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05" windowHeight="4440" tabRatio="599" activeTab="1"/>
  </bookViews>
  <sheets>
    <sheet name="POR RUBRICA" sheetId="1" r:id="rId1"/>
    <sheet name="2BIMESTRE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<sst xmlns="http://schemas.openxmlformats.org/spreadsheetml/2006/main" count="166" uniqueCount="162">
  <si>
    <t>TOTAL OUTRAS DESPESAS PAGAS NO MÊS</t>
  </si>
  <si>
    <t>DIARIAS</t>
  </si>
  <si>
    <t>RESSARCIMENTO DE ALIM. E POUSADA</t>
  </si>
  <si>
    <t>AJUDA DE CUSTO PARA VIAGEM</t>
  </si>
  <si>
    <t>AJUDA DE CUSTO POR REMOÇÃO</t>
  </si>
  <si>
    <t>AUXILIO FINANCEIRO A ESTUDANTES</t>
  </si>
  <si>
    <t>BOLSAS AUXILIO A PROFESSORES  ESTUD.</t>
  </si>
  <si>
    <t>ANIMAIS PARA PESQUISA E ABATE</t>
  </si>
  <si>
    <t>MATERIAL DE EXPEDIENTE</t>
  </si>
  <si>
    <t>MATERIAL DE LIMPEZA E CONSERVAÇÃO</t>
  </si>
  <si>
    <t>COMBUSTIVEIS</t>
  </si>
  <si>
    <t>MATERIAL DE MANUTENÇÃO DE VEICULOS</t>
  </si>
  <si>
    <t>MATERIAL VETERINÁRIO</t>
  </si>
  <si>
    <t>GENEROS DE ALIMENTAÇÃO</t>
  </si>
  <si>
    <t>MATERIAL DE LABORATÓRIO</t>
  </si>
  <si>
    <t>SEMENTES, MUDAS, PLANTAS E INSUMOS</t>
  </si>
  <si>
    <t>MATERIAL DE CAMA, MESA E BANHO</t>
  </si>
  <si>
    <t xml:space="preserve">MATERIAL DE EMBALAGEM </t>
  </si>
  <si>
    <t>MATERIAL ESPORTIVO</t>
  </si>
  <si>
    <t>MAT. P/ UTILIZAÇÃO GRAFICA</t>
  </si>
  <si>
    <t>MATERIAL ELETRICO ELETRONICO</t>
  </si>
  <si>
    <t>MATERIAL PARA COMUNICAÇÃO</t>
  </si>
  <si>
    <t>MATERIAL PARA USO EM OFICINA</t>
  </si>
  <si>
    <t>MATERIAL PARA AUDIO/VIDEO E FOTO</t>
  </si>
  <si>
    <t>MATERIAL ODONTOLOGICA</t>
  </si>
  <si>
    <t>MATERIAL HOSPITALAR E AMBULATORIAL</t>
  </si>
  <si>
    <t>MATERIAL PARA PINTURA EM GERAL</t>
  </si>
  <si>
    <t>MATERIAL DE COPA E COZINHA</t>
  </si>
  <si>
    <t>ARTIGOS DE HIGIENE PESSOAL</t>
  </si>
  <si>
    <t>MATERIAL DE MANUTENÇÃO DE BENS MÓVEIS</t>
  </si>
  <si>
    <t>BANDEIRAS, FLAMULAS E INSIGNIAS</t>
  </si>
  <si>
    <t>VESTUÁRIOS TECIDOS E AVIAMENTOS</t>
  </si>
  <si>
    <t>MATERIAL PARA FESTIVIDADES E HOMENAGENS</t>
  </si>
  <si>
    <t>MATERIAL DE INFORMÁTICA</t>
  </si>
  <si>
    <t>LUBRIFICANTES E ASSEMELHADOS</t>
  </si>
  <si>
    <t>ADIANT. MATERIAL DE CONSUMO</t>
  </si>
  <si>
    <t>OUTROS MATERIAIS</t>
  </si>
  <si>
    <t>PASSAGENS TERRESTRES</t>
  </si>
  <si>
    <t>PASSAGENS AÉREAS</t>
  </si>
  <si>
    <t>ADIANTAMENTO PARA PASSAGENS E LOCOM.</t>
  </si>
  <si>
    <t>OUTRAS DESPESAS DE LOCOMOÇÃO</t>
  </si>
  <si>
    <t>SERV. TECNICOS PROFISSIONAIS</t>
  </si>
  <si>
    <t>BOLSAS DE INICIAÇÃO AO TRABALHO</t>
  </si>
  <si>
    <t>SERVIÇOS DE MAN. CONS. DE BENS MOV.</t>
  </si>
  <si>
    <t>JETONS</t>
  </si>
  <si>
    <t>ADIANTAMENTO  P/OUTROS SERV. P. JUR.</t>
  </si>
  <si>
    <t>OUTROS SERVIÇOS TERCEIROS - P. JURID.</t>
  </si>
  <si>
    <t>ASSINATURAS E PERIÓDICOS</t>
  </si>
  <si>
    <t>DIREITOS AUTORAIS</t>
  </si>
  <si>
    <t>SERVIÇOS TECNICOS PROFISSIONAIS</t>
  </si>
  <si>
    <t>MAN.  E CONS. MAQU. E EQUIPAMENTOS</t>
  </si>
  <si>
    <t>MANUTENÇÃO DE VEICULOS</t>
  </si>
  <si>
    <t>EXPOSIÇÕES CONGRESSOS E CONFERENCIAS</t>
  </si>
  <si>
    <t>REPRES. FESTIV., HOMENAG. E RECEP.</t>
  </si>
  <si>
    <t>FORNECIMENTO DE ALIMENTAÇÃO</t>
  </si>
  <si>
    <t>SERVIÇO DE CARATER SECRETO E RESERVADO</t>
  </si>
  <si>
    <t>SERVIÇOS DE SELEÇÃO E TREINAMENTO</t>
  </si>
  <si>
    <t>SERVIÇO MEDICO HOSPITALAR E ODONTOLOG.</t>
  </si>
  <si>
    <t>SERVIÇOS LABORATORIAIS</t>
  </si>
  <si>
    <t>SERVIÇOS GRAFICOS</t>
  </si>
  <si>
    <t>SERVIÇOS DE APOIO  AO ENSINO</t>
  </si>
  <si>
    <t>SERVIÇOS JUDICIARIOS</t>
  </si>
  <si>
    <t>SEGUROS</t>
  </si>
  <si>
    <t>FRETES E TRANSPORTE DE ENCOMENTAS</t>
  </si>
  <si>
    <t>IMPOSTOS, TAXAS E CONTR. DE MELHORIA</t>
  </si>
  <si>
    <t>HOSPEDAGEM</t>
  </si>
  <si>
    <t>SERVIÇOS BANCARIOS</t>
  </si>
  <si>
    <t>VALE TRANSPORTE</t>
  </si>
  <si>
    <t>VALE REFEIÇÃO</t>
  </si>
  <si>
    <t>JUROS E MULTAS</t>
  </si>
  <si>
    <t>ADIANT. PARA OUTROS SERVIÇOS - P. JURIDICA</t>
  </si>
  <si>
    <t>LOCAÇÃO E PERM. DE USO DE SOFTWARES</t>
  </si>
  <si>
    <t>PARCELAMENTO DA DIVIDA RECONHECIDA</t>
  </si>
  <si>
    <t>DESPESAS DE EXERCÍCIOS ANTERIORES</t>
  </si>
  <si>
    <t>OBRAS</t>
  </si>
  <si>
    <t>INVESTIMENTOS</t>
  </si>
  <si>
    <t>TOTAL DAS DESPESAS PAGAS NO MÊS</t>
  </si>
  <si>
    <t>OUTROS SERVIÇOS TERCEIROS - PESSOA FISICA</t>
  </si>
  <si>
    <t>LOCAÇÃO DE EQUIPAMENTOS DE INFORMATICA</t>
  </si>
  <si>
    <t>CONTRIBUIÇÃO  DE PREVIDÊNCIA SOCIAL - INSS</t>
  </si>
  <si>
    <t>ENERGIA ELÉTRICA, ÁGUA E ESGOTO E TELEFONIA E TELEX</t>
  </si>
  <si>
    <t>MATERIAL DE MANOBRA, PATRULHAMENTO E COUDELARIA</t>
  </si>
  <si>
    <t>MATERIAL PARA REPAROS E ADAPTAÇÕES BENS IMÓVEIS</t>
  </si>
  <si>
    <t>MATERIAL ODONTOLOGICO</t>
  </si>
  <si>
    <t>MATERIAL PARA PRODUÇÃO INDUSTRIAL</t>
  </si>
  <si>
    <t>ESTAGIÁRIOS DIRETAMENTE CONTRATADOS</t>
  </si>
  <si>
    <t>OBRIGAÇÕES PATRONAIS</t>
  </si>
  <si>
    <t>LOCAÇÃO DE MÃO DE OBRA - LIMPEZA E CONSERVAÇÃO</t>
  </si>
  <si>
    <t>LOCAÇÃO DE MÃO DE OBRA - GUARDA E VIGILÂNCIA</t>
  </si>
  <si>
    <t>LOCAÇÃO DE MÃO DE OBRA - COPA E PORTARIA</t>
  </si>
  <si>
    <t>OUTROS CONTRATOS DE LOCAÇÃO DE MÃO DE OBRA</t>
  </si>
  <si>
    <t>SERVIÇOS DE COMUNICAÇÃO - (TELEFONE E TELEX)</t>
  </si>
  <si>
    <t>SERVIÇOS DE ENERGIA ELÉTRICA</t>
  </si>
  <si>
    <t>SERVIÇOS DE ÁGUA E ESGOTO</t>
  </si>
  <si>
    <t>SERVIÇOS DE PROCESSAMENTO DE DADOS</t>
  </si>
  <si>
    <t>MAN. BENS. IMÓVEIS</t>
  </si>
  <si>
    <t>SERVIÇOS DE CORREIO</t>
  </si>
  <si>
    <t>ESTÁGIARIOS</t>
  </si>
  <si>
    <t>GUARDA MIRINS</t>
  </si>
  <si>
    <t>SERVIÇOS DE SINALIZAÇÃO DE ÁREA</t>
  </si>
  <si>
    <t>PUBLICAÇÕES  DE EDITAIS, EXTRATOS, INCLUSIVE EM DIARIO OFICIAL</t>
  </si>
  <si>
    <t>LOCAÇÃO DE IMÓVEIS</t>
  </si>
  <si>
    <t>LOCAÇÃO DE EQUIPAMENTOS DE REPROGRAFIA</t>
  </si>
  <si>
    <t>LOCAÇÃO DE EQUIPAMENTOS E MATERIAIS PERMANENTES</t>
  </si>
  <si>
    <t>LOCAÇÃO  DE VEICULOS</t>
  </si>
  <si>
    <t>OBRIGAÇÕES TRIBUTARIAS E CONTRIBUITIVAS - PASEP</t>
  </si>
  <si>
    <t>FOLHA DE PAGAMENTO ENSINO</t>
  </si>
  <si>
    <t>CAPATAZIA, ESTIVA E PESAGEM</t>
  </si>
  <si>
    <t>FOLHA HU</t>
  </si>
  <si>
    <t>ANEXO I</t>
  </si>
  <si>
    <t>ESPECIFICAÇÃO DOS PAGAMENTOS POR ELEMENTO E SUB ELEMENTO</t>
  </si>
  <si>
    <t>SERVIÇO DE PUBLICAÇÃO E PROPAGANDA</t>
  </si>
  <si>
    <t>AMORTIZAÇÃO DA DIVIDA INTERNA</t>
  </si>
  <si>
    <t>OUTRAS OBRAS E INSTALAÇÕES</t>
  </si>
  <si>
    <t>FONTE 100</t>
  </si>
  <si>
    <t>FONTE 250</t>
  </si>
  <si>
    <t>FONTE281</t>
  </si>
  <si>
    <t>FONTE 284</t>
  </si>
  <si>
    <t>OBRIGAÇÕES PATRONAIS - PASEP PARCELAMENTO</t>
  </si>
  <si>
    <t>DEMONTRATIVO DAS DESPESAS EMPENHADAS POR CATEGORIA ECONOMICA E</t>
  </si>
  <si>
    <t>UNIOESTE REITORIA</t>
  </si>
  <si>
    <t>RECEITAS RECEBIDAS NO BIMESTRE</t>
  </si>
  <si>
    <t xml:space="preserve">TRANSFERENCIA RECEBIDA </t>
  </si>
  <si>
    <t>TOTAL DE ATIVO</t>
  </si>
  <si>
    <t>PAGAMENTO DE RESTOS A PAGAR</t>
  </si>
  <si>
    <t>FOLHA PAGAMENTO</t>
  </si>
  <si>
    <t>TOTAL DE OUTRAS DESPESAS PAGAS NO PERIODO</t>
  </si>
  <si>
    <t>TOTAL DESPESAS PAGAS</t>
  </si>
  <si>
    <t>TRANSF. EFETIVADAS PARA OS CAMPI E H.U.</t>
  </si>
  <si>
    <t>TOTAL PASSIVO</t>
  </si>
  <si>
    <t>SALDO FINANCEIRO BIMESTRE SEGUINTE</t>
  </si>
  <si>
    <t>CÓDIGO</t>
  </si>
  <si>
    <t>DESCRIÇÃO</t>
  </si>
  <si>
    <t>DESPESAS CORRENTES PAGAS</t>
  </si>
  <si>
    <t>PESSOAL E ENCARGOS SOCIAIS</t>
  </si>
  <si>
    <t>APLICAÇÕES DIRETAS</t>
  </si>
  <si>
    <t>Contratação por Tempo Determinado Pessoal Civil</t>
  </si>
  <si>
    <t>Salário Família</t>
  </si>
  <si>
    <t>Vencimentos e Vantagens Fixas - Pessoal Civil</t>
  </si>
  <si>
    <t>Obrigações Patronais</t>
  </si>
  <si>
    <t>Outras Despesas Variáveis Pessoal Civil</t>
  </si>
  <si>
    <t>OUTRAS DESPESAS CORRENTES PAGAS</t>
  </si>
  <si>
    <t>Diárias, Ressarcimentos e Ajuda de Custo - Pessoal Civil</t>
  </si>
  <si>
    <t>Auxílio Financeiro a Estudantes</t>
  </si>
  <si>
    <t>Material de Consumo</t>
  </si>
  <si>
    <t>Passagens e Despesas com Locomoção</t>
  </si>
  <si>
    <t>Outros Serviços de Terceiro - Pessoa Física</t>
  </si>
  <si>
    <t>Locação de Mão de obra</t>
  </si>
  <si>
    <t>Outros Serviços de Terceiro - Pessoa Jurídica</t>
  </si>
  <si>
    <t>Contribuições</t>
  </si>
  <si>
    <t>Obrigações Tributárias e Contributiva</t>
  </si>
  <si>
    <t>Despesas de Exercícios Anteriores</t>
  </si>
  <si>
    <t>DESPESAS DE CAPITAL PAGAS</t>
  </si>
  <si>
    <t>Obras e Instalações</t>
  </si>
  <si>
    <t>Equipamentos e Material Permanente</t>
  </si>
  <si>
    <t>TOTAL</t>
  </si>
  <si>
    <t>ELEMENTOS DE DESPESA EM TODAS AS FONTES NO 2º BIMESTRE DE 2005</t>
  </si>
  <si>
    <t>CONSIGNAÇÕES RECEBIDAS</t>
  </si>
  <si>
    <t>NO BIMESTRE</t>
  </si>
  <si>
    <t>ATÉ O BIMESTRE CONSOLIDADO</t>
  </si>
  <si>
    <t>2º BIMESTRE 2005</t>
  </si>
  <si>
    <t>SALDO FINANCEIRO PRIMEIRO BIMESTRE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</si>
</sst>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Bookman Old Style"/>
      <family val="1"/>
    </font>
    <font>
      <sz val="8"/>
      <name val="Bookman Old Style"/>
      <family val="1"/>
    </font>
    <font>
      <b/>
      <sz val="8"/>
      <color indexed="10"/>
      <name val="Bookman Old Style"/>
      <family val="1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2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2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3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4" fontId="4" fillId="0" borderId="2" xfId="0" applyNumberFormat="1" applyFont="1" applyBorder="1" applyAlignment="1">
      <alignment horizontal="left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2" borderId="2" xfId="0" applyFont="1" applyFill="1" applyBorder="1" applyAlignment="1">
      <alignment/>
    </xf>
    <xf numFmtId="4" fontId="7" fillId="3" borderId="2" xfId="0" applyNumberFormat="1" applyFont="1" applyFill="1" applyBorder="1" applyAlignment="1">
      <alignment/>
    </xf>
    <xf numFmtId="4" fontId="7" fillId="2" borderId="2" xfId="0" applyNumberFormat="1" applyFont="1" applyFill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4" fontId="7" fillId="0" borderId="5" xfId="18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4" fontId="8" fillId="0" borderId="5" xfId="18" applyNumberFormat="1" applyFont="1" applyBorder="1" applyAlignment="1">
      <alignment horizontal="right"/>
    </xf>
    <xf numFmtId="0" fontId="8" fillId="0" borderId="5" xfId="0" applyFont="1" applyBorder="1" applyAlignment="1">
      <alignment/>
    </xf>
    <xf numFmtId="4" fontId="8" fillId="0" borderId="5" xfId="18" applyNumberFormat="1" applyFont="1" applyBorder="1" applyAlignment="1">
      <alignment/>
    </xf>
    <xf numFmtId="0" fontId="7" fillId="0" borderId="5" xfId="0" applyFont="1" applyBorder="1" applyAlignment="1">
      <alignment/>
    </xf>
    <xf numFmtId="4" fontId="7" fillId="0" borderId="5" xfId="18" applyNumberFormat="1" applyFont="1" applyBorder="1" applyAlignment="1">
      <alignment/>
    </xf>
    <xf numFmtId="0" fontId="8" fillId="0" borderId="3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4" fontId="7" fillId="0" borderId="2" xfId="18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4" fontId="5" fillId="0" borderId="2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171450</xdr:colOff>
      <xdr:row>14</xdr:row>
      <xdr:rowOff>76200</xdr:rowOff>
    </xdr:from>
    <xdr:ext cx="5381625" cy="400050"/>
    <xdr:sp>
      <xdr:nvSpPr>
        <xdr:cNvPr id="1" name="TextBox 1"/>
        <xdr:cNvSpPr txBox="1">
          <a:spLocks noChangeArrowheads="1"/>
        </xdr:cNvSpPr>
      </xdr:nvSpPr>
      <xdr:spPr>
        <a:xfrm>
          <a:off x="9267825" y="2095500"/>
          <a:ext cx="53816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05\ORCAMENTARIOXARRECADADO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ALANCETES%202005%20REITORIA%20PRIM%20%20BIM%20RUBR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MAPA REPASSES"/>
      <sheetName val="C.C. 756-4"/>
      <sheetName val="Plan2"/>
      <sheetName val="LIBERAÇÃO FINANCEIRA"/>
      <sheetName val="Plan3"/>
      <sheetName val="ORÇAMENTO"/>
      <sheetName val="calculo pasep"/>
      <sheetName val="50 E 84"/>
      <sheetName val="ORÇAMENTOS POR RUBRICA"/>
      <sheetName val="processo liberação huop"/>
      <sheetName val="processos de liberacao "/>
      <sheetName val="EXTRATO FOLHA"/>
      <sheetName val="extrato folha 02"/>
      <sheetName val="extrato folha 03"/>
      <sheetName val="EXTRATO FOLHA 0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 RUBRICA"/>
      <sheetName val="1BIMESTRE"/>
    </sheetNames>
    <sheetDataSet>
      <sheetData sheetId="0">
        <row r="16">
          <cell r="C16">
            <v>5185253.626999998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zoomScale="75" zoomScaleNormal="75" workbookViewId="0" topLeftCell="A1">
      <selection activeCell="C18" sqref="C18"/>
    </sheetView>
  </sheetViews>
  <sheetFormatPr defaultColWidth="9.140625" defaultRowHeight="12.75"/>
  <cols>
    <col min="1" max="1" width="8.7109375" style="18" bestFit="1" customWidth="1"/>
    <col min="2" max="2" width="49.7109375" style="18" bestFit="1" customWidth="1"/>
    <col min="3" max="3" width="14.00390625" style="17" customWidth="1"/>
    <col min="4" max="16384" width="9.140625" style="18" customWidth="1"/>
  </cols>
  <sheetData>
    <row r="1" spans="1:3" ht="11.25">
      <c r="A1" s="36" t="s">
        <v>119</v>
      </c>
      <c r="B1" s="36"/>
      <c r="C1" s="36"/>
    </row>
    <row r="2" spans="1:3" ht="11.25">
      <c r="A2" s="36" t="s">
        <v>156</v>
      </c>
      <c r="B2" s="36"/>
      <c r="C2" s="36"/>
    </row>
    <row r="3" spans="1:3" ht="11.25">
      <c r="A3" s="36" t="s">
        <v>120</v>
      </c>
      <c r="B3" s="36"/>
      <c r="C3" s="36"/>
    </row>
    <row r="5" spans="2:3" ht="11.25">
      <c r="B5" s="19" t="s">
        <v>161</v>
      </c>
      <c r="C5" s="20">
        <f>'[2]POR RUBRICA'!$C$16</f>
        <v>5185253.626999998</v>
      </c>
    </row>
    <row r="6" spans="2:3" ht="11.25">
      <c r="B6" s="19" t="s">
        <v>121</v>
      </c>
      <c r="C6" s="21">
        <v>10927631.38</v>
      </c>
    </row>
    <row r="7" spans="2:3" ht="11.25">
      <c r="B7" s="19" t="s">
        <v>157</v>
      </c>
      <c r="C7" s="21">
        <v>-2466.01</v>
      </c>
    </row>
    <row r="8" spans="2:3" ht="11.25">
      <c r="B8" s="19" t="s">
        <v>122</v>
      </c>
      <c r="C8" s="21">
        <v>34889.21</v>
      </c>
    </row>
    <row r="9" spans="2:3" ht="11.25">
      <c r="B9" s="19" t="s">
        <v>123</v>
      </c>
      <c r="C9" s="20">
        <f>SUM(C5:C8)</f>
        <v>16145308.207</v>
      </c>
    </row>
    <row r="10" spans="2:3" ht="11.25">
      <c r="B10" s="19" t="s">
        <v>124</v>
      </c>
      <c r="C10" s="20">
        <v>352435.77</v>
      </c>
    </row>
    <row r="11" spans="2:3" ht="11.25">
      <c r="B11" s="19" t="s">
        <v>125</v>
      </c>
      <c r="C11" s="21">
        <v>8402530.93</v>
      </c>
    </row>
    <row r="12" spans="2:3" ht="11.25">
      <c r="B12" s="19" t="s">
        <v>126</v>
      </c>
      <c r="C12" s="21">
        <f>C28+C41</f>
        <v>432424.99999999994</v>
      </c>
    </row>
    <row r="13" spans="2:3" ht="11.25">
      <c r="B13" s="19" t="s">
        <v>127</v>
      </c>
      <c r="C13" s="21">
        <f>SUM(C10:C12)</f>
        <v>9187391.7</v>
      </c>
    </row>
    <row r="14" spans="2:3" ht="11.25">
      <c r="B14" s="19" t="s">
        <v>128</v>
      </c>
      <c r="C14" s="21">
        <v>1123035.81</v>
      </c>
    </row>
    <row r="15" spans="2:3" ht="11.25">
      <c r="B15" s="19" t="s">
        <v>129</v>
      </c>
      <c r="C15" s="20">
        <f>SUM(C13:C14)</f>
        <v>10310427.51</v>
      </c>
    </row>
    <row r="16" spans="2:3" ht="11.25">
      <c r="B16" s="19" t="s">
        <v>130</v>
      </c>
      <c r="C16" s="21">
        <f>SUM(C9-C15)</f>
        <v>5834880.697000001</v>
      </c>
    </row>
    <row r="17" spans="1:3" ht="11.25">
      <c r="A17" s="22" t="s">
        <v>131</v>
      </c>
      <c r="B17" s="23" t="s">
        <v>132</v>
      </c>
      <c r="C17" s="24" t="s">
        <v>158</v>
      </c>
    </row>
    <row r="18" spans="1:3" ht="11.25">
      <c r="A18" s="25">
        <v>3</v>
      </c>
      <c r="B18" s="25" t="s">
        <v>133</v>
      </c>
      <c r="C18" s="26">
        <f>SUM(C19+C28)</f>
        <v>8811823.940000001</v>
      </c>
    </row>
    <row r="19" spans="1:3" ht="11.25">
      <c r="A19" s="25">
        <v>31</v>
      </c>
      <c r="B19" s="25" t="s">
        <v>134</v>
      </c>
      <c r="C19" s="26">
        <f>SUM(C21:C25)</f>
        <v>8402530.930000002</v>
      </c>
    </row>
    <row r="20" spans="1:3" ht="11.25">
      <c r="A20" s="25">
        <v>3190</v>
      </c>
      <c r="B20" s="25" t="s">
        <v>135</v>
      </c>
      <c r="C20" s="26">
        <f>SUM(C21:C25)</f>
        <v>8402530.930000002</v>
      </c>
    </row>
    <row r="21" spans="1:3" ht="11.25">
      <c r="A21" s="27">
        <v>319004</v>
      </c>
      <c r="B21" s="27" t="s">
        <v>136</v>
      </c>
      <c r="C21" s="28">
        <v>226364.7</v>
      </c>
    </row>
    <row r="22" spans="1:3" ht="11.25">
      <c r="A22" s="27">
        <v>319009</v>
      </c>
      <c r="B22" s="27" t="s">
        <v>137</v>
      </c>
      <c r="C22" s="28">
        <v>1563.99</v>
      </c>
    </row>
    <row r="23" spans="1:3" ht="11.25">
      <c r="A23" s="27">
        <v>319011</v>
      </c>
      <c r="B23" s="27" t="s">
        <v>138</v>
      </c>
      <c r="C23" s="28">
        <v>6966204.75</v>
      </c>
    </row>
    <row r="24" spans="1:3" ht="11.25">
      <c r="A24" s="27">
        <v>319013</v>
      </c>
      <c r="B24" s="27" t="s">
        <v>139</v>
      </c>
      <c r="C24" s="28">
        <v>316280.36</v>
      </c>
    </row>
    <row r="25" spans="1:3" ht="11.25">
      <c r="A25" s="27">
        <v>319016</v>
      </c>
      <c r="B25" s="27" t="s">
        <v>140</v>
      </c>
      <c r="C25" s="28">
        <v>892117.13</v>
      </c>
    </row>
    <row r="26" spans="1:3" ht="11.25">
      <c r="A26" s="27"/>
      <c r="B26" s="27"/>
      <c r="C26" s="28"/>
    </row>
    <row r="27" spans="1:3" ht="11.25">
      <c r="A27" s="27"/>
      <c r="B27" s="27"/>
      <c r="C27" s="28"/>
    </row>
    <row r="28" spans="1:3" ht="11.25">
      <c r="A28" s="25">
        <v>33</v>
      </c>
      <c r="B28" s="25" t="s">
        <v>141</v>
      </c>
      <c r="C28" s="26">
        <f>SUM(C30:C39)</f>
        <v>409293.00999999995</v>
      </c>
    </row>
    <row r="29" spans="1:3" ht="11.25">
      <c r="A29" s="25">
        <v>3390</v>
      </c>
      <c r="B29" s="25" t="s">
        <v>135</v>
      </c>
      <c r="C29" s="26">
        <f>SUM(C30:C39)</f>
        <v>409293.00999999995</v>
      </c>
    </row>
    <row r="30" spans="1:3" ht="11.25">
      <c r="A30" s="27">
        <v>339014</v>
      </c>
      <c r="B30" s="27" t="s">
        <v>142</v>
      </c>
      <c r="C30" s="28">
        <v>6085</v>
      </c>
    </row>
    <row r="31" spans="1:3" ht="11.25">
      <c r="A31" s="27">
        <v>339018</v>
      </c>
      <c r="B31" s="27" t="s">
        <v>143</v>
      </c>
      <c r="C31" s="28">
        <v>83406</v>
      </c>
    </row>
    <row r="32" spans="1:3" ht="11.25">
      <c r="A32" s="27">
        <v>339030</v>
      </c>
      <c r="B32" s="27" t="s">
        <v>144</v>
      </c>
      <c r="C32" s="28">
        <v>64147.96</v>
      </c>
    </row>
    <row r="33" spans="1:3" ht="11.25">
      <c r="A33" s="27">
        <v>339033</v>
      </c>
      <c r="B33" s="27" t="s">
        <v>145</v>
      </c>
      <c r="C33" s="28">
        <v>16248.15</v>
      </c>
    </row>
    <row r="34" spans="1:3" ht="11.25">
      <c r="A34" s="27">
        <v>339036</v>
      </c>
      <c r="B34" s="27" t="s">
        <v>146</v>
      </c>
      <c r="C34" s="28">
        <v>32410.34</v>
      </c>
    </row>
    <row r="35" spans="1:3" ht="11.25">
      <c r="A35" s="27">
        <v>339037</v>
      </c>
      <c r="B35" s="27" t="s">
        <v>147</v>
      </c>
      <c r="C35" s="17">
        <v>0</v>
      </c>
    </row>
    <row r="36" spans="1:3" ht="11.25">
      <c r="A36" s="27">
        <v>339039</v>
      </c>
      <c r="B36" s="27" t="s">
        <v>148</v>
      </c>
      <c r="C36" s="28">
        <v>102628.4</v>
      </c>
    </row>
    <row r="37" spans="1:3" ht="11.25">
      <c r="A37" s="27">
        <v>339041</v>
      </c>
      <c r="B37" s="27" t="s">
        <v>149</v>
      </c>
      <c r="C37" s="28">
        <v>0</v>
      </c>
    </row>
    <row r="38" spans="1:3" ht="11.25">
      <c r="A38" s="27">
        <v>339047</v>
      </c>
      <c r="B38" s="27" t="s">
        <v>150</v>
      </c>
      <c r="C38" s="28">
        <v>102077.99</v>
      </c>
    </row>
    <row r="39" spans="1:3" ht="11.25">
      <c r="A39" s="27">
        <v>339092</v>
      </c>
      <c r="B39" s="29" t="s">
        <v>151</v>
      </c>
      <c r="C39" s="30">
        <v>2289.17</v>
      </c>
    </row>
    <row r="40" spans="1:3" ht="11.25">
      <c r="A40" s="27"/>
      <c r="B40" s="29"/>
      <c r="C40" s="30"/>
    </row>
    <row r="41" spans="1:3" ht="11.25">
      <c r="A41" s="25">
        <v>4</v>
      </c>
      <c r="B41" s="31" t="s">
        <v>152</v>
      </c>
      <c r="C41" s="32">
        <f>SUM(C44+C45)</f>
        <v>23131.989999999998</v>
      </c>
    </row>
    <row r="42" spans="1:3" ht="11.25">
      <c r="A42" s="25">
        <v>44</v>
      </c>
      <c r="B42" s="31" t="s">
        <v>75</v>
      </c>
      <c r="C42" s="32">
        <f>SUM(C44:C45)</f>
        <v>23131.989999999998</v>
      </c>
    </row>
    <row r="43" spans="1:3" ht="11.25">
      <c r="A43" s="25">
        <v>4490</v>
      </c>
      <c r="B43" s="31" t="s">
        <v>135</v>
      </c>
      <c r="C43" s="32">
        <f>SUM(C44:C45)</f>
        <v>23131.989999999998</v>
      </c>
    </row>
    <row r="44" spans="1:3" ht="11.25">
      <c r="A44" s="27">
        <v>449051</v>
      </c>
      <c r="B44" s="29" t="s">
        <v>153</v>
      </c>
      <c r="C44" s="30">
        <v>10928</v>
      </c>
    </row>
    <row r="45" spans="1:3" ht="11.25">
      <c r="A45" s="27">
        <v>449052</v>
      </c>
      <c r="B45" s="29" t="s">
        <v>154</v>
      </c>
      <c r="C45" s="30">
        <v>12203.99</v>
      </c>
    </row>
    <row r="46" spans="1:3" ht="11.25">
      <c r="A46" s="27"/>
      <c r="B46" s="29"/>
      <c r="C46" s="30"/>
    </row>
    <row r="47" spans="1:3" ht="11.25">
      <c r="A47" s="33"/>
      <c r="B47" s="34" t="s">
        <v>155</v>
      </c>
      <c r="C47" s="35">
        <f>SUM(C18+C41)</f>
        <v>8834955.930000002</v>
      </c>
    </row>
  </sheetData>
  <mergeCells count="3">
    <mergeCell ref="A1:C1"/>
    <mergeCell ref="A2:C2"/>
    <mergeCell ref="A3:C3"/>
  </mergeCell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"/>
  <sheetViews>
    <sheetView tabSelected="1" zoomScale="75" zoomScaleNormal="75" workbookViewId="0" topLeftCell="H1">
      <selection activeCell="A16" sqref="A16"/>
    </sheetView>
  </sheetViews>
  <sheetFormatPr defaultColWidth="9.140625" defaultRowHeight="12.75"/>
  <cols>
    <col min="1" max="1" width="64.28125" style="2" bestFit="1" customWidth="1"/>
    <col min="2" max="2" width="9.00390625" style="1" customWidth="1"/>
    <col min="3" max="3" width="14.57421875" style="1" customWidth="1"/>
    <col min="4" max="4" width="15.7109375" style="1" customWidth="1"/>
    <col min="5" max="5" width="11.8515625" style="1" customWidth="1"/>
    <col min="6" max="6" width="11.57421875" style="1" bestFit="1" customWidth="1"/>
    <col min="7" max="7" width="10.28125" style="1" bestFit="1" customWidth="1"/>
    <col min="8" max="8" width="11.7109375" style="1" bestFit="1" customWidth="1"/>
    <col min="9" max="16384" width="9.140625" style="2" customWidth="1"/>
  </cols>
  <sheetData>
    <row r="1" spans="1:4" ht="12.75">
      <c r="A1" s="37" t="s">
        <v>109</v>
      </c>
      <c r="B1" s="37"/>
      <c r="C1" s="37"/>
      <c r="D1" s="37"/>
    </row>
    <row r="2" spans="1:4" ht="12.75">
      <c r="A2" s="37" t="s">
        <v>110</v>
      </c>
      <c r="B2" s="37"/>
      <c r="C2" s="37"/>
      <c r="D2" s="37"/>
    </row>
    <row r="3" spans="1:6" ht="12.75">
      <c r="A3" s="38" t="s">
        <v>160</v>
      </c>
      <c r="B3" s="38"/>
      <c r="C3" s="38"/>
      <c r="D3" s="38"/>
      <c r="E3" s="4"/>
      <c r="F3" s="4"/>
    </row>
    <row r="4" spans="1:8" ht="34.5">
      <c r="A4" s="3"/>
      <c r="B4" s="3"/>
      <c r="C4" s="40" t="s">
        <v>158</v>
      </c>
      <c r="D4" s="39" t="s">
        <v>159</v>
      </c>
      <c r="E4" s="16" t="s">
        <v>114</v>
      </c>
      <c r="F4" s="16" t="s">
        <v>115</v>
      </c>
      <c r="G4" s="16" t="s">
        <v>116</v>
      </c>
      <c r="H4" s="13" t="s">
        <v>117</v>
      </c>
    </row>
    <row r="5" spans="1:8" ht="12.75">
      <c r="A5" s="11" t="s">
        <v>106</v>
      </c>
      <c r="B5" s="12"/>
      <c r="C5" s="41">
        <v>7083525.46</v>
      </c>
      <c r="D5" s="13">
        <v>14067907.21</v>
      </c>
      <c r="E5" s="7">
        <v>14020246.71</v>
      </c>
      <c r="F5" s="7">
        <v>47660.5</v>
      </c>
      <c r="G5" s="7"/>
      <c r="H5" s="7"/>
    </row>
    <row r="6" spans="1:8" ht="12.75">
      <c r="A6" s="11" t="s">
        <v>108</v>
      </c>
      <c r="B6" s="12"/>
      <c r="C6" s="41">
        <v>1319005.47</v>
      </c>
      <c r="D6" s="13">
        <v>2502817.05</v>
      </c>
      <c r="E6" s="7">
        <v>2502817.05</v>
      </c>
      <c r="F6" s="7"/>
      <c r="G6" s="7"/>
      <c r="H6" s="7"/>
    </row>
    <row r="7" spans="1:8" ht="12.75">
      <c r="A7" s="11" t="s">
        <v>0</v>
      </c>
      <c r="B7" s="12"/>
      <c r="C7" s="41">
        <f>SUM(C9:C117)</f>
        <v>432425</v>
      </c>
      <c r="D7" s="41">
        <f>SUM(D9:D117)</f>
        <v>630065.8600000001</v>
      </c>
      <c r="E7" s="7">
        <f>SUM(E9:E117)</f>
        <v>229141.06</v>
      </c>
      <c r="F7" s="7">
        <f>SUM(F9:F117)</f>
        <v>232938.63</v>
      </c>
      <c r="G7" s="7">
        <f>SUM(G9:G117)</f>
        <v>154352.87</v>
      </c>
      <c r="H7" s="7">
        <f>SUM(H9:H117)</f>
        <v>13633.3</v>
      </c>
    </row>
    <row r="8" spans="1:8" ht="12.75">
      <c r="A8" s="11" t="s">
        <v>76</v>
      </c>
      <c r="B8" s="12"/>
      <c r="C8" s="41">
        <f>SUM(C5+C6+C7)</f>
        <v>8834955.93</v>
      </c>
      <c r="D8" s="41">
        <f>SUM(D5+D6+D7)</f>
        <v>17200790.12</v>
      </c>
      <c r="E8" s="7">
        <f>SUM(E5+E6+E7)</f>
        <v>16752204.820000002</v>
      </c>
      <c r="F8" s="7">
        <f>SUM(F5+F6+F7)</f>
        <v>280599.13</v>
      </c>
      <c r="G8" s="7">
        <f>SUM(G5+G6+G7)</f>
        <v>154352.87</v>
      </c>
      <c r="H8" s="7">
        <f>SUM(H5+H6+H7)</f>
        <v>13633.3</v>
      </c>
    </row>
    <row r="9" spans="1:8" ht="12.75">
      <c r="A9" s="5" t="s">
        <v>1</v>
      </c>
      <c r="B9" s="14">
        <v>33901401</v>
      </c>
      <c r="C9" s="42">
        <v>6085</v>
      </c>
      <c r="D9" s="13">
        <v>19857</v>
      </c>
      <c r="E9" s="7">
        <v>11876</v>
      </c>
      <c r="F9" s="7">
        <v>7772</v>
      </c>
      <c r="G9" s="7">
        <v>209</v>
      </c>
      <c r="H9" s="7"/>
    </row>
    <row r="10" spans="1:8" ht="12.75">
      <c r="A10" s="5" t="s">
        <v>2</v>
      </c>
      <c r="B10" s="14">
        <v>33901402</v>
      </c>
      <c r="C10" s="42">
        <v>0</v>
      </c>
      <c r="D10" s="13">
        <v>0</v>
      </c>
      <c r="E10" s="7"/>
      <c r="F10" s="7"/>
      <c r="G10" s="7"/>
      <c r="H10" s="7"/>
    </row>
    <row r="11" spans="1:8" ht="12.75">
      <c r="A11" s="5" t="s">
        <v>3</v>
      </c>
      <c r="B11" s="15">
        <v>33901403</v>
      </c>
      <c r="C11" s="42">
        <v>0</v>
      </c>
      <c r="D11" s="13">
        <v>0</v>
      </c>
      <c r="E11" s="7"/>
      <c r="F11" s="7"/>
      <c r="G11" s="7"/>
      <c r="H11" s="7"/>
    </row>
    <row r="12" spans="1:8" ht="12.75">
      <c r="A12" s="5" t="s">
        <v>4</v>
      </c>
      <c r="B12" s="14">
        <v>33901404</v>
      </c>
      <c r="C12" s="42">
        <v>0</v>
      </c>
      <c r="D12" s="13">
        <v>0</v>
      </c>
      <c r="E12" s="7"/>
      <c r="F12" s="7"/>
      <c r="G12" s="7"/>
      <c r="H12" s="7"/>
    </row>
    <row r="13" spans="1:8" ht="12.75">
      <c r="A13" s="5" t="s">
        <v>5</v>
      </c>
      <c r="B13" s="14">
        <v>33901801</v>
      </c>
      <c r="C13" s="42">
        <v>83406</v>
      </c>
      <c r="D13" s="13">
        <v>131831</v>
      </c>
      <c r="E13" s="7"/>
      <c r="F13" s="7"/>
      <c r="G13" s="7">
        <v>131831</v>
      </c>
      <c r="H13" s="7"/>
    </row>
    <row r="14" spans="1:8" ht="12.75">
      <c r="A14" s="5" t="s">
        <v>6</v>
      </c>
      <c r="B14" s="14">
        <v>33901802</v>
      </c>
      <c r="C14" s="42">
        <v>0</v>
      </c>
      <c r="D14" s="13">
        <v>0</v>
      </c>
      <c r="E14" s="7"/>
      <c r="F14" s="7"/>
      <c r="G14" s="7"/>
      <c r="H14" s="7"/>
    </row>
    <row r="15" spans="1:8" ht="12.75">
      <c r="A15" s="5" t="s">
        <v>7</v>
      </c>
      <c r="B15" s="14">
        <v>33903001</v>
      </c>
      <c r="C15" s="42">
        <v>0</v>
      </c>
      <c r="D15" s="13">
        <v>0</v>
      </c>
      <c r="E15" s="7"/>
      <c r="F15" s="7"/>
      <c r="G15" s="7"/>
      <c r="H15" s="7"/>
    </row>
    <row r="16" spans="1:8" ht="12.75">
      <c r="A16" s="5" t="s">
        <v>8</v>
      </c>
      <c r="B16" s="14">
        <v>33903002</v>
      </c>
      <c r="C16" s="42">
        <v>10082.14</v>
      </c>
      <c r="D16" s="13">
        <v>15160.5</v>
      </c>
      <c r="E16" s="7">
        <v>8.9</v>
      </c>
      <c r="F16" s="7">
        <v>10447.34</v>
      </c>
      <c r="G16" s="7">
        <v>4704.26</v>
      </c>
      <c r="H16" s="7"/>
    </row>
    <row r="17" spans="1:8" ht="12.75">
      <c r="A17" s="5" t="s">
        <v>9</v>
      </c>
      <c r="B17" s="14">
        <v>33903003</v>
      </c>
      <c r="C17" s="42">
        <v>206.9</v>
      </c>
      <c r="D17" s="13">
        <v>206.9</v>
      </c>
      <c r="E17" s="7"/>
      <c r="F17" s="7">
        <v>206.9</v>
      </c>
      <c r="G17" s="7"/>
      <c r="H17" s="7"/>
    </row>
    <row r="18" spans="1:8" ht="12.75">
      <c r="A18" s="5" t="s">
        <v>10</v>
      </c>
      <c r="B18" s="14">
        <v>33903004</v>
      </c>
      <c r="C18" s="42">
        <v>3482.37</v>
      </c>
      <c r="D18" s="13">
        <v>4706.54</v>
      </c>
      <c r="E18" s="7">
        <v>4662.94</v>
      </c>
      <c r="F18" s="7">
        <v>43.6</v>
      </c>
      <c r="G18" s="7"/>
      <c r="H18" s="7"/>
    </row>
    <row r="19" spans="1:8" ht="12.75">
      <c r="A19" s="5" t="s">
        <v>11</v>
      </c>
      <c r="B19" s="14">
        <v>33903005</v>
      </c>
      <c r="C19" s="42">
        <v>560.36</v>
      </c>
      <c r="D19" s="13">
        <v>619.36</v>
      </c>
      <c r="E19" s="7"/>
      <c r="F19" s="7">
        <v>619.36</v>
      </c>
      <c r="G19" s="7"/>
      <c r="H19" s="7"/>
    </row>
    <row r="20" spans="1:8" ht="12.75">
      <c r="A20" s="5" t="s">
        <v>12</v>
      </c>
      <c r="B20" s="14">
        <v>33903006</v>
      </c>
      <c r="C20" s="42">
        <v>0</v>
      </c>
      <c r="D20" s="13">
        <v>246.3</v>
      </c>
      <c r="E20" s="7"/>
      <c r="F20" s="7">
        <v>246.3</v>
      </c>
      <c r="G20" s="7"/>
      <c r="H20" s="7"/>
    </row>
    <row r="21" spans="1:8" ht="12.75">
      <c r="A21" s="5" t="s">
        <v>13</v>
      </c>
      <c r="B21" s="14">
        <v>33903007</v>
      </c>
      <c r="C21" s="42">
        <v>220</v>
      </c>
      <c r="D21" s="13">
        <v>497</v>
      </c>
      <c r="E21" s="7"/>
      <c r="F21" s="7">
        <v>497</v>
      </c>
      <c r="G21" s="7"/>
      <c r="H21" s="7"/>
    </row>
    <row r="22" spans="1:8" ht="12.75">
      <c r="A22" s="5" t="s">
        <v>81</v>
      </c>
      <c r="B22" s="14">
        <v>33903008</v>
      </c>
      <c r="C22" s="42">
        <v>0</v>
      </c>
      <c r="D22" s="13">
        <v>0</v>
      </c>
      <c r="E22" s="7"/>
      <c r="F22" s="7"/>
      <c r="G22" s="7"/>
      <c r="H22" s="7"/>
    </row>
    <row r="23" spans="1:8" ht="12.75">
      <c r="A23" s="5" t="s">
        <v>82</v>
      </c>
      <c r="B23" s="14">
        <v>33903009</v>
      </c>
      <c r="C23" s="42">
        <v>2432.41</v>
      </c>
      <c r="D23" s="13">
        <v>2918.66</v>
      </c>
      <c r="E23" s="7"/>
      <c r="F23" s="7">
        <v>2918.66</v>
      </c>
      <c r="G23" s="7"/>
      <c r="H23" s="7"/>
    </row>
    <row r="24" spans="1:8" ht="12.75">
      <c r="A24" s="5" t="s">
        <v>14</v>
      </c>
      <c r="B24" s="14">
        <v>33903010</v>
      </c>
      <c r="C24" s="42">
        <v>622.45</v>
      </c>
      <c r="D24" s="13">
        <v>2973.94</v>
      </c>
      <c r="E24" s="7"/>
      <c r="F24" s="7"/>
      <c r="G24" s="7">
        <v>2973.94</v>
      </c>
      <c r="H24" s="7"/>
    </row>
    <row r="25" spans="1:8" ht="12.75">
      <c r="A25" s="5" t="s">
        <v>15</v>
      </c>
      <c r="B25" s="14">
        <v>33903011</v>
      </c>
      <c r="C25" s="42">
        <v>218</v>
      </c>
      <c r="D25" s="13">
        <v>218</v>
      </c>
      <c r="E25" s="7"/>
      <c r="F25" s="7"/>
      <c r="G25" s="7">
        <v>218</v>
      </c>
      <c r="H25" s="7"/>
    </row>
    <row r="26" spans="1:8" ht="12.75">
      <c r="A26" s="5" t="s">
        <v>16</v>
      </c>
      <c r="B26" s="14">
        <v>33903012</v>
      </c>
      <c r="C26" s="42">
        <v>0</v>
      </c>
      <c r="D26" s="13">
        <v>0</v>
      </c>
      <c r="E26" s="7"/>
      <c r="F26" s="7"/>
      <c r="G26" s="7"/>
      <c r="H26" s="7"/>
    </row>
    <row r="27" spans="1:8" ht="12.75">
      <c r="A27" s="5" t="s">
        <v>17</v>
      </c>
      <c r="B27" s="14">
        <v>33903013</v>
      </c>
      <c r="C27" s="42">
        <v>0</v>
      </c>
      <c r="D27" s="13">
        <v>0</v>
      </c>
      <c r="E27" s="7"/>
      <c r="F27" s="7"/>
      <c r="G27" s="7"/>
      <c r="H27" s="7"/>
    </row>
    <row r="28" spans="1:8" ht="12.75">
      <c r="A28" s="5" t="s">
        <v>18</v>
      </c>
      <c r="B28" s="14">
        <v>33903014</v>
      </c>
      <c r="C28" s="42">
        <v>0</v>
      </c>
      <c r="D28" s="13">
        <v>0</v>
      </c>
      <c r="E28" s="7"/>
      <c r="F28" s="7"/>
      <c r="G28" s="7"/>
      <c r="H28" s="7"/>
    </row>
    <row r="29" spans="1:8" ht="12.75">
      <c r="A29" s="5" t="s">
        <v>19</v>
      </c>
      <c r="B29" s="14">
        <v>33903015</v>
      </c>
      <c r="C29" s="42">
        <v>20066</v>
      </c>
      <c r="D29" s="13">
        <v>20066</v>
      </c>
      <c r="E29" s="7"/>
      <c r="F29" s="7">
        <v>20066</v>
      </c>
      <c r="G29" s="7"/>
      <c r="H29" s="7"/>
    </row>
    <row r="30" spans="1:8" ht="12.75">
      <c r="A30" s="5" t="s">
        <v>20</v>
      </c>
      <c r="B30" s="14">
        <v>33903016</v>
      </c>
      <c r="C30" s="42">
        <v>903.71</v>
      </c>
      <c r="D30" s="13">
        <v>1087.31</v>
      </c>
      <c r="E30" s="7"/>
      <c r="F30" s="7">
        <v>961.71</v>
      </c>
      <c r="G30" s="7">
        <v>125.6</v>
      </c>
      <c r="H30" s="7"/>
    </row>
    <row r="31" spans="1:8" ht="12.75">
      <c r="A31" s="5" t="s">
        <v>21</v>
      </c>
      <c r="B31" s="14">
        <v>33903017</v>
      </c>
      <c r="C31" s="42">
        <v>558</v>
      </c>
      <c r="D31" s="13">
        <v>558</v>
      </c>
      <c r="E31" s="7"/>
      <c r="F31" s="7">
        <v>558</v>
      </c>
      <c r="G31" s="7"/>
      <c r="H31" s="7"/>
    </row>
    <row r="32" spans="1:8" ht="12.75">
      <c r="A32" s="5" t="s">
        <v>22</v>
      </c>
      <c r="B32" s="14">
        <v>33903018</v>
      </c>
      <c r="C32" s="42">
        <v>0</v>
      </c>
      <c r="D32" s="13">
        <v>44</v>
      </c>
      <c r="E32" s="7"/>
      <c r="F32" s="7">
        <v>44</v>
      </c>
      <c r="G32" s="7"/>
      <c r="H32" s="7"/>
    </row>
    <row r="33" spans="1:8" ht="12.75">
      <c r="A33" s="5" t="s">
        <v>23</v>
      </c>
      <c r="B33" s="14">
        <v>33903019</v>
      </c>
      <c r="C33" s="42">
        <v>1674.52</v>
      </c>
      <c r="D33" s="13">
        <v>1674.52</v>
      </c>
      <c r="E33" s="7"/>
      <c r="F33" s="7">
        <v>77.52</v>
      </c>
      <c r="G33" s="7">
        <v>1597</v>
      </c>
      <c r="H33" s="7"/>
    </row>
    <row r="34" spans="1:8" ht="12.75">
      <c r="A34" s="5" t="s">
        <v>24</v>
      </c>
      <c r="B34" s="14">
        <v>33903020</v>
      </c>
      <c r="C34" s="42">
        <v>0</v>
      </c>
      <c r="D34" s="13">
        <v>0</v>
      </c>
      <c r="E34" s="7"/>
      <c r="F34" s="7"/>
      <c r="G34" s="7"/>
      <c r="H34" s="7"/>
    </row>
    <row r="35" spans="1:8" ht="12.75">
      <c r="A35" s="5" t="s">
        <v>25</v>
      </c>
      <c r="B35" s="14">
        <v>33903021</v>
      </c>
      <c r="C35" s="42">
        <v>0</v>
      </c>
      <c r="D35" s="13">
        <v>0</v>
      </c>
      <c r="E35" s="7"/>
      <c r="F35" s="7"/>
      <c r="G35" s="7"/>
      <c r="H35" s="7"/>
    </row>
    <row r="36" spans="1:8" ht="12.75">
      <c r="A36" s="5" t="s">
        <v>83</v>
      </c>
      <c r="B36" s="14">
        <v>33903022</v>
      </c>
      <c r="C36" s="42">
        <v>0</v>
      </c>
      <c r="D36" s="13">
        <v>0</v>
      </c>
      <c r="E36" s="7"/>
      <c r="F36" s="7"/>
      <c r="G36" s="7"/>
      <c r="H36" s="7"/>
    </row>
    <row r="37" spans="1:8" ht="12.75">
      <c r="A37" s="5" t="s">
        <v>26</v>
      </c>
      <c r="B37" s="14">
        <v>33903023</v>
      </c>
      <c r="C37" s="42">
        <v>0</v>
      </c>
      <c r="D37" s="13">
        <v>0</v>
      </c>
      <c r="E37" s="7"/>
      <c r="F37" s="7"/>
      <c r="G37" s="7"/>
      <c r="H37" s="7"/>
    </row>
    <row r="38" spans="1:8" ht="12.75">
      <c r="A38" s="5" t="s">
        <v>27</v>
      </c>
      <c r="B38" s="14">
        <v>33903024</v>
      </c>
      <c r="C38" s="42">
        <v>10526</v>
      </c>
      <c r="D38" s="13">
        <v>12712.4</v>
      </c>
      <c r="E38" s="7">
        <v>176</v>
      </c>
      <c r="F38" s="7">
        <v>10398</v>
      </c>
      <c r="G38" s="7">
        <v>2138.4</v>
      </c>
      <c r="H38" s="7"/>
    </row>
    <row r="39" spans="1:8" ht="12.75">
      <c r="A39" s="5" t="s">
        <v>28</v>
      </c>
      <c r="B39" s="14">
        <v>33903025</v>
      </c>
      <c r="C39" s="42">
        <v>226.5</v>
      </c>
      <c r="D39" s="13">
        <v>226.5</v>
      </c>
      <c r="E39" s="7"/>
      <c r="F39" s="7">
        <v>226.5</v>
      </c>
      <c r="G39" s="7"/>
      <c r="H39" s="7"/>
    </row>
    <row r="40" spans="1:8" ht="12.75">
      <c r="A40" s="5" t="s">
        <v>84</v>
      </c>
      <c r="B40" s="14">
        <v>33903026</v>
      </c>
      <c r="C40" s="42">
        <v>0</v>
      </c>
      <c r="D40" s="13">
        <v>0</v>
      </c>
      <c r="E40" s="7"/>
      <c r="F40" s="7"/>
      <c r="G40" s="7"/>
      <c r="H40" s="7"/>
    </row>
    <row r="41" spans="1:8" ht="12.75">
      <c r="A41" s="5" t="s">
        <v>29</v>
      </c>
      <c r="B41" s="14">
        <v>33903027</v>
      </c>
      <c r="C41" s="42">
        <v>0</v>
      </c>
      <c r="D41" s="13">
        <v>0</v>
      </c>
      <c r="E41" s="7"/>
      <c r="F41" s="7"/>
      <c r="G41" s="7"/>
      <c r="H41" s="7"/>
    </row>
    <row r="42" spans="1:8" ht="12.75">
      <c r="A42" s="5" t="s">
        <v>30</v>
      </c>
      <c r="B42" s="14">
        <v>33903028</v>
      </c>
      <c r="C42" s="42">
        <v>0</v>
      </c>
      <c r="D42" s="13">
        <v>0</v>
      </c>
      <c r="E42" s="7"/>
      <c r="F42" s="7"/>
      <c r="G42" s="7"/>
      <c r="H42" s="7"/>
    </row>
    <row r="43" spans="1:8" ht="12.75">
      <c r="A43" s="5" t="s">
        <v>31</v>
      </c>
      <c r="B43" s="14">
        <v>33903029</v>
      </c>
      <c r="C43" s="42">
        <v>0</v>
      </c>
      <c r="D43" s="13">
        <v>2372</v>
      </c>
      <c r="E43" s="7"/>
      <c r="F43" s="7">
        <v>2372</v>
      </c>
      <c r="G43" s="7"/>
      <c r="H43" s="7"/>
    </row>
    <row r="44" spans="1:8" ht="12.75">
      <c r="A44" s="5" t="s">
        <v>32</v>
      </c>
      <c r="B44" s="14">
        <v>33903031</v>
      </c>
      <c r="C44" s="42">
        <v>0</v>
      </c>
      <c r="D44" s="13">
        <v>0</v>
      </c>
      <c r="E44" s="7"/>
      <c r="F44" s="7"/>
      <c r="G44" s="7"/>
      <c r="H44" s="7"/>
    </row>
    <row r="45" spans="1:8" ht="12.75">
      <c r="A45" s="5" t="s">
        <v>33</v>
      </c>
      <c r="B45" s="14">
        <v>33903033</v>
      </c>
      <c r="C45" s="42">
        <v>10376.59</v>
      </c>
      <c r="D45" s="13">
        <v>13284.21</v>
      </c>
      <c r="E45" s="7"/>
      <c r="F45" s="7">
        <v>10640.29</v>
      </c>
      <c r="G45" s="7">
        <v>2643.92</v>
      </c>
      <c r="H45" s="7"/>
    </row>
    <row r="46" spans="1:8" ht="12.75">
      <c r="A46" s="5" t="s">
        <v>34</v>
      </c>
      <c r="B46" s="14">
        <v>33903034</v>
      </c>
      <c r="C46" s="42">
        <v>228.05</v>
      </c>
      <c r="D46" s="13">
        <v>308.25</v>
      </c>
      <c r="E46" s="7">
        <v>308.25</v>
      </c>
      <c r="F46" s="7"/>
      <c r="G46" s="7"/>
      <c r="H46" s="7"/>
    </row>
    <row r="47" spans="1:8" ht="12.75">
      <c r="A47" s="5" t="s">
        <v>35</v>
      </c>
      <c r="B47" s="14">
        <v>33903097</v>
      </c>
      <c r="C47" s="42">
        <v>1763.96</v>
      </c>
      <c r="D47" s="13">
        <v>4563.96</v>
      </c>
      <c r="E47" s="7">
        <v>2000</v>
      </c>
      <c r="F47" s="7">
        <v>2563.96</v>
      </c>
      <c r="G47" s="7"/>
      <c r="H47" s="7"/>
    </row>
    <row r="48" spans="1:8" ht="12.75">
      <c r="A48" s="5" t="s">
        <v>36</v>
      </c>
      <c r="B48" s="14">
        <v>33903099</v>
      </c>
      <c r="C48" s="42"/>
      <c r="D48" s="13">
        <v>0</v>
      </c>
      <c r="E48" s="7"/>
      <c r="F48" s="7"/>
      <c r="G48" s="7"/>
      <c r="H48" s="7"/>
    </row>
    <row r="49" spans="1:8" ht="12.75">
      <c r="A49" s="5" t="s">
        <v>37</v>
      </c>
      <c r="B49" s="14">
        <v>33903301</v>
      </c>
      <c r="C49" s="42">
        <v>5026.67</v>
      </c>
      <c r="D49" s="13">
        <v>6695.02</v>
      </c>
      <c r="E49" s="7">
        <v>1104.65</v>
      </c>
      <c r="F49" s="7">
        <v>5078.35</v>
      </c>
      <c r="G49" s="7">
        <v>340.5</v>
      </c>
      <c r="H49" s="7">
        <v>171.52</v>
      </c>
    </row>
    <row r="50" spans="1:8" ht="12.75">
      <c r="A50" s="5" t="s">
        <v>38</v>
      </c>
      <c r="B50" s="14">
        <v>33903302</v>
      </c>
      <c r="C50" s="42">
        <v>9244.38</v>
      </c>
      <c r="D50" s="13">
        <v>10611.73</v>
      </c>
      <c r="E50" s="7">
        <v>1700.3</v>
      </c>
      <c r="F50" s="7">
        <v>4990.72</v>
      </c>
      <c r="G50" s="7">
        <v>1420.71</v>
      </c>
      <c r="H50" s="7">
        <v>2500</v>
      </c>
    </row>
    <row r="51" spans="1:8" ht="12.75">
      <c r="A51" s="5" t="s">
        <v>39</v>
      </c>
      <c r="B51" s="14">
        <v>33903303</v>
      </c>
      <c r="C51" s="42">
        <v>1977.1</v>
      </c>
      <c r="D51" s="13">
        <v>4777.1</v>
      </c>
      <c r="E51" s="7">
        <v>2000</v>
      </c>
      <c r="F51" s="7">
        <v>2777.1</v>
      </c>
      <c r="G51" s="7"/>
      <c r="H51" s="7"/>
    </row>
    <row r="52" spans="1:8" ht="12.75">
      <c r="A52" s="5" t="s">
        <v>40</v>
      </c>
      <c r="B52" s="14">
        <v>33903399</v>
      </c>
      <c r="C52" s="42"/>
      <c r="D52" s="13">
        <v>0</v>
      </c>
      <c r="E52" s="7"/>
      <c r="F52" s="7"/>
      <c r="G52" s="7"/>
      <c r="H52" s="7"/>
    </row>
    <row r="53" spans="1:8" ht="12.75">
      <c r="A53" s="5" t="s">
        <v>41</v>
      </c>
      <c r="B53" s="14">
        <v>33903602</v>
      </c>
      <c r="C53" s="42">
        <v>260</v>
      </c>
      <c r="D53" s="13">
        <v>1016</v>
      </c>
      <c r="E53" s="7"/>
      <c r="F53" s="7">
        <v>1016</v>
      </c>
      <c r="G53" s="7"/>
      <c r="H53" s="7"/>
    </row>
    <row r="54" spans="1:8" ht="12.75">
      <c r="A54" s="5" t="s">
        <v>85</v>
      </c>
      <c r="B54" s="6">
        <v>33903603</v>
      </c>
      <c r="C54" s="7"/>
      <c r="D54" s="13">
        <v>0</v>
      </c>
      <c r="E54" s="7"/>
      <c r="F54" s="7"/>
      <c r="G54" s="7"/>
      <c r="H54" s="7"/>
    </row>
    <row r="55" spans="1:8" ht="12.75">
      <c r="A55" s="5" t="s">
        <v>42</v>
      </c>
      <c r="B55" s="6">
        <v>33903605</v>
      </c>
      <c r="C55" s="7"/>
      <c r="D55" s="13">
        <v>0</v>
      </c>
      <c r="E55" s="7"/>
      <c r="F55" s="7"/>
      <c r="G55" s="7"/>
      <c r="H55" s="7"/>
    </row>
    <row r="56" spans="1:8" ht="12.75">
      <c r="A56" s="5" t="s">
        <v>43</v>
      </c>
      <c r="B56" s="6">
        <v>33903607</v>
      </c>
      <c r="C56" s="7"/>
      <c r="D56" s="13">
        <v>0</v>
      </c>
      <c r="E56" s="7"/>
      <c r="F56" s="7"/>
      <c r="G56" s="7"/>
      <c r="H56" s="7"/>
    </row>
    <row r="57" spans="1:8" ht="12.75">
      <c r="A57" s="5" t="s">
        <v>86</v>
      </c>
      <c r="B57" s="6">
        <v>33903608</v>
      </c>
      <c r="C57" s="7">
        <v>32150.34</v>
      </c>
      <c r="D57" s="13">
        <v>38363.17</v>
      </c>
      <c r="E57" s="7"/>
      <c r="F57" s="7">
        <v>38363.17</v>
      </c>
      <c r="G57" s="7"/>
      <c r="H57" s="7"/>
    </row>
    <row r="58" spans="1:8" ht="12.75">
      <c r="A58" s="5" t="s">
        <v>44</v>
      </c>
      <c r="B58" s="6">
        <v>33903609</v>
      </c>
      <c r="C58" s="7"/>
      <c r="D58" s="13">
        <v>0</v>
      </c>
      <c r="E58" s="7"/>
      <c r="F58" s="7"/>
      <c r="G58" s="7"/>
      <c r="H58" s="7"/>
    </row>
    <row r="59" spans="1:8" ht="12.75">
      <c r="A59" s="5" t="s">
        <v>45</v>
      </c>
      <c r="B59" s="6">
        <v>33903697</v>
      </c>
      <c r="C59" s="7"/>
      <c r="D59" s="13">
        <v>0</v>
      </c>
      <c r="E59" s="7"/>
      <c r="F59" s="7"/>
      <c r="G59" s="7"/>
      <c r="H59" s="7"/>
    </row>
    <row r="60" spans="1:8" ht="12.75">
      <c r="A60" s="5" t="s">
        <v>77</v>
      </c>
      <c r="B60" s="6">
        <v>33903699</v>
      </c>
      <c r="C60" s="7"/>
      <c r="D60" s="13">
        <v>0</v>
      </c>
      <c r="E60" s="7"/>
      <c r="F60" s="7"/>
      <c r="G60" s="7"/>
      <c r="H60" s="7"/>
    </row>
    <row r="61" spans="1:8" ht="12.75">
      <c r="A61" s="5" t="s">
        <v>87</v>
      </c>
      <c r="B61" s="6">
        <v>33903701</v>
      </c>
      <c r="C61" s="7"/>
      <c r="D61" s="13">
        <v>0</v>
      </c>
      <c r="E61" s="7"/>
      <c r="F61" s="7"/>
      <c r="G61" s="7"/>
      <c r="H61" s="7"/>
    </row>
    <row r="62" spans="1:8" ht="12.75">
      <c r="A62" s="5" t="s">
        <v>88</v>
      </c>
      <c r="B62" s="6">
        <v>33903702</v>
      </c>
      <c r="C62" s="7"/>
      <c r="D62" s="13">
        <v>0</v>
      </c>
      <c r="E62" s="7"/>
      <c r="F62" s="7"/>
      <c r="G62" s="7"/>
      <c r="H62" s="7"/>
    </row>
    <row r="63" spans="1:8" ht="12.75">
      <c r="A63" s="5" t="s">
        <v>89</v>
      </c>
      <c r="B63" s="6">
        <v>33903704</v>
      </c>
      <c r="C63" s="7"/>
      <c r="D63" s="13">
        <v>0</v>
      </c>
      <c r="E63" s="7"/>
      <c r="F63" s="7"/>
      <c r="G63" s="7"/>
      <c r="H63" s="7"/>
    </row>
    <row r="64" spans="1:8" ht="12.75">
      <c r="A64" s="5" t="s">
        <v>90</v>
      </c>
      <c r="B64" s="6">
        <v>33903799</v>
      </c>
      <c r="C64" s="7"/>
      <c r="D64" s="13">
        <v>0</v>
      </c>
      <c r="E64" s="7"/>
      <c r="F64" s="7"/>
      <c r="G64" s="7"/>
      <c r="H64" s="7"/>
    </row>
    <row r="65" spans="1:8" ht="12.75">
      <c r="A65" s="5" t="s">
        <v>47</v>
      </c>
      <c r="B65" s="6">
        <v>33903901</v>
      </c>
      <c r="C65" s="7">
        <v>380</v>
      </c>
      <c r="D65" s="13">
        <v>1990</v>
      </c>
      <c r="E65" s="7"/>
      <c r="F65" s="7">
        <v>1990</v>
      </c>
      <c r="G65" s="7"/>
      <c r="H65" s="7"/>
    </row>
    <row r="66" spans="1:8" ht="12.75">
      <c r="A66" s="5" t="s">
        <v>91</v>
      </c>
      <c r="B66" s="6">
        <v>33903902</v>
      </c>
      <c r="C66" s="7">
        <v>12249.18</v>
      </c>
      <c r="D66" s="13">
        <v>18437.22</v>
      </c>
      <c r="E66" s="7">
        <v>18258.02</v>
      </c>
      <c r="F66" s="7">
        <v>179.2</v>
      </c>
      <c r="G66" s="7"/>
      <c r="H66" s="7"/>
    </row>
    <row r="67" spans="1:8" ht="12.75">
      <c r="A67" s="5" t="s">
        <v>48</v>
      </c>
      <c r="B67" s="6">
        <v>33903903</v>
      </c>
      <c r="C67" s="7"/>
      <c r="D67" s="13">
        <v>0</v>
      </c>
      <c r="E67" s="7"/>
      <c r="F67" s="7"/>
      <c r="G67" s="7"/>
      <c r="H67" s="7"/>
    </row>
    <row r="68" spans="1:8" ht="12.75">
      <c r="A68" s="5" t="s">
        <v>49</v>
      </c>
      <c r="B68" s="6">
        <v>33903904</v>
      </c>
      <c r="C68" s="7">
        <v>8466.01</v>
      </c>
      <c r="D68" s="13">
        <v>14900.32</v>
      </c>
      <c r="E68" s="7">
        <v>9264.66</v>
      </c>
      <c r="F68" s="7">
        <v>3856.2</v>
      </c>
      <c r="G68" s="7">
        <v>1779.46</v>
      </c>
      <c r="H68" s="7"/>
    </row>
    <row r="69" spans="1:8" ht="12.75">
      <c r="A69" s="5" t="s">
        <v>107</v>
      </c>
      <c r="B69" s="6">
        <v>33903905</v>
      </c>
      <c r="C69" s="7"/>
      <c r="D69" s="13">
        <v>0</v>
      </c>
      <c r="E69" s="7"/>
      <c r="F69" s="7"/>
      <c r="G69" s="7"/>
      <c r="H69" s="7"/>
    </row>
    <row r="70" spans="1:8" ht="12.75">
      <c r="A70" s="5" t="s">
        <v>92</v>
      </c>
      <c r="B70" s="6">
        <v>33903906</v>
      </c>
      <c r="C70" s="7"/>
      <c r="D70" s="13">
        <v>0</v>
      </c>
      <c r="E70" s="7"/>
      <c r="F70" s="7"/>
      <c r="G70" s="7"/>
      <c r="H70" s="7"/>
    </row>
    <row r="71" spans="1:8" ht="12.75">
      <c r="A71" s="5" t="s">
        <v>93</v>
      </c>
      <c r="B71" s="6">
        <v>33903907</v>
      </c>
      <c r="C71" s="7"/>
      <c r="D71" s="13">
        <v>0</v>
      </c>
      <c r="E71" s="7"/>
      <c r="F71" s="7"/>
      <c r="G71" s="7"/>
      <c r="H71" s="7"/>
    </row>
    <row r="72" spans="1:8" ht="12.75">
      <c r="A72" s="5" t="s">
        <v>94</v>
      </c>
      <c r="B72" s="6">
        <v>33903908</v>
      </c>
      <c r="C72" s="7"/>
      <c r="D72" s="13">
        <v>0</v>
      </c>
      <c r="E72" s="7"/>
      <c r="F72" s="7"/>
      <c r="G72" s="7"/>
      <c r="H72" s="7"/>
    </row>
    <row r="73" spans="1:8" ht="12.75">
      <c r="A73" s="5" t="s">
        <v>111</v>
      </c>
      <c r="B73" s="6">
        <v>33903909</v>
      </c>
      <c r="C73" s="7">
        <v>120</v>
      </c>
      <c r="D73" s="13">
        <v>120</v>
      </c>
      <c r="E73" s="7"/>
      <c r="F73" s="7"/>
      <c r="G73" s="7">
        <v>120</v>
      </c>
      <c r="H73" s="7"/>
    </row>
    <row r="74" spans="1:8" ht="12.75">
      <c r="A74" s="5" t="s">
        <v>95</v>
      </c>
      <c r="B74" s="6">
        <v>33903912</v>
      </c>
      <c r="C74" s="7">
        <v>330</v>
      </c>
      <c r="D74" s="13">
        <v>2201</v>
      </c>
      <c r="E74" s="7"/>
      <c r="F74" s="7">
        <v>1871</v>
      </c>
      <c r="G74" s="7">
        <v>330</v>
      </c>
      <c r="H74" s="7"/>
    </row>
    <row r="75" spans="1:8" ht="12.75">
      <c r="A75" s="5" t="s">
        <v>50</v>
      </c>
      <c r="B75" s="6">
        <v>33903913</v>
      </c>
      <c r="C75" s="7"/>
      <c r="D75" s="13">
        <v>530</v>
      </c>
      <c r="E75" s="7">
        <v>380</v>
      </c>
      <c r="F75" s="7">
        <v>150</v>
      </c>
      <c r="G75" s="7"/>
      <c r="H75" s="7"/>
    </row>
    <row r="76" spans="1:8" ht="12.75">
      <c r="A76" s="5" t="s">
        <v>51</v>
      </c>
      <c r="B76" s="6">
        <v>33903914</v>
      </c>
      <c r="C76" s="7">
        <v>220</v>
      </c>
      <c r="D76" s="13">
        <v>1293</v>
      </c>
      <c r="E76" s="7">
        <v>149</v>
      </c>
      <c r="F76" s="7">
        <v>1144</v>
      </c>
      <c r="G76" s="7"/>
      <c r="H76" s="7"/>
    </row>
    <row r="77" spans="1:8" ht="12.75">
      <c r="A77" s="5" t="s">
        <v>52</v>
      </c>
      <c r="B77" s="6">
        <v>33903916</v>
      </c>
      <c r="C77" s="7"/>
      <c r="D77" s="13">
        <v>0</v>
      </c>
      <c r="E77" s="7"/>
      <c r="F77" s="7"/>
      <c r="G77" s="7"/>
      <c r="H77" s="7"/>
    </row>
    <row r="78" spans="1:8" ht="12.75">
      <c r="A78" s="5" t="s">
        <v>53</v>
      </c>
      <c r="B78" s="6">
        <v>33903917</v>
      </c>
      <c r="C78" s="7"/>
      <c r="D78" s="13">
        <v>0</v>
      </c>
      <c r="E78" s="7"/>
      <c r="F78" s="7"/>
      <c r="G78" s="7"/>
      <c r="H78" s="7"/>
    </row>
    <row r="79" spans="1:8" ht="12.75">
      <c r="A79" s="5" t="s">
        <v>54</v>
      </c>
      <c r="B79" s="6">
        <v>33903918</v>
      </c>
      <c r="C79" s="7">
        <v>490</v>
      </c>
      <c r="D79" s="13">
        <v>640</v>
      </c>
      <c r="E79" s="7"/>
      <c r="F79" s="7"/>
      <c r="G79" s="7">
        <v>160</v>
      </c>
      <c r="H79" s="7">
        <v>480</v>
      </c>
    </row>
    <row r="80" spans="1:8" ht="12.75">
      <c r="A80" s="5" t="s">
        <v>55</v>
      </c>
      <c r="B80" s="6">
        <v>33903919</v>
      </c>
      <c r="C80" s="7"/>
      <c r="D80" s="13">
        <v>0</v>
      </c>
      <c r="E80" s="7"/>
      <c r="F80" s="7"/>
      <c r="G80" s="7"/>
      <c r="H80" s="7"/>
    </row>
    <row r="81" spans="1:8" ht="12.75">
      <c r="A81" s="5" t="s">
        <v>56</v>
      </c>
      <c r="B81" s="6">
        <v>33903921</v>
      </c>
      <c r="C81" s="7">
        <v>4005.95</v>
      </c>
      <c r="D81" s="13">
        <v>4005.95</v>
      </c>
      <c r="E81" s="7"/>
      <c r="F81" s="7">
        <v>1679.95</v>
      </c>
      <c r="G81" s="7">
        <v>2040</v>
      </c>
      <c r="H81" s="7">
        <v>286</v>
      </c>
    </row>
    <row r="82" spans="1:8" ht="12.75">
      <c r="A82" s="5" t="s">
        <v>57</v>
      </c>
      <c r="B82" s="6">
        <v>33903922</v>
      </c>
      <c r="C82" s="7"/>
      <c r="D82" s="13">
        <v>0</v>
      </c>
      <c r="E82" s="7"/>
      <c r="F82" s="7"/>
      <c r="G82" s="7"/>
      <c r="H82" s="7"/>
    </row>
    <row r="83" spans="1:8" ht="12.75">
      <c r="A83" s="5" t="s">
        <v>58</v>
      </c>
      <c r="B83" s="6">
        <v>33903923</v>
      </c>
      <c r="C83" s="7"/>
      <c r="D83" s="13">
        <v>0</v>
      </c>
      <c r="E83" s="7"/>
      <c r="F83" s="7"/>
      <c r="G83" s="7"/>
      <c r="H83" s="7"/>
    </row>
    <row r="84" spans="1:8" ht="12.75">
      <c r="A84" s="5" t="s">
        <v>59</v>
      </c>
      <c r="B84" s="6">
        <v>33903924</v>
      </c>
      <c r="C84" s="7">
        <v>2743.5</v>
      </c>
      <c r="D84" s="13">
        <v>3178.5</v>
      </c>
      <c r="E84" s="7"/>
      <c r="F84" s="7">
        <v>3178.5</v>
      </c>
      <c r="G84" s="7"/>
      <c r="H84" s="7"/>
    </row>
    <row r="85" spans="1:8" ht="12.75">
      <c r="A85" s="5" t="s">
        <v>60</v>
      </c>
      <c r="B85" s="6">
        <v>33903925</v>
      </c>
      <c r="C85" s="7">
        <v>1364.38</v>
      </c>
      <c r="D85" s="13">
        <v>1864.38</v>
      </c>
      <c r="E85" s="7"/>
      <c r="F85" s="7"/>
      <c r="G85" s="7">
        <v>1000</v>
      </c>
      <c r="H85" s="7">
        <v>864.38</v>
      </c>
    </row>
    <row r="86" spans="1:8" ht="12.75">
      <c r="A86" s="5" t="s">
        <v>61</v>
      </c>
      <c r="B86" s="6">
        <v>33903926</v>
      </c>
      <c r="C86" s="7"/>
      <c r="D86" s="13">
        <v>80</v>
      </c>
      <c r="E86" s="7"/>
      <c r="F86" s="7">
        <v>80</v>
      </c>
      <c r="G86" s="7"/>
      <c r="H86" s="7"/>
    </row>
    <row r="87" spans="1:8" ht="12.75">
      <c r="A87" s="5" t="s">
        <v>62</v>
      </c>
      <c r="B87" s="6">
        <v>33903927</v>
      </c>
      <c r="C87" s="7">
        <v>2753.22</v>
      </c>
      <c r="D87" s="13">
        <v>3452.71</v>
      </c>
      <c r="E87" s="7">
        <v>976.8</v>
      </c>
      <c r="F87" s="7">
        <v>2475.91</v>
      </c>
      <c r="G87" s="7"/>
      <c r="H87" s="7"/>
    </row>
    <row r="88" spans="1:8" ht="12.75">
      <c r="A88" s="5" t="s">
        <v>63</v>
      </c>
      <c r="B88" s="6">
        <v>33903928</v>
      </c>
      <c r="C88" s="7">
        <v>116.01</v>
      </c>
      <c r="D88" s="13">
        <v>147.18</v>
      </c>
      <c r="E88" s="7"/>
      <c r="F88" s="7"/>
      <c r="G88" s="7">
        <v>147.18</v>
      </c>
      <c r="H88" s="7"/>
    </row>
    <row r="89" spans="1:8" ht="12.75">
      <c r="A89" s="5" t="s">
        <v>64</v>
      </c>
      <c r="B89" s="6">
        <v>33903929</v>
      </c>
      <c r="C89" s="7"/>
      <c r="D89" s="13">
        <v>0</v>
      </c>
      <c r="E89" s="7"/>
      <c r="F89" s="7"/>
      <c r="G89" s="7"/>
      <c r="H89" s="7"/>
    </row>
    <row r="90" spans="1:8" ht="12.75">
      <c r="A90" s="5" t="s">
        <v>96</v>
      </c>
      <c r="B90" s="6">
        <v>33903930</v>
      </c>
      <c r="C90" s="7">
        <v>4315.91</v>
      </c>
      <c r="D90" s="13">
        <v>5195.91</v>
      </c>
      <c r="E90" s="7">
        <v>4413.71</v>
      </c>
      <c r="F90" s="7">
        <v>782.2</v>
      </c>
      <c r="G90" s="7"/>
      <c r="H90" s="7"/>
    </row>
    <row r="91" spans="1:8" ht="12.75">
      <c r="A91" s="5" t="s">
        <v>65</v>
      </c>
      <c r="B91" s="6">
        <v>33903931</v>
      </c>
      <c r="C91" s="7">
        <v>1498.95</v>
      </c>
      <c r="D91" s="13">
        <v>1760.4</v>
      </c>
      <c r="E91" s="7">
        <v>67.2</v>
      </c>
      <c r="F91" s="7">
        <v>1119.3</v>
      </c>
      <c r="G91" s="7">
        <v>573.9</v>
      </c>
      <c r="H91" s="7"/>
    </row>
    <row r="92" spans="1:8" ht="12.75">
      <c r="A92" s="5" t="s">
        <v>66</v>
      </c>
      <c r="B92" s="6">
        <v>33903932</v>
      </c>
      <c r="C92" s="7">
        <v>2495.57</v>
      </c>
      <c r="D92" s="13">
        <v>3214.94</v>
      </c>
      <c r="E92" s="7">
        <v>161.28</v>
      </c>
      <c r="F92" s="7">
        <v>3053.66</v>
      </c>
      <c r="G92" s="7"/>
      <c r="H92" s="7"/>
    </row>
    <row r="93" spans="1:8" ht="12.75">
      <c r="A93" s="5" t="s">
        <v>67</v>
      </c>
      <c r="B93" s="6">
        <v>33903933</v>
      </c>
      <c r="C93" s="7">
        <v>3478</v>
      </c>
      <c r="D93" s="13">
        <v>4303</v>
      </c>
      <c r="E93" s="7">
        <v>2803</v>
      </c>
      <c r="F93" s="7">
        <v>1500</v>
      </c>
      <c r="G93" s="7"/>
      <c r="H93" s="7"/>
    </row>
    <row r="94" spans="1:8" ht="12.75">
      <c r="A94" s="5" t="s">
        <v>68</v>
      </c>
      <c r="B94" s="6">
        <v>33903934</v>
      </c>
      <c r="C94" s="7"/>
      <c r="D94" s="13">
        <v>0</v>
      </c>
      <c r="E94" s="7"/>
      <c r="F94" s="7"/>
      <c r="G94" s="7"/>
      <c r="H94" s="7"/>
    </row>
    <row r="95" spans="1:8" ht="12.75">
      <c r="A95" s="5" t="s">
        <v>69</v>
      </c>
      <c r="B95" s="6">
        <v>33903935</v>
      </c>
      <c r="C95" s="7"/>
      <c r="D95" s="13">
        <v>0</v>
      </c>
      <c r="E95" s="7"/>
      <c r="F95" s="7"/>
      <c r="G95" s="7"/>
      <c r="H95" s="7"/>
    </row>
    <row r="96" spans="1:8" ht="12.75">
      <c r="A96" s="5" t="s">
        <v>97</v>
      </c>
      <c r="B96" s="6">
        <v>33903936</v>
      </c>
      <c r="C96" s="7">
        <v>7685.04</v>
      </c>
      <c r="D96" s="13">
        <v>13364.46</v>
      </c>
      <c r="E96" s="7">
        <v>10664.46</v>
      </c>
      <c r="F96" s="7">
        <v>2700</v>
      </c>
      <c r="G96" s="7"/>
      <c r="H96" s="7"/>
    </row>
    <row r="97" spans="1:8" ht="12.75">
      <c r="A97" s="5" t="s">
        <v>98</v>
      </c>
      <c r="B97" s="6">
        <v>33903937</v>
      </c>
      <c r="C97" s="7"/>
      <c r="D97" s="13">
        <v>0</v>
      </c>
      <c r="E97" s="7"/>
      <c r="F97" s="7"/>
      <c r="G97" s="7"/>
      <c r="H97" s="7"/>
    </row>
    <row r="98" spans="1:8" ht="12.75">
      <c r="A98" s="5" t="s">
        <v>99</v>
      </c>
      <c r="B98" s="6">
        <v>33903938</v>
      </c>
      <c r="C98" s="7"/>
      <c r="D98" s="13">
        <v>0</v>
      </c>
      <c r="E98" s="7"/>
      <c r="F98" s="7"/>
      <c r="G98" s="7"/>
      <c r="H98" s="7"/>
    </row>
    <row r="99" spans="1:8" ht="12.75">
      <c r="A99" s="5" t="s">
        <v>100</v>
      </c>
      <c r="B99" s="6">
        <v>33903939</v>
      </c>
      <c r="C99" s="7">
        <v>20565</v>
      </c>
      <c r="D99" s="13">
        <v>25572.26</v>
      </c>
      <c r="E99" s="7">
        <v>14685.26</v>
      </c>
      <c r="F99" s="7">
        <v>10887</v>
      </c>
      <c r="G99" s="7"/>
      <c r="H99" s="7"/>
    </row>
    <row r="100" spans="1:8" ht="12.75">
      <c r="A100" s="5" t="s">
        <v>101</v>
      </c>
      <c r="B100" s="6">
        <v>33903942</v>
      </c>
      <c r="C100" s="7"/>
      <c r="D100" s="13">
        <v>0</v>
      </c>
      <c r="E100" s="7"/>
      <c r="F100" s="7"/>
      <c r="G100" s="7"/>
      <c r="H100" s="7"/>
    </row>
    <row r="101" spans="1:8" ht="12.75">
      <c r="A101" s="5" t="s">
        <v>102</v>
      </c>
      <c r="B101" s="6">
        <v>33903945</v>
      </c>
      <c r="C101" s="7">
        <v>4210.17</v>
      </c>
      <c r="D101" s="13">
        <v>5375.32</v>
      </c>
      <c r="E101" s="7"/>
      <c r="F101" s="7">
        <v>5375.32</v>
      </c>
      <c r="G101" s="7"/>
      <c r="H101" s="7"/>
    </row>
    <row r="102" spans="1:8" ht="12.75">
      <c r="A102" s="5" t="s">
        <v>78</v>
      </c>
      <c r="B102" s="6">
        <v>33903946</v>
      </c>
      <c r="C102" s="7"/>
      <c r="D102" s="13">
        <v>0</v>
      </c>
      <c r="E102" s="7"/>
      <c r="F102" s="7"/>
      <c r="G102" s="7"/>
      <c r="H102" s="7"/>
    </row>
    <row r="103" spans="1:8" ht="12.75">
      <c r="A103" s="5" t="s">
        <v>103</v>
      </c>
      <c r="B103" s="6">
        <v>33903947</v>
      </c>
      <c r="C103" s="7"/>
      <c r="D103" s="13">
        <v>0</v>
      </c>
      <c r="E103" s="7"/>
      <c r="F103" s="7"/>
      <c r="G103" s="7"/>
      <c r="H103" s="7"/>
    </row>
    <row r="104" spans="1:8" ht="12.75">
      <c r="A104" s="5" t="s">
        <v>104</v>
      </c>
      <c r="B104" s="6">
        <v>33903948</v>
      </c>
      <c r="C104" s="7">
        <v>570</v>
      </c>
      <c r="D104" s="13">
        <v>570</v>
      </c>
      <c r="E104" s="7"/>
      <c r="F104" s="7">
        <v>570</v>
      </c>
      <c r="G104" s="7"/>
      <c r="H104" s="7"/>
    </row>
    <row r="105" spans="1:8" ht="12.75">
      <c r="A105" s="5" t="s">
        <v>71</v>
      </c>
      <c r="B105" s="6">
        <v>33903949</v>
      </c>
      <c r="C105" s="7">
        <v>18201.4</v>
      </c>
      <c r="D105" s="13">
        <v>18201.4</v>
      </c>
      <c r="E105" s="7">
        <v>15799</v>
      </c>
      <c r="F105" s="7"/>
      <c r="G105" s="7"/>
      <c r="H105" s="7">
        <v>2402.4</v>
      </c>
    </row>
    <row r="106" spans="1:8" ht="12.75">
      <c r="A106" s="5" t="s">
        <v>70</v>
      </c>
      <c r="B106" s="6">
        <v>33903997</v>
      </c>
      <c r="C106" s="7">
        <v>6370.11</v>
      </c>
      <c r="D106" s="13">
        <v>8870.11</v>
      </c>
      <c r="E106" s="7">
        <v>8000</v>
      </c>
      <c r="F106" s="7">
        <v>870.11</v>
      </c>
      <c r="G106" s="7"/>
      <c r="H106" s="7"/>
    </row>
    <row r="107" spans="1:8" ht="12.75">
      <c r="A107" s="5" t="s">
        <v>46</v>
      </c>
      <c r="B107" s="6">
        <v>33903999</v>
      </c>
      <c r="C107" s="7"/>
      <c r="D107" s="13">
        <v>0</v>
      </c>
      <c r="E107" s="7"/>
      <c r="F107" s="7"/>
      <c r="G107" s="7"/>
      <c r="H107" s="7"/>
    </row>
    <row r="108" spans="1:8" ht="12.75">
      <c r="A108" s="5" t="s">
        <v>105</v>
      </c>
      <c r="B108" s="6">
        <v>33904701</v>
      </c>
      <c r="C108" s="7">
        <v>102077.99</v>
      </c>
      <c r="D108" s="13">
        <v>114668.32</v>
      </c>
      <c r="E108" s="7">
        <v>114668.32</v>
      </c>
      <c r="F108" s="7"/>
      <c r="G108" s="7"/>
      <c r="H108" s="7"/>
    </row>
    <row r="109" spans="1:8" ht="12.75">
      <c r="A109" s="9" t="s">
        <v>72</v>
      </c>
      <c r="B109" s="8">
        <v>33907103</v>
      </c>
      <c r="C109" s="7"/>
      <c r="D109" s="13">
        <v>0</v>
      </c>
      <c r="E109" s="7"/>
      <c r="F109" s="7"/>
      <c r="G109" s="7"/>
      <c r="H109" s="7"/>
    </row>
    <row r="110" spans="1:8" ht="12.75">
      <c r="A110" s="9" t="s">
        <v>79</v>
      </c>
      <c r="B110" s="8">
        <v>33909201</v>
      </c>
      <c r="C110" s="7">
        <v>1294.36</v>
      </c>
      <c r="D110" s="13">
        <v>3538.31</v>
      </c>
      <c r="E110" s="7">
        <v>3538.31</v>
      </c>
      <c r="F110" s="7"/>
      <c r="G110" s="7"/>
      <c r="H110" s="7"/>
    </row>
    <row r="111" spans="1:8" ht="12.75">
      <c r="A111" s="9" t="s">
        <v>80</v>
      </c>
      <c r="B111" s="8">
        <v>33909206</v>
      </c>
      <c r="C111" s="7">
        <v>19.81</v>
      </c>
      <c r="D111" s="13">
        <v>519.81</v>
      </c>
      <c r="E111" s="7">
        <v>500</v>
      </c>
      <c r="F111" s="7">
        <v>19.81</v>
      </c>
      <c r="G111" s="7"/>
      <c r="H111" s="7"/>
    </row>
    <row r="112" spans="1:8" ht="12.75">
      <c r="A112" s="5" t="s">
        <v>73</v>
      </c>
      <c r="B112" s="6">
        <v>33909213</v>
      </c>
      <c r="C112" s="7"/>
      <c r="D112" s="13">
        <v>283</v>
      </c>
      <c r="E112" s="7"/>
      <c r="F112" s="7">
        <v>283</v>
      </c>
      <c r="G112" s="7"/>
      <c r="H112" s="7"/>
    </row>
    <row r="113" spans="1:8" ht="12.75">
      <c r="A113" s="5" t="s">
        <v>113</v>
      </c>
      <c r="B113" s="6">
        <v>33909220</v>
      </c>
      <c r="C113" s="7"/>
      <c r="D113" s="13">
        <v>0</v>
      </c>
      <c r="E113" s="7"/>
      <c r="F113" s="7"/>
      <c r="G113" s="7"/>
      <c r="H113" s="7"/>
    </row>
    <row r="114" spans="1:8" ht="12.75">
      <c r="A114" s="5" t="s">
        <v>112</v>
      </c>
      <c r="B114" s="6">
        <v>33909225</v>
      </c>
      <c r="C114" s="7">
        <v>975</v>
      </c>
      <c r="D114" s="13">
        <v>975</v>
      </c>
      <c r="E114" s="7">
        <v>975</v>
      </c>
      <c r="F114" s="7"/>
      <c r="G114" s="7"/>
      <c r="H114" s="7"/>
    </row>
    <row r="115" spans="1:8" ht="12.75">
      <c r="A115" s="5" t="s">
        <v>118</v>
      </c>
      <c r="B115" s="6">
        <v>33909299</v>
      </c>
      <c r="C115" s="7"/>
      <c r="D115" s="13">
        <v>0</v>
      </c>
      <c r="E115" s="7"/>
      <c r="F115" s="7"/>
      <c r="G115" s="7"/>
      <c r="H115" s="7"/>
    </row>
    <row r="116" spans="1:8" ht="12.75">
      <c r="A116" s="5" t="s">
        <v>74</v>
      </c>
      <c r="B116" s="10">
        <v>44905100</v>
      </c>
      <c r="C116" s="43">
        <v>10928</v>
      </c>
      <c r="D116" s="13">
        <v>10928</v>
      </c>
      <c r="E116" s="7"/>
      <c r="F116" s="7">
        <v>10928</v>
      </c>
      <c r="G116" s="7"/>
      <c r="H116" s="7"/>
    </row>
    <row r="117" spans="1:8" ht="12.75">
      <c r="A117" s="5" t="s">
        <v>75</v>
      </c>
      <c r="B117" s="6">
        <v>44905200</v>
      </c>
      <c r="C117" s="7">
        <v>12203.99</v>
      </c>
      <c r="D117" s="13">
        <v>62289.99</v>
      </c>
      <c r="E117" s="7"/>
      <c r="F117" s="7">
        <v>55360.99</v>
      </c>
      <c r="G117" s="7"/>
      <c r="H117" s="7">
        <v>6929</v>
      </c>
    </row>
  </sheetData>
  <mergeCells count="3">
    <mergeCell ref="A1:D1"/>
    <mergeCell ref="A2:D2"/>
    <mergeCell ref="A3:D3"/>
  </mergeCells>
  <printOptions/>
  <pageMargins left="0.75" right="0.75" top="1" bottom="1" header="0.492125985" footer="0.492125985"/>
  <pageSetup horizontalDpi="300" verticalDpi="300" orientation="landscape" paperSize="9" scale="8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 - Instalado Microtec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Microtec Sistemas</dc:creator>
  <cp:keywords/>
  <dc:description/>
  <cp:lastModifiedBy>SEFA</cp:lastModifiedBy>
  <cp:lastPrinted>2005-05-18T18:46:23Z</cp:lastPrinted>
  <dcterms:created xsi:type="dcterms:W3CDTF">1998-11-10T19:10:35Z</dcterms:created>
  <dcterms:modified xsi:type="dcterms:W3CDTF">2005-05-18T18:46:34Z</dcterms:modified>
  <cp:category/>
  <cp:version/>
  <cp:contentType/>
  <cp:contentStatus/>
</cp:coreProperties>
</file>