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2/INSTRUÇÃO DE SERVIÇO 2022/004-2022 diarias - Decreto 12736/"/>
    </mc:Choice>
  </mc:AlternateContent>
  <xr:revisionPtr revIDLastSave="73" documentId="13_ncr:1_{1B4D8731-37BA-417C-963A-5764FBFE26B9}" xr6:coauthVersionLast="47" xr6:coauthVersionMax="47" xr10:uidLastSave="{A3DB1FA4-21BB-42EC-ACF5-2AC3489E8E94}"/>
  <bookViews>
    <workbookView xWindow="9345" yWindow="210" windowWidth="19440" windowHeight="15060" tabRatio="377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B63" i="1" l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s="1"/>
  <c r="J32" i="1" s="1"/>
  <c r="E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E445AC6F-2B61-4DB9-9AA8-B178C0128776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charset val="1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GRUPO do destino de acordo com o DECRETO 6.576 de 2008, conforme 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<sst xmlns="http://schemas.openxmlformats.org/spreadsheetml/2006/main" count="126" uniqueCount="101">
  <si>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</si>
  <si>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</si>
  <si>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</si>
  <si>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</si>
  <si>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</si>
  <si>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</si>
  <si>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</si>
  <si>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</si>
  <si>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</si>
  <si>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</si>
  <si>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</si>
  <si>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</si>
  <si>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</si>
  <si>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</si>
  <si>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</si>
  <si>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</si>
  <si>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</si>
  <si>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</si>
  <si>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</si>
  <si>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</si>
  <si>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</si>
  <si>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</si>
  <si>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</si>
  <si>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</si>
  <si>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</si>
  <si>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</si>
  <si>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</si>
  <si>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</si>
  <si>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</si>
  <si>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</si>
  <si>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</si>
  <si>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</si>
  <si>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</si>
  <si>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</si>
  <si>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</si>
  <si>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</si>
  <si>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</si>
  <si>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</si>
  <si>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</si>
  <si>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</si>
  <si>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</si>
  <si>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</si>
  <si>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</si>
  <si>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</si>
  <si>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</si>
  <si>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</si>
  <si>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</si>
  <si>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</si>
  <si>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</si>
  <si>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</si>
  <si>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</si>
  <si>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</si>
  <si>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</si>
  <si>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</si>
  <si>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</si>
  <si>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</si>
  <si>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</si>
  <si>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</si>
  <si>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</si>
  <si>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</si>
  <si>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</si>
  <si>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</si>
  <si>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</si>
  <si>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</si>
  <si>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</si>
  <si>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</si>
  <si>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</si>
  <si>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</si>
  <si>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</si>
  <si>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</si>
  <si>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</si>
  <si>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</si>
  <si>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</si>
  <si>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</si>
  <si>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</si>
  <si>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</si>
  <si>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</si>
  <si>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</si>
  <si>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</si>
  <si>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Função ou Equival.:</t>
  </si>
  <si>
    <t>Evento está incluso Hospedagem e Alimentação</t>
  </si>
  <si>
    <t>TOTAL DA SOLICITAÇÃO (em dólar)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</si>
  <si>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</si>
  <si>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</si>
  <si>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</si>
  <si>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</si>
  <si>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</si>
  <si>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Valor TOTAL em dólar</t>
  </si>
  <si>
    <t>preencher</t>
  </si>
  <si>
    <t xml:space="preserve">A </t>
  </si>
  <si>
    <t>B</t>
  </si>
  <si>
    <t xml:space="preserve">C </t>
  </si>
  <si>
    <t>D</t>
  </si>
  <si>
    <t>PROFESSOR</t>
  </si>
  <si>
    <t>ALUNO</t>
  </si>
  <si>
    <t>Locomoção Urbana e Interurbana</t>
  </si>
  <si>
    <t>INTERNACIONAL - REC. FEDERAIS - SOLICITAÇÃO DE DIÁRIAS</t>
  </si>
  <si>
    <t>Ordenador de despesas</t>
  </si>
  <si>
    <t>Anexo VII à Instrução de Serviço Nº. 004/2022-PRAF</t>
  </si>
  <si>
    <t>Anexo VIII à Instrução de Serviço Nº 004/2022-PRAF.</t>
  </si>
  <si>
    <t>Classificar o destino conforme o Decreto 11.117/2022: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</si>
</sst>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charset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9"/>
      <name val="Arial"/>
      <family val="2"/>
    </font>
    <font>
      <sz val="11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226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6" xfId="0" applyFont="1" applyFill="1" applyBorder="1" applyAlignment="1" applyProtection="1">
      <alignment horizontal="center"/>
    </xf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center"/>
    </xf>
    <xf numFmtId="0" fontId="29" fillId="0" borderId="0" xfId="0" applyFont="1" applyFill="1" applyBorder="1" applyProtection="1"/>
    <xf numFmtId="0" fontId="30" fillId="0" borderId="0" xfId="0" applyFont="1" applyFill="1" applyBorder="1" applyProtection="1"/>
    <xf numFmtId="21" fontId="30" fillId="0" borderId="0" xfId="0" applyNumberFormat="1" applyFont="1" applyFill="1" applyBorder="1" applyProtection="1"/>
    <xf numFmtId="0" fontId="19" fillId="0" borderId="0" xfId="0" applyFont="1" applyFill="1" applyBorder="1" applyProtection="1"/>
    <xf numFmtId="0" fontId="31" fillId="0" borderId="0" xfId="0" applyFont="1" applyFill="1" applyBorder="1" applyProtection="1"/>
    <xf numFmtId="0" fontId="25" fillId="0" borderId="0" xfId="0" applyFont="1" applyFill="1" applyBorder="1" applyProtection="1"/>
    <xf numFmtId="164" fontId="25" fillId="0" borderId="11" xfId="40" applyFont="1" applyFill="1" applyBorder="1" applyAlignment="1" applyProtection="1"/>
    <xf numFmtId="0" fontId="30" fillId="0" borderId="11" xfId="0" applyFont="1" applyFill="1" applyBorder="1" applyProtection="1"/>
    <xf numFmtId="0" fontId="30" fillId="0" borderId="12" xfId="0" applyFont="1" applyFill="1" applyBorder="1" applyProtection="1"/>
    <xf numFmtId="0" fontId="0" fillId="0" borderId="0" xfId="0" applyFill="1"/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5" fillId="0" borderId="30" xfId="0" applyFont="1" applyFill="1" applyBorder="1" applyProtection="1"/>
    <xf numFmtId="0" fontId="30" fillId="0" borderId="15" xfId="0" applyFont="1" applyFill="1" applyBorder="1" applyProtection="1"/>
    <xf numFmtId="0" fontId="30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14" fontId="45" fillId="26" borderId="0" xfId="0" applyNumberFormat="1" applyFont="1" applyFill="1" applyBorder="1" applyAlignment="1" applyProtection="1">
      <alignment horizontal="center"/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45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 applyFill="1" applyBorder="1" applyProtection="1"/>
    <xf numFmtId="164" fontId="21" fillId="25" borderId="25" xfId="40" applyFont="1" applyFill="1" applyBorder="1" applyAlignment="1" applyProtection="1">
      <protection locked="0" hidden="1"/>
    </xf>
    <xf numFmtId="0" fontId="31" fillId="0" borderId="63" xfId="0" applyFont="1" applyBorder="1" applyAlignment="1">
      <alignment horizontal="right" vertical="top" wrapText="1"/>
    </xf>
    <xf numFmtId="0" fontId="19" fillId="0" borderId="0" xfId="0" applyFont="1"/>
    <xf numFmtId="0" fontId="25" fillId="0" borderId="0" xfId="0" applyFont="1"/>
    <xf numFmtId="0" fontId="19" fillId="0" borderId="67" xfId="0" applyFont="1" applyFill="1" applyBorder="1" applyAlignment="1" applyProtection="1">
      <alignment horizontal="center" vertical="top" wrapText="1"/>
    </xf>
    <xf numFmtId="20" fontId="45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center" vertical="top" wrapText="1"/>
    </xf>
    <xf numFmtId="20" fontId="45" fillId="26" borderId="73" xfId="0" applyNumberFormat="1" applyFont="1" applyFill="1" applyBorder="1" applyAlignment="1" applyProtection="1">
      <alignment horizontal="center"/>
      <protection locked="0" hidden="1"/>
    </xf>
    <xf numFmtId="0" fontId="0" fillId="0" borderId="72" xfId="0" applyFont="1" applyFill="1" applyBorder="1" applyProtection="1"/>
    <xf numFmtId="0" fontId="19" fillId="0" borderId="74" xfId="0" applyFont="1" applyFill="1" applyBorder="1" applyAlignment="1" applyProtection="1">
      <alignment horizontal="center" vertical="top" wrapText="1"/>
    </xf>
    <xf numFmtId="14" fontId="45" fillId="26" borderId="65" xfId="0" applyNumberFormat="1" applyFont="1" applyFill="1" applyBorder="1" applyAlignment="1" applyProtection="1">
      <alignment horizontal="center"/>
      <protection locked="0" hidden="1"/>
    </xf>
    <xf numFmtId="20" fontId="45" fillId="26" borderId="66" xfId="0" applyNumberFormat="1" applyFont="1" applyFill="1" applyBorder="1" applyAlignment="1" applyProtection="1">
      <alignment horizontal="center"/>
      <protection locked="0" hidden="1"/>
    </xf>
    <xf numFmtId="0" fontId="19" fillId="0" borderId="83" xfId="0" applyFont="1" applyFill="1" applyBorder="1" applyAlignment="1" applyProtection="1">
      <alignment horizontal="center"/>
    </xf>
    <xf numFmtId="0" fontId="19" fillId="0" borderId="84" xfId="0" applyFont="1" applyFill="1" applyBorder="1" applyAlignment="1" applyProtection="1">
      <alignment horizontal="center"/>
    </xf>
    <xf numFmtId="0" fontId="21" fillId="0" borderId="85" xfId="0" applyFont="1" applyFill="1" applyBorder="1" applyProtection="1"/>
    <xf numFmtId="167" fontId="21" fillId="0" borderId="84" xfId="40" applyNumberFormat="1" applyFont="1" applyFill="1" applyBorder="1" applyAlignment="1" applyProtection="1"/>
    <xf numFmtId="0" fontId="0" fillId="0" borderId="85" xfId="0" applyFont="1" applyFill="1" applyBorder="1" applyProtection="1"/>
    <xf numFmtId="0" fontId="0" fillId="0" borderId="86" xfId="0" applyFill="1" applyBorder="1" applyProtection="1"/>
    <xf numFmtId="167" fontId="21" fillId="0" borderId="83" xfId="40" applyNumberFormat="1" applyFont="1" applyFill="1" applyBorder="1" applyAlignment="1" applyProtection="1"/>
    <xf numFmtId="164" fontId="21" fillId="26" borderId="89" xfId="40" applyFont="1" applyFill="1" applyBorder="1" applyAlignment="1" applyProtection="1">
      <protection locked="0" hidden="1"/>
    </xf>
    <xf numFmtId="167" fontId="54" fillId="26" borderId="90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45" fillId="26" borderId="0" xfId="0" applyFont="1" applyFill="1" applyBorder="1" applyAlignment="1" applyProtection="1">
      <alignment horizontal="left"/>
      <protection locked="0" hidden="1"/>
    </xf>
    <xf numFmtId="0" fontId="19" fillId="0" borderId="0" xfId="0" applyFont="1" applyFill="1" applyBorder="1" applyAlignment="1" applyProtection="1">
      <alignment horizontal="left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6" fillId="26" borderId="12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27" fillId="25" borderId="0" xfId="0" applyFont="1" applyFill="1" applyBorder="1" applyAlignment="1" applyProtection="1">
      <alignment horizontal="center"/>
      <protection locked="0" hidden="1"/>
    </xf>
    <xf numFmtId="0" fontId="27" fillId="25" borderId="13" xfId="0" applyFont="1" applyFill="1" applyBorder="1" applyAlignment="1" applyProtection="1">
      <alignment horizontal="center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9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70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0" fillId="2" borderId="33" xfId="0" applyFont="1" applyFill="1" applyBorder="1" applyAlignment="1">
      <alignment horizontal="center"/>
    </xf>
    <xf numFmtId="0" fontId="53" fillId="27" borderId="77" xfId="0" applyFont="1" applyFill="1" applyBorder="1" applyAlignment="1">
      <alignment horizontal="left"/>
    </xf>
    <xf numFmtId="0" fontId="53" fillId="27" borderId="78" xfId="0" applyFont="1" applyFill="1" applyBorder="1" applyAlignment="1">
      <alignment horizontal="left"/>
    </xf>
    <xf numFmtId="0" fontId="27" fillId="25" borderId="79" xfId="0" applyFont="1" applyFill="1" applyBorder="1" applyAlignment="1" applyProtection="1">
      <alignment horizontal="center"/>
      <protection locked="0" hidden="1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0" fillId="0" borderId="82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14" fontId="45" fillId="26" borderId="72" xfId="0" applyNumberFormat="1" applyFont="1" applyFill="1" applyBorder="1" applyAlignment="1" applyProtection="1">
      <alignment horizontal="left"/>
      <protection locked="0" hidden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45" fillId="26" borderId="69" xfId="0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center" vertical="top" wrapText="1"/>
    </xf>
    <xf numFmtId="0" fontId="19" fillId="0" borderId="67" xfId="0" applyFont="1" applyFill="1" applyBorder="1" applyAlignment="1" applyProtection="1">
      <alignment horizontal="center" vertical="top" wrapText="1"/>
    </xf>
    <xf numFmtId="0" fontId="19" fillId="0" borderId="64" xfId="0" applyFont="1" applyFill="1" applyBorder="1" applyAlignment="1" applyProtection="1">
      <alignment horizontal="left" vertical="center"/>
    </xf>
    <xf numFmtId="0" fontId="19" fillId="0" borderId="75" xfId="0" applyFont="1" applyFill="1" applyBorder="1" applyAlignment="1" applyProtection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5" fillId="26" borderId="76" xfId="0" applyFont="1" applyFill="1" applyBorder="1" applyAlignment="1" applyProtection="1">
      <alignment horizontal="left"/>
      <protection locked="0" hidden="1"/>
    </xf>
    <xf numFmtId="0" fontId="45" fillId="26" borderId="75" xfId="0" applyFont="1" applyFill="1" applyBorder="1" applyAlignment="1" applyProtection="1">
      <alignment horizontal="left"/>
      <protection locked="0" hidden="1"/>
    </xf>
    <xf numFmtId="166" fontId="30" fillId="0" borderId="0" xfId="0" applyNumberFormat="1" applyFont="1" applyFill="1" applyBorder="1" applyAlignment="1" applyProtection="1">
      <alignment horizontal="center"/>
    </xf>
    <xf numFmtId="0" fontId="32" fillId="0" borderId="38" xfId="0" applyFont="1" applyFill="1" applyBorder="1" applyAlignment="1" applyProtection="1">
      <alignment horizontal="center" vertical="top" wrapText="1"/>
      <protection locked="0" hidden="1"/>
    </xf>
    <xf numFmtId="0" fontId="31" fillId="0" borderId="33" xfId="0" applyFont="1" applyFill="1" applyBorder="1" applyAlignment="1" applyProtection="1">
      <alignment horizontal="justify" vertical="top" wrapText="1"/>
    </xf>
    <xf numFmtId="0" fontId="21" fillId="0" borderId="87" xfId="0" applyFont="1" applyFill="1" applyBorder="1" applyProtection="1"/>
    <xf numFmtId="0" fontId="21" fillId="0" borderId="35" xfId="0" applyFont="1" applyFill="1" applyBorder="1" applyProtection="1"/>
    <xf numFmtId="0" fontId="21" fillId="0" borderId="88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19" fillId="0" borderId="89" xfId="0" applyFont="1" applyFill="1" applyBorder="1" applyAlignment="1" applyProtection="1">
      <alignment horizontal="center"/>
    </xf>
    <xf numFmtId="0" fontId="45" fillId="23" borderId="14" xfId="0" applyFont="1" applyFill="1" applyBorder="1" applyAlignment="1" applyProtection="1">
      <alignment horizontal="left"/>
      <protection hidden="1"/>
    </xf>
    <xf numFmtId="0" fontId="45" fillId="23" borderId="20" xfId="0" applyFont="1" applyFill="1" applyBorder="1" applyAlignment="1" applyProtection="1">
      <alignment horizontal="left"/>
      <protection hidden="1"/>
    </xf>
    <xf numFmtId="14" fontId="25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1" fillId="0" borderId="61" xfId="0" applyFont="1" applyBorder="1" applyAlignment="1">
      <alignment horizontal="left" vertical="top" wrapText="1"/>
    </xf>
    <xf numFmtId="0" fontId="31" fillId="0" borderId="62" xfId="0" applyFont="1" applyBorder="1" applyAlignment="1">
      <alignment horizontal="left" vertical="top" wrapText="1"/>
    </xf>
    <xf numFmtId="167" fontId="31" fillId="0" borderId="62" xfId="0" applyNumberFormat="1" applyFont="1" applyBorder="1" applyAlignment="1">
      <alignment horizontal="center" vertical="top" wrapText="1"/>
    </xf>
    <xf numFmtId="0" fontId="31" fillId="0" borderId="64" xfId="0" applyFont="1" applyBorder="1" applyAlignment="1">
      <alignment horizontal="left" vertical="top" wrapText="1"/>
    </xf>
    <xf numFmtId="0" fontId="31" fillId="0" borderId="65" xfId="0" applyFont="1" applyBorder="1" applyAlignment="1">
      <alignment horizontal="left" vertical="top" wrapText="1"/>
    </xf>
    <xf numFmtId="0" fontId="31" fillId="0" borderId="66" xfId="0" applyFont="1" applyBorder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21" fillId="0" borderId="44" xfId="0" applyFont="1" applyFill="1" applyBorder="1" applyAlignment="1">
      <alignment horizontal="left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  <xf numFmtId="0" fontId="21" fillId="0" borderId="45" xfId="0" applyFont="1" applyFill="1" applyBorder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0" fillId="0" borderId="46" xfId="0" applyFill="1" applyBorder="1" applyAlignment="1" applyProtection="1">
      <alignment horizontal="lef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39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43" fillId="0" borderId="0" xfId="0" applyFont="1" applyAlignment="1">
      <alignment horizontal="left" vertical="top" wrapText="1"/>
    </xf>
    <xf numFmtId="0" fontId="39" fillId="0" borderId="42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9" fillId="0" borderId="42" xfId="0" applyFont="1" applyFill="1" applyBorder="1" applyAlignment="1" applyProtection="1">
      <alignment horizontal="center"/>
    </xf>
    <xf numFmtId="14" fontId="42" fillId="0" borderId="29" xfId="0" applyNumberFormat="1" applyFont="1" applyFill="1" applyBorder="1" applyAlignment="1" applyProtection="1">
      <alignment horizontal="center"/>
    </xf>
    <xf numFmtId="0" fontId="43" fillId="0" borderId="0" xfId="0" applyFont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87477</xdr:rowOff>
    </xdr:from>
    <xdr:to>
      <xdr:col>9</xdr:col>
      <xdr:colOff>783167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7477"/>
          <a:ext cx="706967" cy="85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1219201</xdr:colOff>
      <xdr:row>30</xdr:row>
      <xdr:rowOff>914400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81676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28575</xdr:rowOff>
    </xdr:from>
    <xdr:to>
      <xdr:col>9</xdr:col>
      <xdr:colOff>1228725</xdr:colOff>
      <xdr:row>33</xdr:row>
      <xdr:rowOff>1114424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686550"/>
          <a:ext cx="5781675" cy="10858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abSelected="1" topLeftCell="B1" zoomScaleNormal="100" workbookViewId="0">
      <selection activeCell="F27" sqref="F27"/>
    </sheetView>
  </sheetViews>
  <sheetFormatPr defaultColWidth="9" defaultRowHeight="12.75" x14ac:dyDescent="0.2"/>
  <cols>
    <col min="1" max="1" width="2.28515625" style="1" customWidth="1"/>
    <col min="2" max="2" width="7.85546875" style="1" customWidth="1"/>
    <col min="3" max="3" width="12.85546875" style="1" customWidth="1"/>
    <col min="4" max="4" width="9.42578125" style="1" customWidth="1"/>
    <col min="5" max="5" width="13.7109375" style="1" customWidth="1"/>
    <col min="6" max="6" width="7.42578125" style="1" customWidth="1"/>
    <col min="7" max="7" width="10.140625" style="1" customWidth="1"/>
    <col min="8" max="8" width="10.5703125" style="1" customWidth="1"/>
    <col min="9" max="9" width="10" style="1" customWidth="1"/>
    <col min="10" max="10" width="12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14" t="s">
        <v>58</v>
      </c>
      <c r="J4" s="114"/>
    </row>
    <row r="5" spans="2:17" ht="16.5" customHeight="1" x14ac:dyDescent="0.2">
      <c r="I5" s="19"/>
      <c r="J5" s="19"/>
    </row>
    <row r="6" spans="2:17" ht="18" x14ac:dyDescent="0.25">
      <c r="B6" s="115" t="s">
        <v>96</v>
      </c>
      <c r="C6" s="115"/>
      <c r="D6" s="115"/>
      <c r="E6" s="115"/>
      <c r="F6" s="115"/>
      <c r="G6" s="115"/>
      <c r="H6" s="115"/>
      <c r="I6" s="115"/>
      <c r="J6" s="115"/>
    </row>
    <row r="7" spans="2:17" ht="12" customHeight="1" thickBot="1" x14ac:dyDescent="0.25">
      <c r="B7" s="116" t="s">
        <v>98</v>
      </c>
      <c r="C7" s="116"/>
      <c r="D7" s="116"/>
      <c r="E7" s="116"/>
      <c r="F7" s="116"/>
      <c r="G7" s="116"/>
      <c r="H7" s="116"/>
      <c r="I7" s="116"/>
      <c r="J7" s="116"/>
    </row>
    <row r="8" spans="2:17" ht="16.5" thickBot="1" x14ac:dyDescent="0.3">
      <c r="B8" s="117" t="s">
        <v>1</v>
      </c>
      <c r="C8" s="118"/>
      <c r="D8" s="118"/>
      <c r="E8" s="118"/>
      <c r="F8" s="118"/>
      <c r="G8" s="118"/>
      <c r="H8" s="118"/>
      <c r="I8" s="118"/>
      <c r="J8" s="119"/>
    </row>
    <row r="9" spans="2:17" x14ac:dyDescent="0.2">
      <c r="B9" s="77" t="s">
        <v>59</v>
      </c>
      <c r="C9" s="120"/>
      <c r="D9" s="120"/>
      <c r="E9" s="121" t="s">
        <v>2</v>
      </c>
      <c r="F9" s="121"/>
      <c r="G9" s="120"/>
      <c r="H9" s="120"/>
      <c r="I9" s="78" t="s">
        <v>3</v>
      </c>
      <c r="J9" s="86"/>
    </row>
    <row r="10" spans="2:17" x14ac:dyDescent="0.2">
      <c r="B10" s="122" t="s">
        <v>4</v>
      </c>
      <c r="C10" s="122"/>
      <c r="D10" s="123"/>
      <c r="E10" s="123"/>
      <c r="F10" s="123"/>
      <c r="G10" s="123"/>
      <c r="H10" s="124" t="s">
        <v>5</v>
      </c>
      <c r="I10" s="124"/>
      <c r="J10" s="87"/>
    </row>
    <row r="11" spans="2:17" ht="13.5" x14ac:dyDescent="0.2">
      <c r="B11" s="79" t="s">
        <v>79</v>
      </c>
      <c r="C11" s="80"/>
      <c r="D11" s="130" t="s">
        <v>93</v>
      </c>
      <c r="E11" s="130"/>
      <c r="F11" s="130"/>
      <c r="G11" s="130"/>
      <c r="H11" s="130"/>
      <c r="I11" s="130"/>
      <c r="J11" s="131"/>
    </row>
    <row r="12" spans="2:17" x14ac:dyDescent="0.2">
      <c r="B12" s="25" t="s">
        <v>6</v>
      </c>
      <c r="C12" s="120"/>
      <c r="D12" s="120"/>
      <c r="E12" s="120"/>
      <c r="F12" s="26" t="s">
        <v>7</v>
      </c>
      <c r="G12" s="120"/>
      <c r="H12" s="120"/>
      <c r="I12" s="27" t="s">
        <v>8</v>
      </c>
      <c r="J12" s="86"/>
    </row>
    <row r="13" spans="2:17" ht="15" customHeight="1" thickBot="1" x14ac:dyDescent="0.25">
      <c r="B13" s="128" t="s">
        <v>9</v>
      </c>
      <c r="C13" s="128"/>
      <c r="D13" s="28" t="s">
        <v>10</v>
      </c>
      <c r="E13" s="129"/>
      <c r="F13" s="129"/>
      <c r="G13" s="29" t="s">
        <v>11</v>
      </c>
      <c r="H13" s="89"/>
      <c r="I13" s="30" t="s">
        <v>12</v>
      </c>
      <c r="J13" s="88"/>
    </row>
    <row r="14" spans="2:17" ht="16.5" thickBot="1" x14ac:dyDescent="0.3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</row>
    <row r="15" spans="2:17" x14ac:dyDescent="0.2">
      <c r="B15" s="31" t="s">
        <v>14</v>
      </c>
      <c r="C15" s="126"/>
      <c r="D15" s="126"/>
      <c r="E15" s="32" t="s">
        <v>15</v>
      </c>
      <c r="F15" s="126"/>
      <c r="G15" s="126"/>
      <c r="H15" s="32" t="s">
        <v>16</v>
      </c>
      <c r="I15" s="127"/>
      <c r="J15" s="127"/>
    </row>
    <row r="16" spans="2:17" x14ac:dyDescent="0.2">
      <c r="B16" s="137" t="s">
        <v>17</v>
      </c>
      <c r="C16" s="137"/>
      <c r="D16" s="138"/>
      <c r="E16" s="138"/>
      <c r="F16" s="138"/>
      <c r="G16" s="138"/>
      <c r="H16" s="138"/>
      <c r="I16" s="138"/>
      <c r="J16" s="138"/>
      <c r="P16" s="3"/>
      <c r="Q16" s="3"/>
    </row>
    <row r="17" spans="2:12" x14ac:dyDescent="0.2">
      <c r="B17" s="139" t="s">
        <v>18</v>
      </c>
      <c r="C17" s="139"/>
      <c r="D17" s="139"/>
      <c r="E17" s="139"/>
      <c r="F17" s="139"/>
      <c r="G17" s="139"/>
      <c r="H17" s="139"/>
      <c r="I17" s="139"/>
      <c r="J17" s="139"/>
    </row>
    <row r="18" spans="2:12" ht="39" customHeight="1" thickBot="1" x14ac:dyDescent="0.25">
      <c r="B18" s="140"/>
      <c r="C18" s="141"/>
      <c r="D18" s="141"/>
      <c r="E18" s="141"/>
      <c r="F18" s="141"/>
      <c r="G18" s="141"/>
      <c r="H18" s="141"/>
      <c r="I18" s="141"/>
      <c r="J18" s="142"/>
    </row>
    <row r="19" spans="2:12" ht="16.350000000000001" customHeight="1" thickBot="1" x14ac:dyDescent="0.25">
      <c r="B19" s="132" t="s">
        <v>19</v>
      </c>
      <c r="C19" s="132"/>
      <c r="D19" s="133" t="s">
        <v>88</v>
      </c>
      <c r="E19" s="133"/>
      <c r="F19" s="133"/>
      <c r="G19" s="133"/>
      <c r="H19" s="133"/>
      <c r="I19" s="133"/>
      <c r="J19" s="133"/>
    </row>
    <row r="20" spans="2:12" ht="12.75" customHeight="1" x14ac:dyDescent="0.2">
      <c r="B20" s="134" t="s">
        <v>20</v>
      </c>
      <c r="C20" s="135"/>
      <c r="D20" s="98" t="s">
        <v>21</v>
      </c>
      <c r="E20" s="98" t="s">
        <v>22</v>
      </c>
      <c r="F20" s="136" t="s">
        <v>23</v>
      </c>
      <c r="G20" s="135"/>
      <c r="H20" s="135"/>
      <c r="I20" s="98" t="s">
        <v>21</v>
      </c>
      <c r="J20" s="99"/>
    </row>
    <row r="21" spans="2:12" x14ac:dyDescent="0.2">
      <c r="B21" s="151"/>
      <c r="C21" s="152"/>
      <c r="D21" s="85"/>
      <c r="E21" s="97"/>
      <c r="F21" s="153"/>
      <c r="G21" s="152"/>
      <c r="H21" s="152"/>
      <c r="I21" s="85"/>
      <c r="J21" s="100"/>
    </row>
    <row r="22" spans="2:12" ht="11.25" customHeight="1" x14ac:dyDescent="0.2">
      <c r="B22" s="101"/>
      <c r="C22" s="33"/>
      <c r="D22" s="33"/>
      <c r="E22" s="33"/>
      <c r="F22" s="154" t="s">
        <v>24</v>
      </c>
      <c r="G22" s="155"/>
      <c r="H22" s="155"/>
      <c r="I22" s="96" t="s">
        <v>21</v>
      </c>
      <c r="J22" s="102" t="s">
        <v>22</v>
      </c>
    </row>
    <row r="23" spans="2:12" ht="17.25" customHeight="1" thickBot="1" x14ac:dyDescent="0.25">
      <c r="B23" s="156" t="s">
        <v>25</v>
      </c>
      <c r="C23" s="157"/>
      <c r="D23" s="158" t="s">
        <v>42</v>
      </c>
      <c r="E23" s="158"/>
      <c r="F23" s="159"/>
      <c r="G23" s="160"/>
      <c r="H23" s="160"/>
      <c r="I23" s="103"/>
      <c r="J23" s="104"/>
    </row>
    <row r="24" spans="2:12" ht="4.5" customHeight="1" thickBot="1" x14ac:dyDescent="0.25">
      <c r="B24" s="60"/>
      <c r="C24" s="60"/>
      <c r="D24" s="60"/>
      <c r="E24" s="60"/>
      <c r="F24" s="60"/>
      <c r="G24" s="60"/>
      <c r="H24" s="60"/>
      <c r="I24" s="60"/>
      <c r="J24" s="60"/>
    </row>
    <row r="25" spans="2:12" ht="16.350000000000001" customHeight="1" thickBot="1" x14ac:dyDescent="0.3">
      <c r="B25" s="143" t="s">
        <v>27</v>
      </c>
      <c r="C25" s="143"/>
      <c r="D25" s="143"/>
      <c r="E25" s="143"/>
      <c r="F25" s="143"/>
      <c r="G25" s="143"/>
      <c r="H25" s="143"/>
      <c r="I25" s="143"/>
      <c r="J25" s="143"/>
    </row>
    <row r="26" spans="2:12" ht="13.5" x14ac:dyDescent="0.2">
      <c r="B26" s="144" t="s">
        <v>100</v>
      </c>
      <c r="C26" s="145"/>
      <c r="D26" s="145"/>
      <c r="E26" s="145"/>
      <c r="F26" s="145"/>
      <c r="G26" s="146" t="s">
        <v>89</v>
      </c>
      <c r="H26" s="147"/>
      <c r="I26" s="147"/>
      <c r="J26" s="148"/>
    </row>
    <row r="27" spans="2:12" x14ac:dyDescent="0.2">
      <c r="B27" s="149" t="s">
        <v>28</v>
      </c>
      <c r="C27" s="150"/>
      <c r="D27" s="150"/>
      <c r="E27" s="150"/>
      <c r="F27" s="34"/>
      <c r="G27" s="35" t="s">
        <v>29</v>
      </c>
      <c r="H27" s="34" t="s">
        <v>30</v>
      </c>
      <c r="I27" s="34" t="s">
        <v>31</v>
      </c>
      <c r="J27" s="105" t="s">
        <v>76</v>
      </c>
    </row>
    <row r="28" spans="2:12" x14ac:dyDescent="0.2">
      <c r="B28" s="149"/>
      <c r="C28" s="150"/>
      <c r="D28" s="150"/>
      <c r="E28" s="150"/>
      <c r="F28" s="36"/>
      <c r="G28" s="37" t="s">
        <v>32</v>
      </c>
      <c r="H28" s="36" t="s">
        <v>33</v>
      </c>
      <c r="I28" s="36" t="s">
        <v>75</v>
      </c>
      <c r="J28" s="106"/>
    </row>
    <row r="29" spans="2:12" ht="15" customHeight="1" x14ac:dyDescent="0.2">
      <c r="B29" s="107" t="s">
        <v>77</v>
      </c>
      <c r="C29" s="38"/>
      <c r="D29" s="38"/>
      <c r="E29" s="38"/>
      <c r="F29" s="39"/>
      <c r="G29" s="4">
        <f>E40</f>
        <v>0</v>
      </c>
      <c r="H29" s="40">
        <f>G29</f>
        <v>0</v>
      </c>
      <c r="I29" s="90">
        <f>IF(G32="Sim",0,VLOOKUP(D11,I43:J47,2,FALSE))</f>
        <v>180</v>
      </c>
      <c r="J29" s="108">
        <f>I29*H29</f>
        <v>0</v>
      </c>
    </row>
    <row r="30" spans="2:12" ht="13.5" customHeight="1" x14ac:dyDescent="0.2">
      <c r="B30" s="109" t="s">
        <v>95</v>
      </c>
      <c r="C30" s="38"/>
      <c r="D30" s="38"/>
      <c r="E30" s="38"/>
      <c r="F30" s="92" t="s">
        <v>34</v>
      </c>
      <c r="G30" s="5"/>
      <c r="H30" s="6"/>
      <c r="I30" s="38"/>
      <c r="J30" s="110"/>
    </row>
    <row r="31" spans="2:12" x14ac:dyDescent="0.2">
      <c r="B31" s="164" t="s">
        <v>81</v>
      </c>
      <c r="C31" s="165"/>
      <c r="D31" s="165"/>
      <c r="E31" s="165"/>
      <c r="F31" s="165"/>
      <c r="G31" s="165"/>
      <c r="H31" s="165"/>
      <c r="I31" s="165"/>
      <c r="J31" s="111">
        <f>SUM(J29:J30)</f>
        <v>0</v>
      </c>
      <c r="L31" s="7"/>
    </row>
    <row r="32" spans="2:12" ht="14.25" customHeight="1" thickBot="1" x14ac:dyDescent="0.25">
      <c r="B32" s="166" t="s">
        <v>80</v>
      </c>
      <c r="C32" s="167"/>
      <c r="D32" s="167"/>
      <c r="E32" s="167"/>
      <c r="F32" s="167"/>
      <c r="G32" s="112" t="s">
        <v>34</v>
      </c>
      <c r="H32" s="168" t="s">
        <v>87</v>
      </c>
      <c r="I32" s="168"/>
      <c r="J32" s="113">
        <f>$J$31</f>
        <v>0</v>
      </c>
    </row>
    <row r="33" spans="2:15" ht="0.75" hidden="1" customHeight="1" thickBot="1" x14ac:dyDescent="0.25">
      <c r="B33" s="41" t="s">
        <v>35</v>
      </c>
      <c r="C33" s="42"/>
      <c r="D33" s="42"/>
      <c r="E33" s="42"/>
      <c r="F33" s="42"/>
      <c r="G33" s="42"/>
      <c r="H33" s="42"/>
      <c r="I33" s="42"/>
      <c r="J33" s="42"/>
    </row>
    <row r="34" spans="2:15" ht="3" hidden="1" customHeight="1" thickBot="1" x14ac:dyDescent="0.25">
      <c r="B34" s="42" t="s">
        <v>36</v>
      </c>
      <c r="C34" s="161">
        <f>D21+E21</f>
        <v>0</v>
      </c>
      <c r="D34" s="161"/>
      <c r="E34" s="42"/>
      <c r="F34" s="42"/>
      <c r="G34" s="42"/>
      <c r="H34" s="42" t="s">
        <v>37</v>
      </c>
      <c r="I34" s="42"/>
      <c r="J34" s="42"/>
    </row>
    <row r="35" spans="2:15" ht="15.75" hidden="1" customHeight="1" thickBot="1" x14ac:dyDescent="0.25">
      <c r="B35" s="42" t="s">
        <v>38</v>
      </c>
      <c r="C35" s="161">
        <f>I23+J23</f>
        <v>0</v>
      </c>
      <c r="D35" s="161"/>
      <c r="E35" s="43">
        <f>C35-C34</f>
        <v>0</v>
      </c>
      <c r="F35" s="42">
        <f>INT(C35-C34)</f>
        <v>0</v>
      </c>
      <c r="G35" s="43">
        <f>E35-F35</f>
        <v>0</v>
      </c>
      <c r="H35" s="42">
        <f>G35*24</f>
        <v>0</v>
      </c>
      <c r="I35" s="42"/>
      <c r="J35" s="42"/>
    </row>
    <row r="36" spans="2:15" ht="14.25" hidden="1" customHeight="1" x14ac:dyDescent="0.2">
      <c r="B36" s="42"/>
      <c r="C36" s="42"/>
      <c r="D36" s="42"/>
      <c r="E36" s="42"/>
      <c r="F36" s="42"/>
      <c r="G36" s="42"/>
      <c r="H36" s="42"/>
      <c r="I36" s="42"/>
      <c r="J36" s="42"/>
    </row>
    <row r="37" spans="2:15" ht="15.75" hidden="1" customHeight="1" x14ac:dyDescent="0.2">
      <c r="B37" s="42" t="s">
        <v>39</v>
      </c>
      <c r="C37" s="42"/>
      <c r="D37" s="42"/>
      <c r="E37" s="42">
        <f>F35</f>
        <v>0</v>
      </c>
      <c r="F37" s="42"/>
      <c r="G37" s="42" t="s">
        <v>47</v>
      </c>
      <c r="H37" s="42"/>
      <c r="I37" s="42" t="s">
        <v>40</v>
      </c>
      <c r="J37" s="42"/>
    </row>
    <row r="38" spans="2:15" ht="18" hidden="1" customHeight="1" x14ac:dyDescent="0.2">
      <c r="B38" s="42" t="s">
        <v>41</v>
      </c>
      <c r="C38" s="42"/>
      <c r="D38" s="42"/>
      <c r="E38" s="42">
        <f>IF(H35&lt;=6,0,IF(H35&lt;8.001,0.5,0))</f>
        <v>0</v>
      </c>
      <c r="F38" s="42"/>
      <c r="G38" s="42" t="s">
        <v>34</v>
      </c>
      <c r="H38" s="42"/>
      <c r="I38" s="44" t="s">
        <v>42</v>
      </c>
      <c r="J38" s="42"/>
    </row>
    <row r="39" spans="2:15" ht="13.5" hidden="1" customHeight="1" x14ac:dyDescent="0.2">
      <c r="B39" s="42" t="s">
        <v>43</v>
      </c>
      <c r="C39" s="42"/>
      <c r="D39" s="42"/>
      <c r="E39" s="42">
        <f>IF(H35&gt;8.001,1,0)</f>
        <v>0</v>
      </c>
      <c r="F39" s="42"/>
      <c r="G39" s="42"/>
      <c r="H39" s="42"/>
      <c r="I39" s="44" t="s">
        <v>57</v>
      </c>
      <c r="J39" s="42"/>
    </row>
    <row r="40" spans="2:15" ht="30" hidden="1" customHeight="1" x14ac:dyDescent="0.2">
      <c r="B40" s="45" t="s">
        <v>44</v>
      </c>
      <c r="C40" s="45"/>
      <c r="D40" s="45"/>
      <c r="E40" s="45">
        <f>SUM(E37:E39)</f>
        <v>0</v>
      </c>
      <c r="F40" s="42"/>
      <c r="G40" s="42"/>
      <c r="H40" s="42"/>
      <c r="I40" s="44" t="s">
        <v>26</v>
      </c>
      <c r="J40" s="42"/>
    </row>
    <row r="41" spans="2:15" ht="21" hidden="1" customHeight="1" x14ac:dyDescent="0.2">
      <c r="B41" s="42"/>
      <c r="C41" s="42"/>
      <c r="D41" s="42"/>
      <c r="E41" s="42"/>
      <c r="F41" s="42"/>
      <c r="G41" s="42"/>
      <c r="H41" s="42"/>
      <c r="I41" s="44" t="s">
        <v>45</v>
      </c>
      <c r="J41" s="42"/>
    </row>
    <row r="42" spans="2:15" ht="18.75" hidden="1" customHeight="1" x14ac:dyDescent="0.2">
      <c r="B42" s="46" t="s">
        <v>78</v>
      </c>
      <c r="C42" s="42" t="s">
        <v>93</v>
      </c>
      <c r="D42" s="42" t="s">
        <v>94</v>
      </c>
      <c r="E42" s="42"/>
      <c r="F42" s="42"/>
      <c r="G42" s="42"/>
      <c r="H42" s="42"/>
      <c r="I42" s="45" t="s">
        <v>46</v>
      </c>
      <c r="J42" s="44"/>
      <c r="K42" s="44"/>
      <c r="L42" s="44"/>
      <c r="M42" s="44"/>
      <c r="N42" s="44"/>
    </row>
    <row r="43" spans="2:15" ht="18.75" hidden="1" customHeight="1" x14ac:dyDescent="0.2">
      <c r="B43" s="44" t="s">
        <v>89</v>
      </c>
      <c r="C43" s="42">
        <v>180</v>
      </c>
      <c r="D43" s="42">
        <v>170</v>
      </c>
      <c r="E43" s="42"/>
      <c r="F43" s="42"/>
      <c r="G43" s="42"/>
      <c r="H43" s="42"/>
      <c r="I43" s="42" t="s">
        <v>93</v>
      </c>
      <c r="J43" s="84">
        <f>IF(D11="PROFESSOR",VLOOKUP(G26,B43:G47,2,FALSE))</f>
        <v>180</v>
      </c>
      <c r="M43" s="42"/>
      <c r="N43" s="42"/>
      <c r="O43" s="83"/>
    </row>
    <row r="44" spans="2:15" ht="15" hidden="1" customHeight="1" x14ac:dyDescent="0.2">
      <c r="B44" s="44" t="s">
        <v>90</v>
      </c>
      <c r="C44" s="42">
        <v>260</v>
      </c>
      <c r="D44" s="42">
        <v>250</v>
      </c>
      <c r="E44" s="42"/>
      <c r="F44" s="42"/>
      <c r="G44" s="42"/>
      <c r="H44" s="42"/>
      <c r="I44" s="42" t="s">
        <v>94</v>
      </c>
      <c r="J44" s="84" t="b">
        <f>IF(D11="ALUNO",VLOOKUP(G26,B43:G47,3,FALSE))</f>
        <v>0</v>
      </c>
      <c r="M44" s="42"/>
      <c r="N44" s="42"/>
      <c r="O44" s="83"/>
    </row>
    <row r="45" spans="2:15" ht="18.75" hidden="1" customHeight="1" x14ac:dyDescent="0.2">
      <c r="B45" s="44" t="s">
        <v>91</v>
      </c>
      <c r="C45" s="42">
        <v>310</v>
      </c>
      <c r="D45" s="42">
        <v>300</v>
      </c>
      <c r="E45" s="42"/>
      <c r="F45" s="42"/>
      <c r="G45" s="42"/>
      <c r="H45" s="42"/>
      <c r="I45" s="42"/>
      <c r="J45" s="84"/>
      <c r="M45" s="42"/>
      <c r="N45" s="42"/>
      <c r="O45" s="83"/>
    </row>
    <row r="46" spans="2:15" ht="18.75" hidden="1" customHeight="1" x14ac:dyDescent="0.2">
      <c r="B46" s="44" t="s">
        <v>92</v>
      </c>
      <c r="C46" s="42">
        <v>370</v>
      </c>
      <c r="D46" s="42">
        <v>350</v>
      </c>
      <c r="E46" s="42"/>
      <c r="F46" s="42"/>
      <c r="G46" s="42"/>
      <c r="H46" s="42"/>
      <c r="I46" s="42"/>
      <c r="J46" s="84"/>
      <c r="M46" s="42"/>
      <c r="N46" s="42"/>
      <c r="O46" s="83"/>
    </row>
    <row r="47" spans="2:15" ht="12.75" hidden="1" customHeight="1" x14ac:dyDescent="0.2">
      <c r="B47" s="44"/>
      <c r="C47" s="42"/>
      <c r="D47" s="42"/>
      <c r="E47" s="42"/>
      <c r="F47" s="42"/>
      <c r="G47" s="42"/>
      <c r="H47" s="42"/>
      <c r="I47" s="42"/>
      <c r="J47" s="84"/>
      <c r="M47" s="42"/>
      <c r="N47" s="42"/>
      <c r="O47" s="83"/>
    </row>
    <row r="48" spans="2:15" x14ac:dyDescent="0.2">
      <c r="B48" s="24" t="s">
        <v>48</v>
      </c>
      <c r="C48" s="47"/>
      <c r="D48" s="75" t="s">
        <v>34</v>
      </c>
      <c r="E48" s="32" t="str">
        <f>IF(D48="Sim","    Justificar abaixo o motivo do complemento:","  ")</f>
        <v xml:space="preserve">  </v>
      </c>
      <c r="F48" s="48"/>
      <c r="G48" s="48"/>
      <c r="H48" s="48"/>
      <c r="I48" s="48"/>
      <c r="J48" s="49"/>
    </row>
    <row r="49" spans="2:10" ht="12.75" customHeight="1" x14ac:dyDescent="0.2">
      <c r="B49" s="162"/>
      <c r="C49" s="162"/>
      <c r="D49" s="162"/>
      <c r="E49" s="162"/>
      <c r="F49" s="162"/>
      <c r="G49" s="162"/>
      <c r="H49" s="162"/>
      <c r="I49" s="162"/>
      <c r="J49" s="162"/>
    </row>
    <row r="50" spans="2:10" ht="9.75" customHeight="1" thickBot="1" x14ac:dyDescent="0.25">
      <c r="B50" s="61"/>
      <c r="C50" s="8"/>
      <c r="D50" s="8"/>
      <c r="E50" s="8"/>
      <c r="F50" s="62"/>
      <c r="G50" s="62"/>
      <c r="H50" s="62"/>
      <c r="I50" s="62"/>
      <c r="J50" s="63"/>
    </row>
    <row r="51" spans="2:10" ht="12.95" customHeight="1" thickBot="1" x14ac:dyDescent="0.25">
      <c r="B51" s="163" t="s">
        <v>49</v>
      </c>
      <c r="C51" s="163"/>
      <c r="D51" s="163"/>
      <c r="E51" s="163"/>
      <c r="F51" s="163"/>
      <c r="G51" s="163"/>
      <c r="H51" s="163"/>
      <c r="I51" s="163"/>
      <c r="J51" s="163"/>
    </row>
    <row r="52" spans="2:10" x14ac:dyDescent="0.2">
      <c r="B52" s="163"/>
      <c r="C52" s="163"/>
      <c r="D52" s="163"/>
      <c r="E52" s="163"/>
      <c r="F52" s="163"/>
      <c r="G52" s="163"/>
      <c r="H52" s="163"/>
      <c r="I52" s="163"/>
      <c r="J52" s="163"/>
    </row>
    <row r="53" spans="2:10" ht="6" customHeight="1" x14ac:dyDescent="0.2">
      <c r="B53" s="64"/>
      <c r="C53" s="3"/>
      <c r="D53" s="3"/>
      <c r="E53" s="3"/>
      <c r="F53" s="3"/>
      <c r="G53" s="3"/>
      <c r="H53" s="3"/>
      <c r="I53" s="3"/>
      <c r="J53" s="65"/>
    </row>
    <row r="54" spans="2:10" x14ac:dyDescent="0.2">
      <c r="B54" s="152"/>
      <c r="C54" s="152"/>
      <c r="D54" s="91">
        <f ca="1">TODAY()</f>
        <v>44908</v>
      </c>
      <c r="E54" s="3"/>
      <c r="F54" s="3"/>
      <c r="G54" s="3"/>
      <c r="H54" s="3"/>
      <c r="I54" s="3"/>
      <c r="J54" s="65"/>
    </row>
    <row r="55" spans="2:10" x14ac:dyDescent="0.2">
      <c r="B55" s="66"/>
      <c r="C55" s="67"/>
      <c r="D55" s="68"/>
      <c r="E55" s="3"/>
      <c r="F55" s="3"/>
      <c r="G55" s="3"/>
      <c r="H55" s="3"/>
      <c r="I55" s="3"/>
      <c r="J55" s="65"/>
    </row>
    <row r="56" spans="2:10" x14ac:dyDescent="0.2">
      <c r="B56" s="69"/>
      <c r="C56" s="38"/>
      <c r="D56" s="3"/>
      <c r="E56" s="38"/>
      <c r="F56" s="38"/>
      <c r="G56" s="38"/>
      <c r="H56" s="3"/>
      <c r="I56" s="38"/>
      <c r="J56" s="70"/>
    </row>
    <row r="57" spans="2:10" x14ac:dyDescent="0.2">
      <c r="B57" s="173" t="s">
        <v>50</v>
      </c>
      <c r="C57" s="173"/>
      <c r="D57" s="71"/>
      <c r="E57" s="174" t="s">
        <v>51</v>
      </c>
      <c r="F57" s="174"/>
      <c r="G57" s="174"/>
      <c r="H57" s="71"/>
      <c r="I57" s="175" t="s">
        <v>97</v>
      </c>
      <c r="J57" s="175"/>
    </row>
    <row r="58" spans="2:10" ht="13.5" thickBot="1" x14ac:dyDescent="0.25">
      <c r="B58" s="72"/>
      <c r="C58" s="73"/>
      <c r="D58" s="74"/>
      <c r="E58" s="176" t="s">
        <v>52</v>
      </c>
      <c r="F58" s="176"/>
      <c r="G58" s="176"/>
      <c r="H58" s="74"/>
      <c r="I58" s="177"/>
      <c r="J58" s="177"/>
    </row>
    <row r="59" spans="2:10" ht="3.75" customHeight="1" thickBot="1" x14ac:dyDescent="0.25"/>
    <row r="60" spans="2:10" customFormat="1" ht="12.95" customHeight="1" x14ac:dyDescent="0.2">
      <c r="B60" s="178" t="s">
        <v>82</v>
      </c>
      <c r="C60" s="179"/>
      <c r="D60" s="179"/>
      <c r="E60" s="180">
        <f>$J$31</f>
        <v>0</v>
      </c>
      <c r="F60" s="180"/>
      <c r="G60" s="180"/>
      <c r="H60" s="180"/>
      <c r="I60" s="180"/>
      <c r="J60" s="93" t="s">
        <v>83</v>
      </c>
    </row>
    <row r="61" spans="2:10" customFormat="1" ht="13.5" thickBot="1" x14ac:dyDescent="0.25">
      <c r="B61" s="181" t="s">
        <v>84</v>
      </c>
      <c r="C61" s="182"/>
      <c r="D61" s="182"/>
      <c r="E61" s="182"/>
      <c r="F61" s="182"/>
      <c r="G61" s="182"/>
      <c r="H61" s="182"/>
      <c r="I61" s="182"/>
      <c r="J61" s="183"/>
    </row>
    <row r="62" spans="2:10" ht="2.25" customHeight="1" x14ac:dyDescent="0.2">
      <c r="B62" s="12"/>
      <c r="C62" s="13"/>
      <c r="D62" s="13"/>
      <c r="E62" s="13"/>
      <c r="F62" s="13"/>
      <c r="G62" s="13"/>
      <c r="H62" s="13"/>
      <c r="I62" s="13"/>
      <c r="J62" s="14"/>
    </row>
    <row r="63" spans="2:10" x14ac:dyDescent="0.2">
      <c r="B63" s="169">
        <f>$B$54</f>
        <v>0</v>
      </c>
      <c r="C63" s="170"/>
      <c r="D63" s="171" t="s">
        <v>53</v>
      </c>
      <c r="E63" s="171"/>
      <c r="F63" s="10"/>
      <c r="G63" s="10"/>
      <c r="H63" s="10"/>
      <c r="I63" s="10"/>
      <c r="J63" s="11"/>
    </row>
    <row r="64" spans="2:10" x14ac:dyDescent="0.2">
      <c r="B64" s="9"/>
      <c r="C64" s="10"/>
      <c r="D64" s="10"/>
      <c r="E64" s="10"/>
      <c r="F64" s="10"/>
      <c r="G64" s="10"/>
      <c r="H64" s="10"/>
      <c r="I64" s="10"/>
      <c r="J64" s="11"/>
    </row>
    <row r="65" spans="2:10" ht="14.25" customHeight="1" thickBot="1" x14ac:dyDescent="0.25">
      <c r="B65" s="15"/>
      <c r="C65" s="16"/>
      <c r="D65" s="16"/>
      <c r="E65" s="16"/>
      <c r="F65" s="172" t="s">
        <v>54</v>
      </c>
      <c r="G65" s="172"/>
      <c r="H65" s="172"/>
      <c r="I65" s="172"/>
      <c r="J65" s="17"/>
    </row>
    <row r="66" spans="2:10" x14ac:dyDescent="0.2">
      <c r="B66" s="186" t="s">
        <v>55</v>
      </c>
      <c r="C66" s="186"/>
      <c r="D66" s="187"/>
      <c r="E66" s="187"/>
      <c r="F66" s="187"/>
      <c r="G66" s="187"/>
      <c r="H66" s="187"/>
      <c r="I66" s="187"/>
      <c r="J66" s="187"/>
    </row>
    <row r="67" spans="2:10" ht="3.75" customHeight="1" thickBot="1" x14ac:dyDescent="0.25">
      <c r="B67" s="188"/>
      <c r="C67" s="188"/>
      <c r="D67" s="188"/>
      <c r="E67" s="188"/>
      <c r="F67" s="188"/>
      <c r="G67" s="188"/>
      <c r="H67" s="188"/>
      <c r="I67" s="188"/>
      <c r="J67" s="188"/>
    </row>
    <row r="68" spans="2:10" customFormat="1" x14ac:dyDescent="0.2">
      <c r="B68" s="94" t="s">
        <v>74</v>
      </c>
      <c r="C68" s="95"/>
      <c r="D68" s="95"/>
      <c r="E68" s="95"/>
      <c r="F68" s="95"/>
      <c r="G68" s="95"/>
      <c r="H68" s="95"/>
      <c r="I68" s="95"/>
      <c r="J68" s="95"/>
    </row>
    <row r="69" spans="2:10" customFormat="1" ht="12.95" customHeight="1" x14ac:dyDescent="0.2">
      <c r="B69" s="184" t="s">
        <v>85</v>
      </c>
      <c r="C69" s="184"/>
      <c r="D69" s="184"/>
      <c r="E69" s="184"/>
      <c r="F69" s="184"/>
      <c r="G69" s="184"/>
      <c r="H69" s="184"/>
      <c r="I69" s="184"/>
      <c r="J69" s="184"/>
    </row>
    <row r="70" spans="2:10" customFormat="1" ht="11.1" customHeight="1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customFormat="1" ht="12.95" customHeight="1" x14ac:dyDescent="0.2">
      <c r="B71" s="184" t="s">
        <v>56</v>
      </c>
      <c r="C71" s="184"/>
      <c r="D71" s="184"/>
      <c r="E71" s="184"/>
      <c r="F71" s="184"/>
      <c r="G71" s="184"/>
      <c r="H71" s="184"/>
      <c r="I71" s="184"/>
      <c r="J71" s="184"/>
    </row>
    <row r="72" spans="2:10" customFormat="1" ht="9" customHeight="1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customFormat="1" ht="9.75" customHeight="1" x14ac:dyDescent="0.2">
      <c r="B73" s="185" t="s">
        <v>86</v>
      </c>
      <c r="C73" s="185"/>
      <c r="D73" s="185"/>
      <c r="E73" s="185"/>
      <c r="F73" s="185"/>
      <c r="G73" s="185"/>
      <c r="H73" s="185"/>
      <c r="I73" s="185"/>
      <c r="J73" s="185"/>
    </row>
    <row r="74" spans="2:10" customFormat="1" x14ac:dyDescent="0.2">
      <c r="B74" s="185"/>
      <c r="C74" s="185"/>
      <c r="D74" s="185"/>
      <c r="E74" s="185"/>
      <c r="F74" s="185"/>
      <c r="G74" s="185"/>
      <c r="H74" s="185"/>
      <c r="I74" s="185"/>
      <c r="J74" s="185"/>
    </row>
    <row r="75" spans="2:10" customFormat="1" x14ac:dyDescent="0.2">
      <c r="B75" s="185"/>
      <c r="C75" s="185"/>
      <c r="D75" s="185"/>
      <c r="E75" s="185"/>
      <c r="F75" s="185"/>
      <c r="G75" s="185"/>
      <c r="H75" s="185"/>
      <c r="I75" s="185"/>
      <c r="J75" s="185"/>
    </row>
    <row r="76" spans="2:10" x14ac:dyDescent="0.2">
      <c r="B76" s="18"/>
    </row>
    <row r="77" spans="2:10" x14ac:dyDescent="0.2">
      <c r="B77" s="18"/>
    </row>
    <row r="78" spans="2:10" x14ac:dyDescent="0.2">
      <c r="B78" s="18"/>
    </row>
    <row r="79" spans="2:10" x14ac:dyDescent="0.2">
      <c r="B79" s="18"/>
    </row>
  </sheetData>
  <sheetProtection algorithmName="SHA-512" hashValue="7WD07XCO357AmMZgHnOWTEPEc3TE0d9fd9RWcOE1LAQyy4d8EBELPnWM0WBGDTNr5VoQ9Zv2kE4xsr8cArROhA==" saltValue="TatQPmgtjg07c8kV8UOIxw==" spinCount="100000" sheet="1"/>
  <protectedRanges>
    <protectedRange sqref="B18:J18" name="Motivo da viagem"/>
  </protectedRanges>
  <mergeCells count="62">
    <mergeCell ref="B71:J72"/>
    <mergeCell ref="B73:J75"/>
    <mergeCell ref="B66:C66"/>
    <mergeCell ref="D66:J66"/>
    <mergeCell ref="B67:J67"/>
    <mergeCell ref="B69:J70"/>
    <mergeCell ref="B63:C63"/>
    <mergeCell ref="D63:E63"/>
    <mergeCell ref="F65:I65"/>
    <mergeCell ref="B57:C57"/>
    <mergeCell ref="E57:G57"/>
    <mergeCell ref="I57:J57"/>
    <mergeCell ref="E58:G58"/>
    <mergeCell ref="I58:J58"/>
    <mergeCell ref="B60:D60"/>
    <mergeCell ref="E60:I60"/>
    <mergeCell ref="B61:J61"/>
    <mergeCell ref="C35:D35"/>
    <mergeCell ref="B49:J49"/>
    <mergeCell ref="B51:J52"/>
    <mergeCell ref="B54:C54"/>
    <mergeCell ref="B31:I31"/>
    <mergeCell ref="B32:F32"/>
    <mergeCell ref="H32:I32"/>
    <mergeCell ref="C34:D34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B19:C19"/>
    <mergeCell ref="D19:J19"/>
    <mergeCell ref="B20:C20"/>
    <mergeCell ref="F20:H20"/>
    <mergeCell ref="B16:C16"/>
    <mergeCell ref="D16:J16"/>
    <mergeCell ref="B17:J17"/>
    <mergeCell ref="B18:J18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I4:J4"/>
    <mergeCell ref="B6:J6"/>
    <mergeCell ref="B7:J7"/>
    <mergeCell ref="B8:J8"/>
    <mergeCell ref="C9:D9"/>
    <mergeCell ref="E9:F9"/>
    <mergeCell ref="G9:H9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$B$43:$B$46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$I$43:$I$44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9" sqref="B9:J10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20"/>
      <c r="C1" s="21"/>
      <c r="D1" s="21"/>
      <c r="E1" s="21"/>
      <c r="F1" s="21"/>
      <c r="G1" s="21"/>
      <c r="H1" s="21"/>
      <c r="I1" s="21"/>
      <c r="J1" s="21"/>
    </row>
    <row r="2" spans="2:10" x14ac:dyDescent="0.2">
      <c r="B2" s="2" t="s">
        <v>0</v>
      </c>
      <c r="C2" s="21"/>
      <c r="D2" s="21"/>
      <c r="E2" s="21"/>
      <c r="F2" s="21"/>
      <c r="G2" s="21"/>
      <c r="H2" s="21"/>
      <c r="I2" s="21"/>
      <c r="J2" s="21"/>
    </row>
    <row r="3" spans="2:10" x14ac:dyDescent="0.2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">
      <c r="B4" s="21"/>
      <c r="C4" s="21"/>
      <c r="D4" s="21"/>
      <c r="E4" s="21"/>
      <c r="F4" s="21"/>
      <c r="G4" s="21"/>
      <c r="H4" s="21"/>
      <c r="I4" s="21"/>
      <c r="J4" s="21"/>
    </row>
    <row r="5" spans="2:10" x14ac:dyDescent="0.2">
      <c r="B5" s="21"/>
      <c r="C5" s="21"/>
      <c r="D5" s="21"/>
      <c r="E5" s="21"/>
      <c r="F5" s="21"/>
      <c r="G5" s="21"/>
      <c r="H5" s="21"/>
      <c r="I5" s="21"/>
      <c r="J5" s="21"/>
    </row>
    <row r="6" spans="2:10" ht="25.5" customHeight="1" x14ac:dyDescent="0.2">
      <c r="B6" s="22"/>
      <c r="C6" s="22"/>
      <c r="D6" s="22"/>
      <c r="E6" s="22"/>
      <c r="F6" s="22"/>
      <c r="G6" s="22"/>
      <c r="H6" s="193"/>
      <c r="I6" s="194"/>
      <c r="J6" s="194"/>
    </row>
    <row r="7" spans="2:10" x14ac:dyDescent="0.2">
      <c r="B7" s="195" t="s">
        <v>99</v>
      </c>
      <c r="C7" s="195"/>
      <c r="D7" s="195"/>
      <c r="E7" s="195"/>
      <c r="F7" s="195"/>
      <c r="G7" s="195"/>
      <c r="H7" s="195"/>
      <c r="I7" s="195"/>
      <c r="J7" s="195"/>
    </row>
    <row r="8" spans="2:10" ht="5.25" customHeight="1" x14ac:dyDescent="0.2">
      <c r="B8" s="50"/>
      <c r="C8" s="50"/>
      <c r="D8" s="50"/>
      <c r="E8" s="50"/>
      <c r="F8" s="50"/>
      <c r="G8" s="50"/>
      <c r="H8" s="50"/>
      <c r="I8" s="50"/>
      <c r="J8" s="50"/>
    </row>
    <row r="9" spans="2:10" x14ac:dyDescent="0.2">
      <c r="B9" s="196" t="s">
        <v>60</v>
      </c>
      <c r="C9" s="196"/>
      <c r="D9" s="196"/>
      <c r="E9" s="196"/>
      <c r="F9" s="196"/>
      <c r="G9" s="196"/>
      <c r="H9" s="196"/>
      <c r="I9" s="196"/>
      <c r="J9" s="196"/>
    </row>
    <row r="10" spans="2:10" ht="4.5" customHeight="1" x14ac:dyDescent="0.2">
      <c r="B10" s="196"/>
      <c r="C10" s="196"/>
      <c r="D10" s="196"/>
      <c r="E10" s="196"/>
      <c r="F10" s="196"/>
      <c r="G10" s="196"/>
      <c r="H10" s="196"/>
      <c r="I10" s="196"/>
      <c r="J10" s="196"/>
    </row>
    <row r="11" spans="2:10" ht="9" customHeight="1" thickBot="1" x14ac:dyDescent="0.25">
      <c r="B11" s="50"/>
      <c r="C11" s="50"/>
      <c r="D11" s="50"/>
      <c r="E11" s="50"/>
      <c r="F11" s="50"/>
      <c r="G11" s="50"/>
      <c r="H11" s="50"/>
      <c r="I11" s="50"/>
      <c r="J11" s="50"/>
    </row>
    <row r="12" spans="2:10" ht="13.5" thickBot="1" x14ac:dyDescent="0.25">
      <c r="B12" s="197" t="s">
        <v>61</v>
      </c>
      <c r="C12" s="197"/>
      <c r="D12" s="197"/>
      <c r="E12" s="198">
        <f>DIARIAS_2022!$C$9</f>
        <v>0</v>
      </c>
      <c r="F12" s="199"/>
      <c r="G12" s="199"/>
      <c r="H12" s="199"/>
      <c r="I12" s="199"/>
      <c r="J12" s="200"/>
    </row>
    <row r="13" spans="2:10" ht="9" customHeight="1" thickBot="1" x14ac:dyDescent="0.25">
      <c r="B13" s="51"/>
      <c r="C13" s="51"/>
      <c r="D13" s="51"/>
      <c r="E13" s="52"/>
      <c r="F13" s="52"/>
      <c r="G13" s="52"/>
      <c r="H13" s="52"/>
      <c r="I13" s="52"/>
      <c r="J13" s="52"/>
    </row>
    <row r="14" spans="2:10" x14ac:dyDescent="0.2">
      <c r="B14" s="201" t="s">
        <v>62</v>
      </c>
      <c r="C14" s="201"/>
      <c r="D14" s="201"/>
      <c r="E14" s="202">
        <f>DIARIAS_2022!$D$10</f>
        <v>0</v>
      </c>
      <c r="F14" s="202"/>
      <c r="G14" s="202"/>
      <c r="H14" s="202"/>
      <c r="I14" s="202"/>
      <c r="J14" s="202"/>
    </row>
    <row r="15" spans="2:10" x14ac:dyDescent="0.2">
      <c r="B15" s="203" t="s">
        <v>63</v>
      </c>
      <c r="C15" s="203"/>
      <c r="D15" s="203"/>
      <c r="E15" s="204">
        <f>DIARIAS_2022!$G$9</f>
        <v>0</v>
      </c>
      <c r="F15" s="205"/>
      <c r="G15" s="205"/>
      <c r="H15" s="205"/>
      <c r="I15" s="205"/>
      <c r="J15" s="206"/>
    </row>
    <row r="16" spans="2:10" ht="13.5" customHeight="1" thickBot="1" x14ac:dyDescent="0.25">
      <c r="B16" s="189" t="s">
        <v>64</v>
      </c>
      <c r="C16" s="189"/>
      <c r="D16" s="189"/>
      <c r="E16" s="190" t="str">
        <f>DIARIAS_2022!$D$19</f>
        <v>preencher</v>
      </c>
      <c r="F16" s="207"/>
      <c r="G16" s="207"/>
      <c r="H16" s="207"/>
      <c r="I16" s="207"/>
      <c r="J16" s="208"/>
    </row>
    <row r="17" spans="2:10" ht="13.5" thickBot="1" x14ac:dyDescent="0.25">
      <c r="B17" s="53"/>
      <c r="C17" s="53"/>
      <c r="D17" s="53"/>
      <c r="E17" s="54"/>
      <c r="F17" s="54"/>
      <c r="G17" s="54"/>
      <c r="H17" s="54"/>
      <c r="I17" s="54"/>
      <c r="J17" s="54"/>
    </row>
    <row r="18" spans="2:10" x14ac:dyDescent="0.2">
      <c r="B18" s="209" t="s">
        <v>20</v>
      </c>
      <c r="C18" s="209"/>
      <c r="D18" s="209"/>
      <c r="E18" s="209"/>
      <c r="F18" s="209"/>
      <c r="G18" s="209"/>
      <c r="H18" s="209"/>
      <c r="I18" s="209"/>
      <c r="J18" s="209"/>
    </row>
    <row r="19" spans="2:10" ht="13.5" thickBot="1" x14ac:dyDescent="0.25">
      <c r="B19" s="189" t="s">
        <v>65</v>
      </c>
      <c r="C19" s="189"/>
      <c r="D19" s="190">
        <f>DIARIAS_2022!$B$21</f>
        <v>0</v>
      </c>
      <c r="E19" s="191"/>
      <c r="F19" s="55" t="s">
        <v>66</v>
      </c>
      <c r="G19" s="76">
        <f>DIARIAS_2022!$D$21</f>
        <v>0</v>
      </c>
      <c r="H19" s="192" t="s">
        <v>67</v>
      </c>
      <c r="I19" s="192"/>
      <c r="J19" s="82">
        <f>DIARIAS_2022!$E$21</f>
        <v>0</v>
      </c>
    </row>
    <row r="20" spans="2:10" ht="13.5" thickBot="1" x14ac:dyDescent="0.25">
      <c r="B20" s="53"/>
      <c r="C20" s="53"/>
      <c r="D20" s="54"/>
      <c r="E20" s="54"/>
      <c r="F20" s="56"/>
      <c r="G20" s="50"/>
      <c r="H20" s="53"/>
      <c r="I20" s="53"/>
      <c r="J20" s="50"/>
    </row>
    <row r="21" spans="2:10" x14ac:dyDescent="0.2">
      <c r="B21" s="209" t="s">
        <v>23</v>
      </c>
      <c r="C21" s="209"/>
      <c r="D21" s="209"/>
      <c r="E21" s="209"/>
      <c r="F21" s="209"/>
      <c r="G21" s="209"/>
      <c r="H21" s="209"/>
      <c r="I21" s="209"/>
      <c r="J21" s="209"/>
    </row>
    <row r="22" spans="2:10" ht="13.5" thickBot="1" x14ac:dyDescent="0.25">
      <c r="B22" s="189" t="s">
        <v>65</v>
      </c>
      <c r="C22" s="189"/>
      <c r="D22" s="213">
        <f>DIARIAS_2022!$F$21</f>
        <v>0</v>
      </c>
      <c r="E22" s="213"/>
      <c r="F22" s="55" t="s">
        <v>66</v>
      </c>
      <c r="G22" s="81">
        <f>DIARIAS_2022!$I$21</f>
        <v>0</v>
      </c>
      <c r="H22" s="192" t="s">
        <v>67</v>
      </c>
      <c r="I22" s="192"/>
      <c r="J22" s="82">
        <f>DIARIAS_2022!$J$21</f>
        <v>0</v>
      </c>
    </row>
    <row r="23" spans="2:10" ht="13.5" thickBot="1" x14ac:dyDescent="0.25">
      <c r="B23" s="53"/>
      <c r="C23" s="53"/>
      <c r="D23" s="54"/>
      <c r="E23" s="54"/>
      <c r="F23" s="56"/>
      <c r="G23" s="50"/>
      <c r="H23" s="53"/>
      <c r="I23" s="53"/>
      <c r="J23" s="50"/>
    </row>
    <row r="24" spans="2:10" x14ac:dyDescent="0.2">
      <c r="B24" s="214" t="s">
        <v>24</v>
      </c>
      <c r="C24" s="214"/>
      <c r="D24" s="214"/>
      <c r="E24" s="214"/>
      <c r="F24" s="214"/>
      <c r="G24" s="214"/>
      <c r="H24" s="214"/>
      <c r="I24" s="214"/>
      <c r="J24" s="214"/>
    </row>
    <row r="25" spans="2:10" ht="13.5" thickBot="1" x14ac:dyDescent="0.25">
      <c r="B25" s="189" t="s">
        <v>65</v>
      </c>
      <c r="C25" s="189"/>
      <c r="D25" s="215">
        <f>DIARIAS_2022!$F$23</f>
        <v>0</v>
      </c>
      <c r="E25" s="215"/>
      <c r="F25" s="55" t="s">
        <v>66</v>
      </c>
      <c r="G25" s="81">
        <f>DIARIAS_2022!$I$23</f>
        <v>0</v>
      </c>
      <c r="H25" s="192" t="s">
        <v>67</v>
      </c>
      <c r="I25" s="192"/>
      <c r="J25" s="82">
        <f>DIARIAS_2022!$J$23</f>
        <v>0</v>
      </c>
    </row>
    <row r="26" spans="2:10" ht="13.5" thickBot="1" x14ac:dyDescent="0.25">
      <c r="B26" s="50"/>
      <c r="C26" s="50"/>
      <c r="D26" s="50"/>
      <c r="E26" s="50"/>
      <c r="F26" s="50"/>
      <c r="G26" s="50"/>
      <c r="H26" s="50"/>
      <c r="I26" s="50"/>
      <c r="J26" s="50"/>
    </row>
    <row r="27" spans="2:10" x14ac:dyDescent="0.2">
      <c r="B27" s="216" t="s">
        <v>73</v>
      </c>
      <c r="C27" s="216"/>
      <c r="D27" s="216"/>
      <c r="E27" s="216"/>
      <c r="F27" s="216"/>
      <c r="G27" s="216"/>
      <c r="H27" s="216"/>
      <c r="I27" s="216"/>
      <c r="J27" s="216"/>
    </row>
    <row r="28" spans="2:10" ht="54.75" customHeight="1" thickBot="1" x14ac:dyDescent="0.25">
      <c r="B28" s="217">
        <f>DIARIAS_2022!$B$18</f>
        <v>0</v>
      </c>
      <c r="C28" s="218"/>
      <c r="D28" s="218"/>
      <c r="E28" s="218"/>
      <c r="F28" s="218"/>
      <c r="G28" s="218"/>
      <c r="H28" s="218"/>
      <c r="I28" s="218"/>
      <c r="J28" s="219"/>
    </row>
    <row r="29" spans="2:10" ht="13.5" thickBot="1" x14ac:dyDescent="0.25">
      <c r="B29" s="57"/>
      <c r="C29" s="57"/>
      <c r="D29" s="57"/>
      <c r="E29" s="57"/>
      <c r="F29" s="57"/>
      <c r="G29" s="57"/>
      <c r="H29" s="57"/>
      <c r="I29" s="57"/>
      <c r="J29" s="57"/>
    </row>
    <row r="30" spans="2:10" x14ac:dyDescent="0.2">
      <c r="B30" s="216" t="s">
        <v>68</v>
      </c>
      <c r="C30" s="216"/>
      <c r="D30" s="216"/>
      <c r="E30" s="216"/>
      <c r="F30" s="216"/>
      <c r="G30" s="216"/>
      <c r="H30" s="216"/>
      <c r="I30" s="216"/>
      <c r="J30" s="216"/>
    </row>
    <row r="31" spans="2:10" ht="58.5" customHeight="1" thickBot="1" x14ac:dyDescent="0.25">
      <c r="B31" s="210"/>
      <c r="C31" s="211"/>
      <c r="D31" s="211"/>
      <c r="E31" s="211"/>
      <c r="F31" s="211"/>
      <c r="G31" s="211"/>
      <c r="H31" s="211"/>
      <c r="I31" s="211"/>
      <c r="J31" s="212"/>
    </row>
    <row r="32" spans="2:10" ht="13.5" thickBot="1" x14ac:dyDescent="0.25">
      <c r="B32" s="57"/>
      <c r="C32" s="57"/>
      <c r="D32" s="57"/>
      <c r="E32" s="57"/>
      <c r="F32" s="57"/>
      <c r="G32" s="57"/>
      <c r="H32" s="57"/>
      <c r="I32" s="57"/>
      <c r="J32" s="57"/>
    </row>
    <row r="33" spans="2:10" x14ac:dyDescent="0.2">
      <c r="B33" s="216" t="s">
        <v>69</v>
      </c>
      <c r="C33" s="216"/>
      <c r="D33" s="216"/>
      <c r="E33" s="216"/>
      <c r="F33" s="216"/>
      <c r="G33" s="216"/>
      <c r="H33" s="216"/>
      <c r="I33" s="216"/>
      <c r="J33" s="216"/>
    </row>
    <row r="34" spans="2:10" ht="65.25" customHeight="1" thickBot="1" x14ac:dyDescent="0.25">
      <c r="B34" s="210"/>
      <c r="C34" s="211"/>
      <c r="D34" s="211"/>
      <c r="E34" s="211"/>
      <c r="F34" s="211"/>
      <c r="G34" s="211"/>
      <c r="H34" s="211"/>
      <c r="I34" s="211"/>
      <c r="J34" s="212"/>
    </row>
    <row r="35" spans="2:10" ht="13.5" thickBot="1" x14ac:dyDescent="0.25">
      <c r="B35" s="58"/>
      <c r="C35" s="58"/>
      <c r="D35" s="58"/>
      <c r="E35" s="58"/>
      <c r="F35" s="58"/>
      <c r="G35" s="58"/>
      <c r="H35" s="58"/>
      <c r="I35" s="58"/>
      <c r="J35" s="58"/>
    </row>
    <row r="36" spans="2:10" ht="13.5" thickBot="1" x14ac:dyDescent="0.25">
      <c r="B36" s="221" t="s">
        <v>70</v>
      </c>
      <c r="C36" s="221"/>
      <c r="D36" s="222" t="s">
        <v>21</v>
      </c>
      <c r="E36" s="222"/>
      <c r="F36" s="59"/>
      <c r="G36" s="221" t="s">
        <v>70</v>
      </c>
      <c r="H36" s="221"/>
      <c r="I36" s="222" t="s">
        <v>21</v>
      </c>
      <c r="J36" s="222"/>
    </row>
    <row r="37" spans="2:10" ht="15.75" thickBot="1" x14ac:dyDescent="0.25">
      <c r="B37" s="223">
        <f>DIARIAS_2022!$B$63</f>
        <v>0</v>
      </c>
      <c r="C37" s="223"/>
      <c r="D37" s="224">
        <f ca="1">TODAY()</f>
        <v>44908</v>
      </c>
      <c r="E37" s="224"/>
      <c r="F37" s="50"/>
      <c r="G37" s="223">
        <f>DIARIAS_2022!$B$63</f>
        <v>0</v>
      </c>
      <c r="H37" s="223"/>
      <c r="I37" s="224">
        <f ca="1">TODAY()</f>
        <v>44908</v>
      </c>
      <c r="J37" s="224"/>
    </row>
    <row r="39" spans="2:10" ht="24" customHeight="1" x14ac:dyDescent="0.2">
      <c r="B39" s="23"/>
      <c r="C39" s="23"/>
      <c r="D39" s="23"/>
      <c r="E39" s="23"/>
      <c r="G39" s="23"/>
      <c r="H39" s="23"/>
      <c r="I39" s="23"/>
      <c r="J39" s="23"/>
    </row>
    <row r="40" spans="2:10" x14ac:dyDescent="0.2">
      <c r="B40" s="225" t="s">
        <v>71</v>
      </c>
      <c r="C40" s="225"/>
      <c r="D40" s="225"/>
      <c r="E40" s="225"/>
      <c r="G40" s="225" t="s">
        <v>72</v>
      </c>
      <c r="H40" s="225"/>
      <c r="I40" s="225"/>
      <c r="J40" s="225"/>
    </row>
    <row r="42" spans="2:10" ht="16.5" customHeight="1" x14ac:dyDescent="0.2">
      <c r="D42" s="23"/>
      <c r="E42" s="23"/>
      <c r="F42" s="23"/>
      <c r="G42" s="23"/>
      <c r="H42" s="23"/>
    </row>
    <row r="43" spans="2:10" ht="24" customHeight="1" x14ac:dyDescent="0.2">
      <c r="E43" s="220" t="s">
        <v>97</v>
      </c>
      <c r="F43" s="220"/>
      <c r="G43" s="220"/>
      <c r="H43" s="220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6B891-723F-406A-9E04-61BEF0B38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0EA0A-1DDA-4EF0-B3EF-3C4CA43DA3C0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D8DFC1-961D-4C1A-97E9-98AC5CE5B5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2020-03-03T18:37:04Z</cp:lastPrinted>
  <dcterms:created xsi:type="dcterms:W3CDTF">1601-01-01T00:00:00Z</dcterms:created>
  <dcterms:modified xsi:type="dcterms:W3CDTF">2022-12-13T20:29:25Z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