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0/INSTRUÇÃO DE SERVIÇO 2020/001-2020 PRAF/"/>
    </mc:Choice>
  </mc:AlternateContent>
  <xr:revisionPtr revIDLastSave="20" documentId="8_{D5FFB308-53A4-438F-9E8C-9DA88856BD2F}" xr6:coauthVersionLast="45" xr6:coauthVersionMax="45" xr10:uidLastSave="{213531A7-BC45-4148-A81E-E8BE0ED30C3A}"/>
  <workbookProtection workbookAlgorithmName="SHA-512" workbookHashValue="Zh0EFV1KbJ7bnCk/Pll0iiTanVYYiQwqtN6oZ0R/APJtzt9szGMVpnwyzEzUvfb/hbmR8wKiRmRoSue2e8AkIA==" workbookSaltValue="Vbd/XvM/EGv8KksfouIgoA==" workbookSpinCount="100000" lockStructure="1"/>
  <bookViews>
    <workbookView xWindow="2775" yWindow="315" windowWidth="23520" windowHeight="14775" tabRatio="539" xr2:uid="{00000000-000D-0000-FFFF-FFFF00000000}"/>
  </bookViews>
  <sheets>
    <sheet name="DIARIAS_2020" sheetId="1" r:id="rId1"/>
    <sheet name="RELATÓRIO VIAGEM" sheetId="2" r:id="rId2"/>
  </sheets>
  <definedNames>
    <definedName name="_xlnm.Print_Area" localSheetId="0">DIARIAS_2020!$B$1:$J$65</definedName>
    <definedName name="_xlnm.Print_Area" localSheetId="1">'RELATÓRIO VIAGEM'!$B$1:$J$42</definedName>
    <definedName name="Selecionar5_1">DIARIAS_2020!$B$47</definedName>
    <definedName name="VEÍCULO_DA_UNIOESTE">DIARIAS_2020!$D$22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9" i="1"/>
  <c r="D51" i="1" l="1"/>
  <c r="C36" i="1" l="1"/>
  <c r="B58" i="1"/>
  <c r="B42" i="2" l="1"/>
  <c r="D37" i="2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C35" i="1" l="1"/>
  <c r="E36" i="1" l="1"/>
  <c r="F36" i="1"/>
  <c r="E16" i="2"/>
  <c r="E38" i="1" l="1"/>
  <c r="G36" i="1"/>
  <c r="H36" i="1" s="1"/>
  <c r="E41" i="1" l="1"/>
  <c r="G29" i="1"/>
  <c r="H29" i="1" s="1"/>
  <c r="J29" i="1" s="1"/>
  <c r="E40" i="1"/>
  <c r="E39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2" authorId="1" shapeId="0" xr:uid="{31AA052D-B126-4D28-B51A-5621992C62F6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<sst xmlns="http://schemas.openxmlformats.org/spreadsheetml/2006/main" count="128" uniqueCount="104">
  <si>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</si>
  <si>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</si>
  <si>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</si>
  <si>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</si>
  <si>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</si>
  <si>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</si>
  <si>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</si>
  <si>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</si>
  <si>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</si>
  <si>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</si>
  <si>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</si>
  <si>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</si>
  <si>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</si>
  <si>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</si>
  <si>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</si>
  <si>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</si>
  <si>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</si>
  <si>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</si>
  <si>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</si>
  <si>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</si>
  <si>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</si>
  <si>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</si>
  <si>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</si>
  <si>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</si>
  <si>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</si>
  <si>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</si>
  <si>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</si>
  <si>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</si>
  <si>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</si>
  <si>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</si>
  <si>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</si>
  <si>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</si>
  <si>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</si>
  <si>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</si>
  <si>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</si>
  <si>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</si>
  <si>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</si>
  <si>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</si>
  <si>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</si>
  <si>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</si>
  <si>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</si>
  <si>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</si>
  <si>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</si>
  <si>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</si>
  <si>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</si>
  <si>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</si>
  <si>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</si>
  <si>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</si>
  <si>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</si>
  <si>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</si>
  <si>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</si>
  <si>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</si>
  <si>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</si>
  <si>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</si>
  <si>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</si>
  <si>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</si>
  <si>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</si>
  <si>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</si>
  <si>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</si>
  <si>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</si>
  <si>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</si>
  <si>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</si>
  <si>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</si>
  <si>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</si>
  <si>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</si>
  <si>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</si>
  <si>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</si>
  <si>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</si>
  <si>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</si>
  <si>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</si>
  <si>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</si>
  <si>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</si>
  <si>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</si>
  <si>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Anexo III à Instrução de Serviço Nº. 001/2020-PRAF</t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</si>
  <si>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</si>
  <si>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</si>
  <si>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</si>
  <si>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</si>
  <si>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</si>
  <si>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Anexo VIII à Instrução de Serviço Nº. 001/2020-PRAF.</t>
  </si>
  <si>
    <t>Classificar o destino conforme o Decreto 2428/2019:</t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</si>
  <si>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</si>
  <si>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</si>
  <si>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</si>
  <si>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</si>
  <si>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</si>
  <si>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</si>
  <si>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</si>
  <si>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</si>
  <si>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</si>
  <si>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r>
      <t xml:space="preserve">Valor referente a </t>
    </r>
    <r>
      <rPr>
        <b/>
        <sz val="10"/>
        <rFont val="Arial"/>
        <family val="2"/>
      </rPr>
      <t>PASSAGENS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</si>
  <si>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</si>
  <si>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SAÍDA DA SEDE</t>
  </si>
  <si>
    <t>SAÍDA DO DESTINO</t>
  </si>
  <si>
    <t xml:space="preserve">Evento disponibiliza gratuitamente hospedagem </t>
  </si>
  <si>
    <t>Alimentação disponível</t>
  </si>
  <si>
    <t>Assinatura do beneficiário:</t>
  </si>
  <si>
    <t xml:space="preserve">Assinatura e carimbo da chefia imediata </t>
  </si>
  <si>
    <t>Assinatura e carimbo da diretoria ou da secretaria financeira</t>
  </si>
  <si>
    <t>RETORNO À SEDE</t>
  </si>
  <si>
    <t>Preencher</t>
  </si>
  <si>
    <t>Data: ____/____/____.</t>
  </si>
  <si>
    <t>Ver.2021.3</t>
  </si>
  <si>
    <t>Ver.2021.4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</si>
</sst>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1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14" xfId="0" applyFont="1" applyFill="1" applyBorder="1" applyAlignment="1" applyProtection="1">
      <alignment horizontal="left"/>
      <protection locked="0"/>
    </xf>
    <xf numFmtId="0" fontId="22" fillId="26" borderId="87" xfId="0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top" wrapText="1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30" fillId="0" borderId="31" xfId="0" applyFont="1" applyFill="1" applyBorder="1" applyAlignment="1" applyProtection="1">
      <alignment horizontal="justify" vertical="top" wrapText="1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center"/>
    </xf>
    <xf numFmtId="0" fontId="37" fillId="0" borderId="0" xfId="0" applyFont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21" fillId="0" borderId="40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J22" sqref="J22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78" t="s">
        <v>57</v>
      </c>
      <c r="J4" s="178"/>
    </row>
    <row r="5" spans="2:17" ht="16.5" customHeight="1" x14ac:dyDescent="0.2">
      <c r="I5" s="10"/>
      <c r="J5" s="10"/>
    </row>
    <row r="6" spans="2:17" ht="18" x14ac:dyDescent="0.25">
      <c r="B6" s="179" t="s">
        <v>88</v>
      </c>
      <c r="C6" s="179"/>
      <c r="D6" s="179"/>
      <c r="E6" s="179"/>
      <c r="F6" s="179"/>
      <c r="G6" s="179"/>
      <c r="H6" s="179"/>
      <c r="I6" s="179"/>
      <c r="J6" s="179"/>
    </row>
    <row r="7" spans="2:17" ht="12" customHeight="1" thickBot="1" x14ac:dyDescent="0.25">
      <c r="B7" s="91"/>
      <c r="C7" s="186" t="s">
        <v>73</v>
      </c>
      <c r="D7" s="186"/>
      <c r="E7" s="186"/>
      <c r="F7" s="186"/>
      <c r="G7" s="186"/>
      <c r="H7" s="186"/>
      <c r="I7" s="186"/>
      <c r="J7" s="92" t="s">
        <v>103</v>
      </c>
    </row>
    <row r="8" spans="2:17" ht="16.5" thickBot="1" x14ac:dyDescent="0.3">
      <c r="B8" s="180" t="s">
        <v>1</v>
      </c>
      <c r="C8" s="181"/>
      <c r="D8" s="181"/>
      <c r="E8" s="181"/>
      <c r="F8" s="181"/>
      <c r="G8" s="181"/>
      <c r="H8" s="181"/>
      <c r="I8" s="181"/>
      <c r="J8" s="182"/>
    </row>
    <row r="9" spans="2:17" x14ac:dyDescent="0.2">
      <c r="B9" s="38" t="s">
        <v>58</v>
      </c>
      <c r="C9" s="183"/>
      <c r="D9" s="183"/>
      <c r="E9" s="184" t="s">
        <v>2</v>
      </c>
      <c r="F9" s="184"/>
      <c r="G9" s="185"/>
      <c r="H9" s="185"/>
      <c r="I9" s="37" t="s">
        <v>3</v>
      </c>
      <c r="J9" s="93"/>
    </row>
    <row r="10" spans="2:17" x14ac:dyDescent="0.2">
      <c r="B10" s="190" t="s">
        <v>4</v>
      </c>
      <c r="C10" s="190"/>
      <c r="D10" s="191"/>
      <c r="E10" s="191"/>
      <c r="F10" s="191"/>
      <c r="G10" s="191"/>
      <c r="H10" s="192" t="s">
        <v>5</v>
      </c>
      <c r="I10" s="192"/>
      <c r="J10" s="77"/>
    </row>
    <row r="11" spans="2:17" x14ac:dyDescent="0.2">
      <c r="B11" s="13" t="s">
        <v>6</v>
      </c>
      <c r="C11" s="195"/>
      <c r="D11" s="195"/>
      <c r="E11" s="195"/>
      <c r="F11" s="14" t="s">
        <v>7</v>
      </c>
      <c r="G11" s="195"/>
      <c r="H11" s="195"/>
      <c r="I11" s="39" t="s">
        <v>8</v>
      </c>
      <c r="J11" s="78"/>
    </row>
    <row r="12" spans="2:17" ht="11.85" customHeight="1" thickBot="1" x14ac:dyDescent="0.25">
      <c r="B12" s="196" t="s">
        <v>9</v>
      </c>
      <c r="C12" s="196"/>
      <c r="D12" s="15" t="s">
        <v>10</v>
      </c>
      <c r="E12" s="197"/>
      <c r="F12" s="197"/>
      <c r="G12" s="16" t="s">
        <v>11</v>
      </c>
      <c r="H12" s="79"/>
      <c r="I12" s="17" t="s">
        <v>12</v>
      </c>
      <c r="J12" s="80"/>
    </row>
    <row r="13" spans="2:17" ht="16.5" thickBot="1" x14ac:dyDescent="0.3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</row>
    <row r="14" spans="2:17" x14ac:dyDescent="0.2">
      <c r="B14" s="44" t="s">
        <v>14</v>
      </c>
      <c r="C14" s="183"/>
      <c r="D14" s="183"/>
      <c r="E14" s="45" t="s">
        <v>15</v>
      </c>
      <c r="F14" s="194"/>
      <c r="G14" s="194"/>
      <c r="H14" s="45" t="s">
        <v>16</v>
      </c>
      <c r="I14" s="117"/>
      <c r="J14" s="118"/>
    </row>
    <row r="15" spans="2:17" x14ac:dyDescent="0.2">
      <c r="B15" s="113" t="s">
        <v>17</v>
      </c>
      <c r="C15" s="114"/>
      <c r="D15" s="114"/>
      <c r="E15" s="115"/>
      <c r="F15" s="115"/>
      <c r="G15" s="115"/>
      <c r="H15" s="115"/>
      <c r="I15" s="115"/>
      <c r="J15" s="116"/>
      <c r="P15" s="3"/>
      <c r="Q15" s="3"/>
    </row>
    <row r="16" spans="2:17" x14ac:dyDescent="0.2">
      <c r="B16" s="187" t="s">
        <v>18</v>
      </c>
      <c r="C16" s="188"/>
      <c r="D16" s="188"/>
      <c r="E16" s="188"/>
      <c r="F16" s="188"/>
      <c r="G16" s="188"/>
      <c r="H16" s="188"/>
      <c r="I16" s="188"/>
      <c r="J16" s="189"/>
    </row>
    <row r="17" spans="2:12" ht="33.75" customHeight="1" thickBot="1" x14ac:dyDescent="0.25">
      <c r="B17" s="152"/>
      <c r="C17" s="153"/>
      <c r="D17" s="153"/>
      <c r="E17" s="153"/>
      <c r="F17" s="153"/>
      <c r="G17" s="153"/>
      <c r="H17" s="153"/>
      <c r="I17" s="153"/>
      <c r="J17" s="154"/>
    </row>
    <row r="18" spans="2:12" ht="16.350000000000001" customHeight="1" thickBot="1" x14ac:dyDescent="0.25">
      <c r="B18" s="173" t="s">
        <v>19</v>
      </c>
      <c r="C18" s="173"/>
      <c r="D18" s="174" t="s">
        <v>100</v>
      </c>
      <c r="E18" s="174"/>
      <c r="F18" s="174"/>
      <c r="G18" s="174"/>
      <c r="H18" s="174"/>
      <c r="I18" s="174"/>
      <c r="J18" s="174"/>
    </row>
    <row r="19" spans="2:12" ht="12.75" customHeight="1" x14ac:dyDescent="0.2">
      <c r="B19" s="175" t="s">
        <v>92</v>
      </c>
      <c r="C19" s="176"/>
      <c r="D19" s="69" t="s">
        <v>20</v>
      </c>
      <c r="E19" s="69" t="s">
        <v>21</v>
      </c>
      <c r="F19" s="177" t="s">
        <v>93</v>
      </c>
      <c r="G19" s="176"/>
      <c r="H19" s="176"/>
      <c r="I19" s="69" t="s">
        <v>20</v>
      </c>
      <c r="J19" s="70" t="s">
        <v>21</v>
      </c>
    </row>
    <row r="20" spans="2:12" x14ac:dyDescent="0.2">
      <c r="B20" s="131"/>
      <c r="C20" s="131"/>
      <c r="D20" s="81"/>
      <c r="E20" s="82"/>
      <c r="F20" s="132"/>
      <c r="G20" s="133"/>
      <c r="H20" s="133"/>
      <c r="I20" s="81"/>
      <c r="J20" s="83"/>
    </row>
    <row r="21" spans="2:12" ht="11.25" customHeight="1" x14ac:dyDescent="0.2">
      <c r="B21" s="71"/>
      <c r="C21" s="19"/>
      <c r="D21" s="19"/>
      <c r="E21" s="19"/>
      <c r="F21" s="134" t="s">
        <v>22</v>
      </c>
      <c r="G21" s="135"/>
      <c r="H21" s="135"/>
      <c r="I21" s="73" t="s">
        <v>20</v>
      </c>
      <c r="J21" s="72" t="s">
        <v>21</v>
      </c>
    </row>
    <row r="22" spans="2:12" ht="17.25" customHeight="1" thickBot="1" x14ac:dyDescent="0.25">
      <c r="B22" s="136" t="s">
        <v>23</v>
      </c>
      <c r="C22" s="137"/>
      <c r="D22" s="138" t="s">
        <v>89</v>
      </c>
      <c r="E22" s="138"/>
      <c r="F22" s="171"/>
      <c r="G22" s="172"/>
      <c r="H22" s="172"/>
      <c r="I22" s="84"/>
      <c r="J22" s="85"/>
    </row>
    <row r="23" spans="2:12" ht="4.5" customHeight="1" thickBot="1" x14ac:dyDescent="0.25">
      <c r="B23" s="40"/>
      <c r="C23" s="40"/>
      <c r="D23" s="40"/>
      <c r="E23" s="40"/>
      <c r="F23" s="40"/>
      <c r="G23" s="40"/>
      <c r="H23" s="40"/>
      <c r="I23" s="40"/>
      <c r="J23" s="40"/>
    </row>
    <row r="24" spans="2:12" ht="16.350000000000001" customHeight="1" thickBot="1" x14ac:dyDescent="0.3">
      <c r="B24" s="123" t="s">
        <v>24</v>
      </c>
      <c r="C24" s="123"/>
      <c r="D24" s="123"/>
      <c r="E24" s="123"/>
      <c r="F24" s="123"/>
      <c r="G24" s="123"/>
      <c r="H24" s="123"/>
      <c r="I24" s="123"/>
      <c r="J24" s="123"/>
    </row>
    <row r="25" spans="2:12" ht="13.5" x14ac:dyDescent="0.2">
      <c r="B25" s="124" t="s">
        <v>80</v>
      </c>
      <c r="C25" s="125"/>
      <c r="D25" s="125"/>
      <c r="E25" s="125"/>
      <c r="F25" s="125"/>
      <c r="G25" s="126" t="s">
        <v>25</v>
      </c>
      <c r="H25" s="127"/>
      <c r="I25" s="127"/>
      <c r="J25" s="128"/>
    </row>
    <row r="26" spans="2:12" x14ac:dyDescent="0.2">
      <c r="B26" s="129" t="s">
        <v>26</v>
      </c>
      <c r="C26" s="130"/>
      <c r="D26" s="130"/>
      <c r="E26" s="130"/>
      <c r="F26" s="20"/>
      <c r="G26" s="21" t="s">
        <v>27</v>
      </c>
      <c r="H26" s="20" t="s">
        <v>28</v>
      </c>
      <c r="I26" s="20" t="s">
        <v>29</v>
      </c>
      <c r="J26" s="63" t="s">
        <v>30</v>
      </c>
    </row>
    <row r="27" spans="2:12" x14ac:dyDescent="0.2">
      <c r="B27" s="129"/>
      <c r="C27" s="130"/>
      <c r="D27" s="130"/>
      <c r="E27" s="130"/>
      <c r="F27" s="22"/>
      <c r="G27" s="23" t="s">
        <v>31</v>
      </c>
      <c r="H27" s="22" t="s">
        <v>32</v>
      </c>
      <c r="I27" s="22" t="s">
        <v>33</v>
      </c>
      <c r="J27" s="64"/>
    </row>
    <row r="28" spans="2:12" x14ac:dyDescent="0.2">
      <c r="B28" s="119" t="s">
        <v>81</v>
      </c>
      <c r="C28" s="120"/>
      <c r="D28" s="120"/>
      <c r="E28" s="121"/>
      <c r="F28" s="41"/>
      <c r="G28" s="46">
        <f>IF(J33="Não",E42,0)</f>
        <v>0</v>
      </c>
      <c r="H28" s="47">
        <f>G28</f>
        <v>0</v>
      </c>
      <c r="I28" s="49">
        <f>IF(J33="Sim",0,VLOOKUP(G25,B44:D46,2,FALSE))</f>
        <v>0</v>
      </c>
      <c r="J28" s="65">
        <f>I28*H28</f>
        <v>0</v>
      </c>
    </row>
    <row r="29" spans="2:12" x14ac:dyDescent="0.2">
      <c r="B29" s="122" t="s">
        <v>82</v>
      </c>
      <c r="C29" s="120"/>
      <c r="D29" s="120"/>
      <c r="E29" s="121"/>
      <c r="F29" s="42"/>
      <c r="G29" s="48">
        <f>IF(F32="Sim",(IF(H36&gt;12,E38+1,E38+0)),0)</f>
        <v>0</v>
      </c>
      <c r="H29" s="47">
        <f>G29</f>
        <v>0</v>
      </c>
      <c r="I29" s="49">
        <f>IF(F32="Sim",(IF(G33="Sim",0,VLOOKUP(G25,B44:D46,3,FALSE))),0)</f>
        <v>0</v>
      </c>
      <c r="J29" s="65">
        <f>I29*H29</f>
        <v>0</v>
      </c>
    </row>
    <row r="30" spans="2:12" x14ac:dyDescent="0.2">
      <c r="B30" s="110" t="s">
        <v>91</v>
      </c>
      <c r="C30" s="111"/>
      <c r="D30" s="111"/>
      <c r="E30" s="112"/>
      <c r="F30" s="86" t="s">
        <v>34</v>
      </c>
      <c r="G30" s="4"/>
      <c r="H30" s="5"/>
      <c r="I30" s="6"/>
      <c r="J30" s="66">
        <v>0</v>
      </c>
    </row>
    <row r="31" spans="2:12" x14ac:dyDescent="0.2">
      <c r="B31" s="110" t="s">
        <v>90</v>
      </c>
      <c r="C31" s="111"/>
      <c r="D31" s="111"/>
      <c r="E31" s="112"/>
      <c r="F31" s="86" t="s">
        <v>34</v>
      </c>
      <c r="G31" s="62"/>
      <c r="H31" s="62"/>
      <c r="I31" s="62"/>
      <c r="J31" s="67">
        <v>0</v>
      </c>
    </row>
    <row r="32" spans="2:12" x14ac:dyDescent="0.2">
      <c r="B32" s="139" t="s">
        <v>83</v>
      </c>
      <c r="C32" s="140"/>
      <c r="D32" s="140"/>
      <c r="E32" s="140"/>
      <c r="F32" s="87" t="s">
        <v>34</v>
      </c>
      <c r="G32" s="141" t="s">
        <v>84</v>
      </c>
      <c r="H32" s="141"/>
      <c r="I32" s="141"/>
      <c r="J32" s="68">
        <f>SUM(J28:J31)</f>
        <v>0</v>
      </c>
      <c r="L32" s="7"/>
    </row>
    <row r="33" spans="2:10" customFormat="1" ht="15" customHeight="1" thickBot="1" x14ac:dyDescent="0.25">
      <c r="B33" s="163" t="s">
        <v>94</v>
      </c>
      <c r="C33" s="164"/>
      <c r="D33" s="164"/>
      <c r="E33" s="164"/>
      <c r="F33" s="165"/>
      <c r="G33" s="88" t="s">
        <v>50</v>
      </c>
      <c r="H33" s="164" t="s">
        <v>95</v>
      </c>
      <c r="I33" s="164"/>
      <c r="J33" s="89" t="s">
        <v>50</v>
      </c>
    </row>
    <row r="34" spans="2:10" ht="2.25" customHeight="1" thickBot="1" x14ac:dyDescent="0.25">
      <c r="B34" s="50" t="s">
        <v>35</v>
      </c>
      <c r="C34" s="51"/>
      <c r="D34" s="51"/>
      <c r="E34" s="51"/>
      <c r="F34" s="51"/>
      <c r="G34" s="51"/>
      <c r="H34" s="51"/>
      <c r="I34" s="51"/>
      <c r="J34" s="51"/>
    </row>
    <row r="35" spans="2:10" ht="13.5" hidden="1" thickBot="1" x14ac:dyDescent="0.25">
      <c r="B35" s="52" t="s">
        <v>36</v>
      </c>
      <c r="C35" s="151">
        <f>D20+E20</f>
        <v>0</v>
      </c>
      <c r="D35" s="151"/>
      <c r="E35" s="52"/>
      <c r="F35" s="52"/>
      <c r="G35" s="52"/>
      <c r="H35" s="52" t="s">
        <v>37</v>
      </c>
      <c r="I35" s="52"/>
      <c r="J35" s="52"/>
    </row>
    <row r="36" spans="2:10" ht="13.5" hidden="1" thickBot="1" x14ac:dyDescent="0.25">
      <c r="B36" s="52" t="s">
        <v>38</v>
      </c>
      <c r="C36" s="151">
        <f>I22+J22</f>
        <v>0</v>
      </c>
      <c r="D36" s="151"/>
      <c r="E36" s="53">
        <f>C36-C35</f>
        <v>0</v>
      </c>
      <c r="F36" s="52">
        <f>INT(C36-C35)</f>
        <v>0</v>
      </c>
      <c r="G36" s="53">
        <f>E36-F36</f>
        <v>0</v>
      </c>
      <c r="H36" s="54">
        <f>G36*24</f>
        <v>0</v>
      </c>
      <c r="I36" s="52"/>
      <c r="J36" s="52"/>
    </row>
    <row r="37" spans="2:10" ht="13.5" hidden="1" thickBot="1" x14ac:dyDescent="0.25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3.5" hidden="1" thickBot="1" x14ac:dyDescent="0.25">
      <c r="B38" s="52" t="s">
        <v>39</v>
      </c>
      <c r="C38" s="52"/>
      <c r="D38" s="52"/>
      <c r="E38" s="52">
        <f>F36</f>
        <v>0</v>
      </c>
      <c r="F38" s="52"/>
      <c r="G38" s="52"/>
      <c r="H38" s="52"/>
      <c r="I38" s="52" t="s">
        <v>40</v>
      </c>
      <c r="J38" s="52"/>
    </row>
    <row r="39" spans="2:10" ht="13.5" hidden="1" thickBot="1" x14ac:dyDescent="0.25">
      <c r="B39" s="52" t="s">
        <v>85</v>
      </c>
      <c r="C39" s="52"/>
      <c r="D39" s="52"/>
      <c r="E39" s="52">
        <f>IF((H36&gt;6),AND(H36&lt;=8)*0.5,0)</f>
        <v>0</v>
      </c>
      <c r="F39" s="52"/>
      <c r="G39" s="52"/>
      <c r="H39" s="52"/>
      <c r="I39" s="55" t="s">
        <v>41</v>
      </c>
      <c r="J39" s="52"/>
    </row>
    <row r="40" spans="2:10" ht="13.5" hidden="1" thickBot="1" x14ac:dyDescent="0.25">
      <c r="B40" s="52" t="s">
        <v>86</v>
      </c>
      <c r="C40" s="52"/>
      <c r="D40" s="52"/>
      <c r="E40" s="52">
        <f>IF((H36&gt;=8),AND(H36&lt;=12)*1,0)</f>
        <v>0</v>
      </c>
      <c r="F40" s="52"/>
      <c r="G40" s="52"/>
      <c r="H40" s="52"/>
      <c r="I40" s="55" t="s">
        <v>56</v>
      </c>
      <c r="J40" s="52"/>
    </row>
    <row r="41" spans="2:10" ht="13.5" hidden="1" thickBot="1" x14ac:dyDescent="0.25">
      <c r="B41" s="52" t="s">
        <v>87</v>
      </c>
      <c r="C41" s="52"/>
      <c r="D41" s="52"/>
      <c r="E41" s="52">
        <f>IF(H36&gt;12,1,0)</f>
        <v>0</v>
      </c>
      <c r="F41" s="52"/>
      <c r="G41" s="52"/>
      <c r="H41" s="52"/>
      <c r="I41" s="55" t="s">
        <v>89</v>
      </c>
      <c r="J41" s="52"/>
    </row>
    <row r="42" spans="2:10" ht="13.5" hidden="1" thickBot="1" x14ac:dyDescent="0.25">
      <c r="B42" s="56" t="s">
        <v>42</v>
      </c>
      <c r="C42" s="56"/>
      <c r="D42" s="56"/>
      <c r="E42" s="56">
        <f>SUM(E38:E41)</f>
        <v>0</v>
      </c>
      <c r="F42" s="52"/>
      <c r="G42" s="52"/>
      <c r="H42" s="52"/>
      <c r="I42" s="55" t="s">
        <v>43</v>
      </c>
      <c r="J42" s="52"/>
    </row>
    <row r="43" spans="2:10" ht="14.25" hidden="1" customHeight="1" thickBot="1" x14ac:dyDescent="0.25">
      <c r="B43" s="57" t="s">
        <v>44</v>
      </c>
      <c r="C43" s="57" t="s">
        <v>45</v>
      </c>
      <c r="D43" s="57" t="s">
        <v>46</v>
      </c>
      <c r="E43" s="57" t="s">
        <v>47</v>
      </c>
      <c r="F43" s="58"/>
      <c r="G43" s="58"/>
      <c r="H43" s="58"/>
      <c r="I43" s="59" t="s">
        <v>48</v>
      </c>
      <c r="J43" s="58"/>
    </row>
    <row r="44" spans="2:10" ht="14.25" hidden="1" customHeight="1" thickBot="1" x14ac:dyDescent="0.25">
      <c r="B44" s="60" t="s">
        <v>49</v>
      </c>
      <c r="C44" s="61">
        <v>87</v>
      </c>
      <c r="D44" s="61">
        <v>203</v>
      </c>
      <c r="E44" s="61">
        <f>SUM(C44:D44)</f>
        <v>290</v>
      </c>
      <c r="F44" s="58"/>
      <c r="G44" s="58" t="s">
        <v>50</v>
      </c>
      <c r="H44" s="58"/>
      <c r="I44" s="58"/>
      <c r="J44" s="58"/>
    </row>
    <row r="45" spans="2:10" ht="14.25" hidden="1" customHeight="1" thickBot="1" x14ac:dyDescent="0.25">
      <c r="B45" s="60" t="s">
        <v>51</v>
      </c>
      <c r="C45" s="61">
        <v>69</v>
      </c>
      <c r="D45" s="61">
        <v>161</v>
      </c>
      <c r="E45" s="61">
        <f>SUM(C45:D45)</f>
        <v>230</v>
      </c>
      <c r="F45" s="58"/>
      <c r="G45" s="58" t="s">
        <v>34</v>
      </c>
      <c r="H45" s="58"/>
      <c r="I45" s="58"/>
      <c r="J45" s="58"/>
    </row>
    <row r="46" spans="2:10" ht="44.25" hidden="1" customHeight="1" thickBot="1" x14ac:dyDescent="0.25">
      <c r="B46" s="60" t="s">
        <v>25</v>
      </c>
      <c r="C46" s="61">
        <v>54</v>
      </c>
      <c r="D46" s="61">
        <v>126</v>
      </c>
      <c r="E46" s="61">
        <f>SUM(C46:D46)</f>
        <v>180</v>
      </c>
      <c r="F46" s="58"/>
      <c r="G46" s="58"/>
      <c r="H46" s="58"/>
      <c r="I46" s="58"/>
      <c r="J46" s="58"/>
    </row>
    <row r="47" spans="2:10" x14ac:dyDescent="0.2">
      <c r="B47" s="12" t="s">
        <v>52</v>
      </c>
      <c r="C47" s="25"/>
      <c r="D47" s="90" t="s">
        <v>34</v>
      </c>
      <c r="E47" s="18" t="str">
        <f>IF(D47="Sim","    Justificar abaixo o motivo do complemento:","  ")</f>
        <v xml:space="preserve">  </v>
      </c>
      <c r="F47" s="26"/>
      <c r="G47" s="26"/>
      <c r="H47" s="26"/>
      <c r="I47" s="26"/>
      <c r="J47" s="27"/>
    </row>
    <row r="48" spans="2:10" ht="33.75" customHeight="1" thickBot="1" x14ac:dyDescent="0.25">
      <c r="B48" s="152"/>
      <c r="C48" s="153"/>
      <c r="D48" s="153"/>
      <c r="E48" s="153"/>
      <c r="F48" s="153"/>
      <c r="G48" s="153"/>
      <c r="H48" s="153"/>
      <c r="I48" s="153"/>
      <c r="J48" s="154"/>
    </row>
    <row r="49" spans="2:10" ht="12.75" customHeight="1" thickBot="1" x14ac:dyDescent="0.25">
      <c r="B49" s="162" t="s">
        <v>53</v>
      </c>
      <c r="C49" s="162"/>
      <c r="D49" s="162"/>
      <c r="E49" s="162"/>
      <c r="F49" s="162"/>
      <c r="G49" s="162"/>
      <c r="H49" s="162"/>
      <c r="I49" s="162"/>
      <c r="J49" s="162"/>
    </row>
    <row r="50" spans="2:10" x14ac:dyDescent="0.2">
      <c r="B50" s="162"/>
      <c r="C50" s="162"/>
      <c r="D50" s="162"/>
      <c r="E50" s="162"/>
      <c r="F50" s="162"/>
      <c r="G50" s="162"/>
      <c r="H50" s="162"/>
      <c r="I50" s="162"/>
      <c r="J50" s="162"/>
    </row>
    <row r="51" spans="2:10" x14ac:dyDescent="0.2">
      <c r="B51" s="131"/>
      <c r="C51" s="131"/>
      <c r="D51" s="30">
        <f ca="1">TODAY()</f>
        <v>44453</v>
      </c>
      <c r="E51" s="3"/>
      <c r="F51" s="3"/>
      <c r="G51" s="3"/>
      <c r="H51" s="3"/>
      <c r="I51" s="3"/>
      <c r="J51" s="29"/>
    </row>
    <row r="52" spans="2:10" x14ac:dyDescent="0.2">
      <c r="B52" s="31"/>
      <c r="C52" s="32"/>
      <c r="D52" s="33"/>
      <c r="E52" s="3"/>
      <c r="F52" s="3"/>
      <c r="G52" s="3"/>
      <c r="H52" s="3"/>
      <c r="I52" s="3"/>
      <c r="J52" s="29"/>
    </row>
    <row r="53" spans="2:10" ht="9" customHeight="1" x14ac:dyDescent="0.2">
      <c r="B53" s="34"/>
      <c r="C53" s="24"/>
      <c r="D53" s="3"/>
      <c r="E53" s="24"/>
      <c r="F53" s="24"/>
      <c r="G53" s="24"/>
      <c r="H53" s="3"/>
      <c r="I53" s="24"/>
      <c r="J53" s="35"/>
    </row>
    <row r="54" spans="2:10" ht="25.5" customHeight="1" thickBot="1" x14ac:dyDescent="0.25">
      <c r="B54" s="169">
        <f>$D$10</f>
        <v>0</v>
      </c>
      <c r="C54" s="169"/>
      <c r="D54" s="75"/>
      <c r="E54" s="143" t="s">
        <v>97</v>
      </c>
      <c r="F54" s="143"/>
      <c r="G54" s="143"/>
      <c r="H54" s="36"/>
      <c r="I54" s="144" t="s">
        <v>98</v>
      </c>
      <c r="J54" s="144"/>
    </row>
    <row r="55" spans="2:10" ht="3.75" customHeight="1" thickBot="1" x14ac:dyDescent="0.25"/>
    <row r="56" spans="2:10" ht="12.75" customHeight="1" x14ac:dyDescent="0.2">
      <c r="B56" s="148" t="s">
        <v>76</v>
      </c>
      <c r="C56" s="149"/>
      <c r="D56" s="149"/>
      <c r="E56" s="150">
        <f t="shared" ref="E56" si="0">$J$32</f>
        <v>0</v>
      </c>
      <c r="F56" s="150"/>
      <c r="G56" s="150"/>
      <c r="H56" s="150"/>
      <c r="I56" s="150"/>
      <c r="J56" s="43" t="s">
        <v>75</v>
      </c>
    </row>
    <row r="57" spans="2:10" ht="13.5" thickBot="1" x14ac:dyDescent="0.25">
      <c r="B57" s="145" t="s">
        <v>74</v>
      </c>
      <c r="C57" s="146"/>
      <c r="D57" s="146"/>
      <c r="E57" s="146"/>
      <c r="F57" s="146"/>
      <c r="G57" s="146"/>
      <c r="H57" s="146"/>
      <c r="I57" s="146"/>
      <c r="J57" s="147"/>
    </row>
    <row r="58" spans="2:10" x14ac:dyDescent="0.2">
      <c r="B58" s="160">
        <f t="shared" ref="B58" si="1">$B$51</f>
        <v>0</v>
      </c>
      <c r="C58" s="161"/>
      <c r="D58" s="170" t="s">
        <v>101</v>
      </c>
      <c r="E58" s="170"/>
      <c r="F58" s="103"/>
      <c r="G58" s="103"/>
      <c r="H58" s="103"/>
      <c r="I58" s="103"/>
      <c r="J58" s="104"/>
    </row>
    <row r="59" spans="2:10" ht="25.5" customHeight="1" x14ac:dyDescent="0.2">
      <c r="B59" s="105"/>
      <c r="C59" s="8"/>
      <c r="D59" s="8"/>
      <c r="E59" s="8"/>
      <c r="F59" s="168"/>
      <c r="G59" s="168"/>
      <c r="H59" s="168"/>
      <c r="I59" s="168"/>
      <c r="J59" s="106"/>
    </row>
    <row r="60" spans="2:10" ht="12.75" customHeight="1" thickBot="1" x14ac:dyDescent="0.25">
      <c r="B60" s="107"/>
      <c r="C60" s="108"/>
      <c r="D60" s="108"/>
      <c r="E60" s="108"/>
      <c r="F60" s="166" t="s">
        <v>96</v>
      </c>
      <c r="G60" s="166"/>
      <c r="H60" s="167">
        <f>$D$10</f>
        <v>0</v>
      </c>
      <c r="I60" s="167"/>
      <c r="J60" s="109"/>
    </row>
    <row r="61" spans="2:10" ht="25.5" customHeight="1" thickBot="1" x14ac:dyDescent="0.25">
      <c r="B61" s="155" t="s">
        <v>54</v>
      </c>
      <c r="C61" s="156"/>
      <c r="D61" s="157"/>
      <c r="E61" s="157"/>
      <c r="F61" s="157"/>
      <c r="G61" s="157"/>
      <c r="H61" s="157"/>
      <c r="I61" s="157"/>
      <c r="J61" s="158"/>
    </row>
    <row r="62" spans="2:10" x14ac:dyDescent="0.2">
      <c r="B62" s="159" t="s">
        <v>72</v>
      </c>
      <c r="C62" s="159"/>
      <c r="D62" s="159"/>
      <c r="E62" s="159"/>
      <c r="F62" s="159"/>
      <c r="G62" s="159"/>
      <c r="H62" s="159"/>
      <c r="I62" s="159"/>
      <c r="J62" s="159"/>
    </row>
    <row r="63" spans="2:10" ht="25.5" customHeight="1" x14ac:dyDescent="0.2">
      <c r="B63" s="142" t="s">
        <v>77</v>
      </c>
      <c r="C63" s="142"/>
      <c r="D63" s="142"/>
      <c r="E63" s="142"/>
      <c r="F63" s="142"/>
      <c r="G63" s="142"/>
      <c r="H63" s="142"/>
      <c r="I63" s="142"/>
      <c r="J63" s="142"/>
    </row>
    <row r="64" spans="2:10" ht="25.5" customHeight="1" x14ac:dyDescent="0.2">
      <c r="B64" s="142" t="s">
        <v>55</v>
      </c>
      <c r="C64" s="142"/>
      <c r="D64" s="142"/>
      <c r="E64" s="142"/>
      <c r="F64" s="142"/>
      <c r="G64" s="142"/>
      <c r="H64" s="142"/>
      <c r="I64" s="142"/>
      <c r="J64" s="142"/>
    </row>
    <row r="65" spans="2:10" ht="38.25" customHeight="1" x14ac:dyDescent="0.2">
      <c r="B65" s="142" t="s">
        <v>78</v>
      </c>
      <c r="C65" s="142"/>
      <c r="D65" s="142"/>
      <c r="E65" s="142"/>
      <c r="F65" s="142"/>
      <c r="G65" s="142"/>
      <c r="H65" s="142"/>
      <c r="I65" s="142"/>
      <c r="J65" s="142"/>
    </row>
    <row r="66" spans="2:10" x14ac:dyDescent="0.2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">
      <c r="B68" s="9"/>
    </row>
    <row r="69" spans="2:10" x14ac:dyDescent="0.2">
      <c r="B69" s="9"/>
    </row>
    <row r="70" spans="2:10" x14ac:dyDescent="0.2">
      <c r="B70" s="9"/>
    </row>
    <row r="71" spans="2:10" x14ac:dyDescent="0.2">
      <c r="B71" s="9"/>
    </row>
  </sheetData>
  <sheetProtection algorithmName="SHA-512" hashValue="UYAGj3EKiLVOw9EeII1AeFuS6ic+brbyIAP4KhS8TBAwoEaW1zsyYss8VQaIo+sKXMUXID7Cu+veMOiGYyzDTg==" saltValue="3Fcr7G58+/NLlGl2JDdtFw==" spinCount="100000" sheet="1" objects="1" scenarios="1"/>
  <protectedRanges>
    <protectedRange sqref="B17:J17" name="Motivo da viagem"/>
  </protectedRanges>
  <mergeCells count="66"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8:J8"/>
    <mergeCell ref="C9:D9"/>
    <mergeCell ref="E9:F9"/>
    <mergeCell ref="G9:H9"/>
    <mergeCell ref="C7:I7"/>
    <mergeCell ref="F22:H22"/>
    <mergeCell ref="B18:C18"/>
    <mergeCell ref="D18:J18"/>
    <mergeCell ref="B19:C19"/>
    <mergeCell ref="F19:H19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J42"/>
  <sheetViews>
    <sheetView showGridLines="0" topLeftCell="A4" zoomScaleNormal="100" workbookViewId="0">
      <selection activeCell="B31" sqref="B31:J31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 x14ac:dyDescent="0.25">
      <c r="A1" s="1"/>
      <c r="B1" s="94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1"/>
      <c r="B2" s="96" t="s">
        <v>0</v>
      </c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1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1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1"/>
      <c r="B5" s="95"/>
      <c r="C5" s="95"/>
      <c r="D5" s="95"/>
      <c r="E5" s="95"/>
      <c r="F5" s="95"/>
      <c r="G5" s="95"/>
      <c r="H5" s="95"/>
      <c r="I5" s="95"/>
      <c r="J5" s="95"/>
    </row>
    <row r="6" spans="1:10" ht="25.5" customHeight="1" x14ac:dyDescent="0.2">
      <c r="A6" s="1"/>
      <c r="B6" s="97"/>
      <c r="C6" s="97"/>
      <c r="D6" s="97"/>
      <c r="E6" s="97"/>
      <c r="F6" s="97"/>
      <c r="G6" s="97"/>
      <c r="H6" s="1"/>
      <c r="I6" s="98"/>
      <c r="J6" s="99" t="s">
        <v>102</v>
      </c>
    </row>
    <row r="7" spans="1:10" x14ac:dyDescent="0.2">
      <c r="A7" s="1"/>
      <c r="B7" s="225" t="s">
        <v>79</v>
      </c>
      <c r="C7" s="225"/>
      <c r="D7" s="225"/>
      <c r="E7" s="225"/>
      <c r="F7" s="225"/>
      <c r="G7" s="225"/>
      <c r="H7" s="225"/>
      <c r="I7" s="225"/>
      <c r="J7" s="225"/>
    </row>
    <row r="8" spans="1:10" ht="5.25" customHeight="1" x14ac:dyDescent="0.2">
      <c r="A8" s="1"/>
      <c r="B8" s="231"/>
      <c r="C8" s="231"/>
      <c r="D8" s="231"/>
      <c r="E8" s="231"/>
      <c r="F8" s="231"/>
      <c r="G8" s="231"/>
      <c r="H8" s="231"/>
      <c r="I8" s="231"/>
      <c r="J8" s="231"/>
    </row>
    <row r="9" spans="1:10" x14ac:dyDescent="0.2">
      <c r="A9" s="1"/>
      <c r="B9" s="226" t="s">
        <v>59</v>
      </c>
      <c r="C9" s="226"/>
      <c r="D9" s="226"/>
      <c r="E9" s="226"/>
      <c r="F9" s="226"/>
      <c r="G9" s="226"/>
      <c r="H9" s="226"/>
      <c r="I9" s="226"/>
      <c r="J9" s="226"/>
    </row>
    <row r="10" spans="1:10" ht="4.5" customHeight="1" x14ac:dyDescent="0.2">
      <c r="A10" s="1"/>
      <c r="B10" s="226"/>
      <c r="C10" s="226"/>
      <c r="D10" s="226"/>
      <c r="E10" s="226"/>
      <c r="F10" s="226"/>
      <c r="G10" s="226"/>
      <c r="H10" s="226"/>
      <c r="I10" s="226"/>
      <c r="J10" s="226"/>
    </row>
    <row r="11" spans="1:10" ht="9" customHeight="1" thickBot="1" x14ac:dyDescent="0.25">
      <c r="A11" s="1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3.5" thickBot="1" x14ac:dyDescent="0.25">
      <c r="A12" s="1"/>
      <c r="B12" s="227" t="s">
        <v>60</v>
      </c>
      <c r="C12" s="227"/>
      <c r="D12" s="227"/>
      <c r="E12" s="228">
        <f>DIARIAS_2020!$C$9</f>
        <v>0</v>
      </c>
      <c r="F12" s="224"/>
      <c r="G12" s="224"/>
      <c r="H12" s="224"/>
      <c r="I12" s="224"/>
      <c r="J12" s="229"/>
    </row>
    <row r="13" spans="1:10" ht="9" customHeight="1" thickBot="1" x14ac:dyDescent="0.25">
      <c r="A13" s="1"/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x14ac:dyDescent="0.2">
      <c r="A14" s="1"/>
      <c r="B14" s="233" t="s">
        <v>61</v>
      </c>
      <c r="C14" s="233"/>
      <c r="D14" s="233"/>
      <c r="E14" s="234">
        <f>DIARIAS_2020!$D$10</f>
        <v>0</v>
      </c>
      <c r="F14" s="234"/>
      <c r="G14" s="234"/>
      <c r="H14" s="234"/>
      <c r="I14" s="234"/>
      <c r="J14" s="234"/>
    </row>
    <row r="15" spans="1:10" x14ac:dyDescent="0.2">
      <c r="A15" s="1"/>
      <c r="B15" s="235" t="s">
        <v>62</v>
      </c>
      <c r="C15" s="235"/>
      <c r="D15" s="235"/>
      <c r="E15" s="236">
        <f>DIARIAS_2020!$G$9</f>
        <v>0</v>
      </c>
      <c r="F15" s="237"/>
      <c r="G15" s="237"/>
      <c r="H15" s="237"/>
      <c r="I15" s="237"/>
      <c r="J15" s="238"/>
    </row>
    <row r="16" spans="1:10" ht="13.5" customHeight="1" thickBot="1" x14ac:dyDescent="0.25">
      <c r="A16" s="1"/>
      <c r="B16" s="214" t="s">
        <v>63</v>
      </c>
      <c r="C16" s="214"/>
      <c r="D16" s="214"/>
      <c r="E16" s="217" t="str">
        <f>DIARIAS_2020!$D$18</f>
        <v>Preencher</v>
      </c>
      <c r="F16" s="239"/>
      <c r="G16" s="239"/>
      <c r="H16" s="239"/>
      <c r="I16" s="239"/>
      <c r="J16" s="240"/>
    </row>
    <row r="17" spans="1:10" ht="13.5" thickBot="1" x14ac:dyDescent="0.25">
      <c r="A17" s="1"/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10" x14ac:dyDescent="0.2">
      <c r="A18" s="1"/>
      <c r="B18" s="213" t="s">
        <v>92</v>
      </c>
      <c r="C18" s="213"/>
      <c r="D18" s="213"/>
      <c r="E18" s="213"/>
      <c r="F18" s="213"/>
      <c r="G18" s="213"/>
      <c r="H18" s="213"/>
      <c r="I18" s="213"/>
      <c r="J18" s="213"/>
    </row>
    <row r="19" spans="1:10" ht="13.5" thickBot="1" x14ac:dyDescent="0.25">
      <c r="A19" s="1"/>
      <c r="B19" s="214" t="s">
        <v>64</v>
      </c>
      <c r="C19" s="214"/>
      <c r="D19" s="217">
        <f>DIARIAS_2020!$B$20</f>
        <v>0</v>
      </c>
      <c r="E19" s="218"/>
      <c r="F19" s="100" t="s">
        <v>65</v>
      </c>
      <c r="G19" s="101">
        <f>DIARIAS_2020!$D$20</f>
        <v>0</v>
      </c>
      <c r="H19" s="216" t="s">
        <v>66</v>
      </c>
      <c r="I19" s="216"/>
      <c r="J19" s="102">
        <f>DIARIAS_2020!$E$20</f>
        <v>0</v>
      </c>
    </row>
    <row r="20" spans="1:10" ht="13.5" thickBot="1" x14ac:dyDescent="0.25">
      <c r="A20" s="1"/>
      <c r="B20" s="232"/>
      <c r="C20" s="232"/>
      <c r="D20" s="232"/>
      <c r="E20" s="232"/>
      <c r="F20" s="232"/>
      <c r="G20" s="232"/>
      <c r="H20" s="232"/>
      <c r="I20" s="232"/>
      <c r="J20" s="232"/>
    </row>
    <row r="21" spans="1:10" x14ac:dyDescent="0.2">
      <c r="A21" s="1"/>
      <c r="B21" s="213" t="s">
        <v>93</v>
      </c>
      <c r="C21" s="213"/>
      <c r="D21" s="213"/>
      <c r="E21" s="213"/>
      <c r="F21" s="213"/>
      <c r="G21" s="213"/>
      <c r="H21" s="213"/>
      <c r="I21" s="213"/>
      <c r="J21" s="213"/>
    </row>
    <row r="22" spans="1:10" ht="13.5" thickBot="1" x14ac:dyDescent="0.25">
      <c r="A22" s="1"/>
      <c r="B22" s="214" t="s">
        <v>64</v>
      </c>
      <c r="C22" s="214"/>
      <c r="D22" s="215">
        <f>DIARIAS_2020!$F$20</f>
        <v>0</v>
      </c>
      <c r="E22" s="215"/>
      <c r="F22" s="100" t="s">
        <v>65</v>
      </c>
      <c r="G22" s="101">
        <f>DIARIAS_2020!$I$20</f>
        <v>0</v>
      </c>
      <c r="H22" s="216" t="s">
        <v>66</v>
      </c>
      <c r="I22" s="216"/>
      <c r="J22" s="102">
        <f>DIARIAS_2020!$J$20</f>
        <v>0</v>
      </c>
    </row>
    <row r="23" spans="1:10" ht="13.5" thickBot="1" x14ac:dyDescent="0.25">
      <c r="A23" s="1"/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 x14ac:dyDescent="0.2">
      <c r="A24" s="1"/>
      <c r="B24" s="213" t="s">
        <v>99</v>
      </c>
      <c r="C24" s="213"/>
      <c r="D24" s="213"/>
      <c r="E24" s="213"/>
      <c r="F24" s="213"/>
      <c r="G24" s="213"/>
      <c r="H24" s="213"/>
      <c r="I24" s="213"/>
      <c r="J24" s="213"/>
    </row>
    <row r="25" spans="1:10" ht="13.5" thickBot="1" x14ac:dyDescent="0.25">
      <c r="A25" s="1"/>
      <c r="B25" s="214" t="s">
        <v>64</v>
      </c>
      <c r="C25" s="214"/>
      <c r="D25" s="217">
        <f>DIARIAS_2020!$B$20</f>
        <v>0</v>
      </c>
      <c r="E25" s="218"/>
      <c r="F25" s="100" t="s">
        <v>65</v>
      </c>
      <c r="G25" s="101">
        <f>DIARIAS_2020!$I$22</f>
        <v>0</v>
      </c>
      <c r="H25" s="216" t="s">
        <v>66</v>
      </c>
      <c r="I25" s="216"/>
      <c r="J25" s="102">
        <f>DIARIAS_2020!$J$22</f>
        <v>0</v>
      </c>
    </row>
    <row r="26" spans="1:10" ht="13.5" thickBot="1" x14ac:dyDescent="0.25">
      <c r="A26" s="1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x14ac:dyDescent="0.2">
      <c r="A27" s="1"/>
      <c r="B27" s="219" t="s">
        <v>71</v>
      </c>
      <c r="C27" s="219"/>
      <c r="D27" s="219"/>
      <c r="E27" s="219"/>
      <c r="F27" s="219"/>
      <c r="G27" s="219"/>
      <c r="H27" s="219"/>
      <c r="I27" s="219"/>
      <c r="J27" s="219"/>
    </row>
    <row r="28" spans="1:10" ht="54.75" customHeight="1" thickBot="1" x14ac:dyDescent="0.25">
      <c r="A28" s="1"/>
      <c r="B28" s="220">
        <f>DIARIAS_2020!$B$17</f>
        <v>0</v>
      </c>
      <c r="C28" s="221"/>
      <c r="D28" s="221"/>
      <c r="E28" s="221"/>
      <c r="F28" s="221"/>
      <c r="G28" s="221"/>
      <c r="H28" s="221"/>
      <c r="I28" s="221"/>
      <c r="J28" s="222"/>
    </row>
    <row r="29" spans="1:10" ht="13.5" thickBot="1" x14ac:dyDescent="0.25">
      <c r="A29" s="1"/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 x14ac:dyDescent="0.2">
      <c r="B30" s="223" t="s">
        <v>67</v>
      </c>
      <c r="C30" s="223"/>
      <c r="D30" s="223"/>
      <c r="E30" s="223"/>
      <c r="F30" s="223"/>
      <c r="G30" s="223"/>
      <c r="H30" s="223"/>
      <c r="I30" s="223"/>
      <c r="J30" s="223"/>
    </row>
    <row r="31" spans="1:10" ht="73.5" customHeight="1" thickBot="1" x14ac:dyDescent="0.25">
      <c r="B31" s="210"/>
      <c r="C31" s="211"/>
      <c r="D31" s="211"/>
      <c r="E31" s="211"/>
      <c r="F31" s="211"/>
      <c r="G31" s="211"/>
      <c r="H31" s="211"/>
      <c r="I31" s="211"/>
      <c r="J31" s="212"/>
    </row>
    <row r="32" spans="1:10" ht="13.5" thickBot="1" x14ac:dyDescent="0.25">
      <c r="B32" s="207"/>
      <c r="C32" s="207"/>
      <c r="D32" s="207"/>
      <c r="E32" s="207"/>
      <c r="F32" s="207"/>
      <c r="G32" s="207"/>
      <c r="H32" s="207"/>
      <c r="I32" s="207"/>
      <c r="J32" s="207"/>
    </row>
    <row r="33" spans="2:10" x14ac:dyDescent="0.2">
      <c r="B33" s="223" t="s">
        <v>68</v>
      </c>
      <c r="C33" s="223"/>
      <c r="D33" s="223"/>
      <c r="E33" s="223"/>
      <c r="F33" s="223"/>
      <c r="G33" s="223"/>
      <c r="H33" s="223"/>
      <c r="I33" s="223"/>
      <c r="J33" s="223"/>
    </row>
    <row r="34" spans="2:10" ht="89.25" customHeight="1" thickBot="1" x14ac:dyDescent="0.25">
      <c r="B34" s="210"/>
      <c r="C34" s="211"/>
      <c r="D34" s="211"/>
      <c r="E34" s="211"/>
      <c r="F34" s="211"/>
      <c r="G34" s="211"/>
      <c r="H34" s="211"/>
      <c r="I34" s="211"/>
      <c r="J34" s="212"/>
    </row>
    <row r="35" spans="2:10" ht="13.5" thickBot="1" x14ac:dyDescent="0.25">
      <c r="B35" s="208"/>
      <c r="C35" s="208"/>
      <c r="D35" s="208"/>
      <c r="E35" s="208"/>
      <c r="F35" s="208"/>
      <c r="G35" s="208"/>
      <c r="H35" s="208"/>
      <c r="I35" s="208"/>
      <c r="J35" s="208"/>
    </row>
    <row r="36" spans="2:10" x14ac:dyDescent="0.2">
      <c r="B36" s="200" t="s">
        <v>69</v>
      </c>
      <c r="C36" s="201"/>
      <c r="D36" s="201" t="s">
        <v>20</v>
      </c>
      <c r="E36" s="202"/>
      <c r="F36" s="76"/>
      <c r="G36" s="200" t="s">
        <v>69</v>
      </c>
      <c r="H36" s="201"/>
      <c r="I36" s="201" t="s">
        <v>20</v>
      </c>
      <c r="J36" s="202"/>
    </row>
    <row r="37" spans="2:10" ht="15.75" thickBot="1" x14ac:dyDescent="0.25">
      <c r="B37" s="203">
        <f>DIARIAS_2020!$B$58</f>
        <v>0</v>
      </c>
      <c r="C37" s="204"/>
      <c r="D37" s="205">
        <f ca="1">TODAY()</f>
        <v>44453</v>
      </c>
      <c r="E37" s="206"/>
      <c r="F37" s="28"/>
      <c r="G37" s="203">
        <f>DIARIAS_2020!$B$58</f>
        <v>0</v>
      </c>
      <c r="H37" s="204"/>
      <c r="I37" s="205">
        <f ca="1">TODAY()</f>
        <v>44453</v>
      </c>
      <c r="J37" s="206"/>
    </row>
    <row r="41" spans="2:10" x14ac:dyDescent="0.2">
      <c r="B41" s="11"/>
      <c r="C41" s="11"/>
      <c r="D41" s="11"/>
      <c r="E41" s="11"/>
      <c r="G41" s="11"/>
      <c r="H41" s="11"/>
      <c r="I41" s="11"/>
      <c r="J41" s="11"/>
    </row>
    <row r="42" spans="2:10" x14ac:dyDescent="0.2">
      <c r="B42" s="199">
        <f>DIARIAS_2020!$D$10</f>
        <v>0</v>
      </c>
      <c r="C42" s="199"/>
      <c r="D42" s="199"/>
      <c r="E42" s="199"/>
      <c r="G42" s="199" t="s">
        <v>70</v>
      </c>
      <c r="H42" s="199"/>
      <c r="I42" s="199"/>
      <c r="J42" s="199"/>
    </row>
  </sheetData>
  <sheetProtection algorithmName="SHA-512" hashValue="j38hEZUTeqEqCi3V/SON/Ld5p3QXY2c965CUekJe+M2ip4yyp5nHpPvqOFK/2n6zze4bXIv3CXrdJF7tPrm+TA==" saltValue="kieJwBtgtAGBpTadAkUG9A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14:D14"/>
    <mergeCell ref="E14:J14"/>
    <mergeCell ref="B15:D15"/>
    <mergeCell ref="E15:J15"/>
    <mergeCell ref="B16:D16"/>
    <mergeCell ref="E16:J16"/>
    <mergeCell ref="B17:J17"/>
    <mergeCell ref="B20:J20"/>
    <mergeCell ref="B23:J23"/>
    <mergeCell ref="B19:C19"/>
    <mergeCell ref="D19:E19"/>
    <mergeCell ref="H19:I19"/>
    <mergeCell ref="B18:J18"/>
    <mergeCell ref="B7:J7"/>
    <mergeCell ref="B9:J10"/>
    <mergeCell ref="B12:D12"/>
    <mergeCell ref="E12:J12"/>
    <mergeCell ref="B11:J11"/>
    <mergeCell ref="B8:J8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29:J29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  <mergeCell ref="B32:J32"/>
    <mergeCell ref="B35:J3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5E8AC-6140-4C8F-9494-EC5B73E0A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DIARIAS_2020</vt:lpstr>
      <vt:lpstr>RELATÓRIO VIAGEM</vt:lpstr>
      <vt:lpstr>DIARIAS_2020!Area_de_impressao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Barbara Zanini</cp:lastModifiedBy>
  <cp:revision>0</cp:revision>
  <cp:lastPrinted>2021-05-12T11:32:46Z</cp:lastPrinted>
  <dcterms:created xsi:type="dcterms:W3CDTF">1601-01-01T00:00:00Z</dcterms:created>
  <dcterms:modified xsi:type="dcterms:W3CDTF">2021-09-14T17:55:11Z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