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IGINAL NAO MEXER\Nova planilha - com CRES-Covid\"/>
    </mc:Choice>
  </mc:AlternateContent>
  <xr:revisionPtr revIDLastSave="0" documentId="13_ncr:1_{9DDF0D47-4A55-492C-82ED-90ED5D6821EC}" xr6:coauthVersionLast="47" xr6:coauthVersionMax="47" xr10:uidLastSave="{00000000-0000-0000-0000-000000000000}"/>
  <bookViews>
    <workbookView xWindow="-120" yWindow="-120" windowWidth="29040" windowHeight="15840" activeTab="3" xr2:uid="{A2330CC5-C11B-4742-8B7E-35FC0215D144}"/>
  </bookViews>
  <sheets>
    <sheet name="Reitor e Vice-Reitor" sheetId="10" r:id="rId1"/>
    <sheet name="Diretor de Campus" sheetId="11" r:id="rId2"/>
    <sheet name="Diretor de Centro" sheetId="14" r:id="rId3"/>
    <sheet name="Diretores do HUOP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9" l="1"/>
  <c r="M5" i="9"/>
  <c r="K5" i="9"/>
  <c r="J5" i="9"/>
  <c r="R6" i="10"/>
  <c r="Q6" i="10"/>
  <c r="O6" i="10"/>
  <c r="M6" i="10"/>
  <c r="L6" i="10"/>
  <c r="P136" i="14"/>
  <c r="O136" i="14"/>
  <c r="M136" i="14"/>
  <c r="K136" i="14"/>
  <c r="J136" i="14"/>
  <c r="N136" i="14" s="1"/>
  <c r="P135" i="14"/>
  <c r="O135" i="14"/>
  <c r="M135" i="14"/>
  <c r="K135" i="14"/>
  <c r="J135" i="14"/>
  <c r="Q51" i="11"/>
  <c r="P51" i="11"/>
  <c r="N51" i="11"/>
  <c r="L51" i="11"/>
  <c r="K51" i="11"/>
  <c r="O51" i="11" s="1"/>
  <c r="Q50" i="11"/>
  <c r="P50" i="11"/>
  <c r="N50" i="11"/>
  <c r="L50" i="11"/>
  <c r="K50" i="11"/>
  <c r="Q49" i="11"/>
  <c r="P49" i="11"/>
  <c r="N49" i="11"/>
  <c r="L49" i="11"/>
  <c r="K49" i="11"/>
  <c r="N7" i="9"/>
  <c r="N6" i="9"/>
  <c r="M7" i="9"/>
  <c r="M6" i="9"/>
  <c r="N128" i="14"/>
  <c r="M128" i="14"/>
  <c r="N127" i="14"/>
  <c r="M127" i="14"/>
  <c r="N120" i="14"/>
  <c r="M120" i="14"/>
  <c r="N119" i="14"/>
  <c r="M119" i="14"/>
  <c r="N112" i="14"/>
  <c r="M112" i="14"/>
  <c r="N111" i="14"/>
  <c r="M111" i="14"/>
  <c r="N104" i="14"/>
  <c r="M104" i="14"/>
  <c r="N103" i="14"/>
  <c r="M103" i="14"/>
  <c r="N96" i="14"/>
  <c r="M96" i="14"/>
  <c r="N95" i="14"/>
  <c r="M95" i="14"/>
  <c r="N88" i="14"/>
  <c r="M88" i="14"/>
  <c r="N87" i="14"/>
  <c r="M87" i="14"/>
  <c r="N80" i="14"/>
  <c r="M80" i="14"/>
  <c r="N79" i="14"/>
  <c r="M79" i="14"/>
  <c r="N72" i="14"/>
  <c r="M72" i="14"/>
  <c r="N71" i="14"/>
  <c r="M71" i="14"/>
  <c r="N64" i="14"/>
  <c r="M64" i="14"/>
  <c r="N63" i="14"/>
  <c r="M63" i="14"/>
  <c r="N56" i="14"/>
  <c r="M56" i="14"/>
  <c r="N55" i="14"/>
  <c r="M55" i="14"/>
  <c r="N48" i="14"/>
  <c r="M48" i="14"/>
  <c r="N47" i="14"/>
  <c r="M47" i="14"/>
  <c r="N40" i="14"/>
  <c r="M40" i="14"/>
  <c r="N39" i="14"/>
  <c r="M39" i="14"/>
  <c r="N32" i="14"/>
  <c r="M32" i="14"/>
  <c r="N31" i="14"/>
  <c r="M31" i="14"/>
  <c r="N24" i="14"/>
  <c r="M24" i="14"/>
  <c r="N23" i="14"/>
  <c r="M23" i="14"/>
  <c r="N16" i="14"/>
  <c r="M16" i="14"/>
  <c r="N15" i="14"/>
  <c r="M15" i="14"/>
  <c r="N7" i="14"/>
  <c r="N6" i="14"/>
  <c r="M7" i="14"/>
  <c r="M6" i="14"/>
  <c r="O63" i="11"/>
  <c r="N63" i="11"/>
  <c r="O62" i="11"/>
  <c r="N62" i="11"/>
  <c r="O61" i="11"/>
  <c r="N61" i="11"/>
  <c r="O39" i="11"/>
  <c r="N39" i="11"/>
  <c r="O38" i="11"/>
  <c r="N38" i="11"/>
  <c r="O37" i="11"/>
  <c r="N37" i="11"/>
  <c r="N25" i="11"/>
  <c r="N27" i="11"/>
  <c r="N26" i="11"/>
  <c r="O27" i="11"/>
  <c r="O26" i="11"/>
  <c r="O25" i="11"/>
  <c r="O8" i="11"/>
  <c r="O7" i="11"/>
  <c r="O6" i="11"/>
  <c r="N8" i="11"/>
  <c r="N7" i="11"/>
  <c r="N6" i="11"/>
  <c r="R8" i="10"/>
  <c r="R7" i="10"/>
  <c r="Q8" i="10"/>
  <c r="Q7" i="10"/>
  <c r="J16" i="14"/>
  <c r="K8" i="11"/>
  <c r="K7" i="11"/>
  <c r="K6" i="11"/>
  <c r="K7" i="9"/>
  <c r="K6" i="9"/>
  <c r="J7" i="9"/>
  <c r="J6" i="9"/>
  <c r="K80" i="14"/>
  <c r="J80" i="14"/>
  <c r="K79" i="14"/>
  <c r="J79" i="14"/>
  <c r="L79" i="14" s="1"/>
  <c r="K128" i="14"/>
  <c r="J128" i="14"/>
  <c r="K127" i="14"/>
  <c r="J127" i="14"/>
  <c r="L127" i="14" s="1"/>
  <c r="K120" i="14"/>
  <c r="J120" i="14"/>
  <c r="K119" i="14"/>
  <c r="J119" i="14"/>
  <c r="K112" i="14"/>
  <c r="J112" i="14"/>
  <c r="K111" i="14"/>
  <c r="J111" i="14"/>
  <c r="K104" i="14"/>
  <c r="J104" i="14"/>
  <c r="K103" i="14"/>
  <c r="J103" i="14"/>
  <c r="L103" i="14" s="1"/>
  <c r="K96" i="14"/>
  <c r="J96" i="14"/>
  <c r="K95" i="14"/>
  <c r="J95" i="14"/>
  <c r="L95" i="14" s="1"/>
  <c r="K88" i="14"/>
  <c r="J88" i="14"/>
  <c r="K87" i="14"/>
  <c r="J87" i="14"/>
  <c r="L87" i="14" s="1"/>
  <c r="K72" i="14"/>
  <c r="J72" i="14"/>
  <c r="K71" i="14"/>
  <c r="J71" i="14"/>
  <c r="L71" i="14" s="1"/>
  <c r="K64" i="14"/>
  <c r="J64" i="14"/>
  <c r="K63" i="14"/>
  <c r="J63" i="14"/>
  <c r="L63" i="14" s="1"/>
  <c r="K56" i="14"/>
  <c r="J56" i="14"/>
  <c r="K55" i="14"/>
  <c r="J55" i="14"/>
  <c r="L55" i="14" s="1"/>
  <c r="K48" i="14"/>
  <c r="J48" i="14"/>
  <c r="K47" i="14"/>
  <c r="J47" i="14"/>
  <c r="L47" i="14" s="1"/>
  <c r="K40" i="14"/>
  <c r="J40" i="14"/>
  <c r="K39" i="14"/>
  <c r="J39" i="14"/>
  <c r="L39" i="14" s="1"/>
  <c r="K32" i="14"/>
  <c r="J32" i="14"/>
  <c r="K31" i="14"/>
  <c r="J31" i="14"/>
  <c r="L31" i="14" s="1"/>
  <c r="J24" i="14"/>
  <c r="J23" i="14"/>
  <c r="K24" i="14"/>
  <c r="K23" i="14"/>
  <c r="K16" i="14"/>
  <c r="K15" i="14"/>
  <c r="J15" i="14"/>
  <c r="K7" i="14"/>
  <c r="K6" i="14"/>
  <c r="J6" i="14"/>
  <c r="J7" i="14"/>
  <c r="L63" i="11"/>
  <c r="K63" i="11"/>
  <c r="L62" i="11"/>
  <c r="K62" i="11"/>
  <c r="L61" i="11"/>
  <c r="K61" i="11"/>
  <c r="L39" i="11"/>
  <c r="K39" i="11"/>
  <c r="L38" i="11"/>
  <c r="K38" i="11"/>
  <c r="L37" i="11"/>
  <c r="K37" i="11"/>
  <c r="K27" i="11"/>
  <c r="K26" i="11"/>
  <c r="L27" i="11"/>
  <c r="L26" i="11"/>
  <c r="L25" i="11"/>
  <c r="K25" i="11"/>
  <c r="L8" i="11"/>
  <c r="L7" i="11"/>
  <c r="L6" i="11"/>
  <c r="N135" i="14" l="1"/>
  <c r="M137" i="14" s="1"/>
  <c r="L128" i="14"/>
  <c r="L112" i="14"/>
  <c r="L104" i="14"/>
  <c r="K105" i="14" s="1"/>
  <c r="L96" i="14"/>
  <c r="L88" i="14"/>
  <c r="L80" i="14"/>
  <c r="K81" i="14" s="1"/>
  <c r="L72" i="14"/>
  <c r="K73" i="14" s="1"/>
  <c r="L64" i="14"/>
  <c r="L56" i="14"/>
  <c r="L48" i="14"/>
  <c r="L40" i="14"/>
  <c r="K41" i="14" s="1"/>
  <c r="L32" i="14"/>
  <c r="L136" i="14"/>
  <c r="M62" i="11"/>
  <c r="M49" i="11"/>
  <c r="M63" i="11"/>
  <c r="M50" i="11"/>
  <c r="L135" i="14"/>
  <c r="K137" i="14" s="1"/>
  <c r="M51" i="11"/>
  <c r="O50" i="11"/>
  <c r="O49" i="11"/>
  <c r="L120" i="14"/>
  <c r="M39" i="11"/>
  <c r="M61" i="11"/>
  <c r="M27" i="11"/>
  <c r="L16" i="14"/>
  <c r="M7" i="10"/>
  <c r="O7" i="10"/>
  <c r="O8" i="10"/>
  <c r="L7" i="10"/>
  <c r="L8" i="10"/>
  <c r="M8" i="10"/>
  <c r="L5" i="9"/>
  <c r="M37" i="11"/>
  <c r="L15" i="14"/>
  <c r="L7" i="9"/>
  <c r="L6" i="9"/>
  <c r="L23" i="14"/>
  <c r="K49" i="14"/>
  <c r="K65" i="14"/>
  <c r="K89" i="14"/>
  <c r="L6" i="14"/>
  <c r="L24" i="14"/>
  <c r="L7" i="14"/>
  <c r="K57" i="14"/>
  <c r="K129" i="14"/>
  <c r="L119" i="14"/>
  <c r="L111" i="14"/>
  <c r="K97" i="14"/>
  <c r="K33" i="14"/>
  <c r="M38" i="11"/>
  <c r="M25" i="11"/>
  <c r="M26" i="11"/>
  <c r="M7" i="11"/>
  <c r="M6" i="11"/>
  <c r="M8" i="11"/>
  <c r="N7" i="10" l="1"/>
  <c r="L64" i="11"/>
  <c r="K113" i="14"/>
  <c r="N8" i="10"/>
  <c r="L52" i="11"/>
  <c r="N52" i="11"/>
  <c r="K121" i="14"/>
  <c r="L9" i="11"/>
  <c r="N6" i="10"/>
  <c r="P7" i="10"/>
  <c r="K17" i="14"/>
  <c r="K25" i="14"/>
  <c r="P6" i="10"/>
  <c r="P8" i="10"/>
  <c r="K8" i="9"/>
  <c r="L28" i="11"/>
  <c r="L40" i="11"/>
  <c r="K8" i="14"/>
  <c r="M9" i="10" l="1"/>
  <c r="O9" i="10"/>
</calcChain>
</file>

<file path=xl/sharedStrings.xml><?xml version="1.0" encoding="utf-8"?>
<sst xmlns="http://schemas.openxmlformats.org/spreadsheetml/2006/main" count="879" uniqueCount="139">
  <si>
    <t>Reitor e Vice-Reitor</t>
  </si>
  <si>
    <t>Dados Brutos</t>
  </si>
  <si>
    <t>Contabilização final</t>
  </si>
  <si>
    <t>Nº Seção</t>
  </si>
  <si>
    <t>Cidade</t>
  </si>
  <si>
    <t>Unidade</t>
  </si>
  <si>
    <t>Vínculo</t>
  </si>
  <si>
    <t>Votos</t>
  </si>
  <si>
    <t>Peso</t>
  </si>
  <si>
    <t>Votos totais (n)</t>
  </si>
  <si>
    <t>UNIOESTE PARA TODOS
CASCÁ E SAMUEL</t>
  </si>
  <si>
    <t>UNIÃO E TRABALHO/
ALEXANDRE E GILMAR</t>
  </si>
  <si>
    <t>Branco</t>
  </si>
  <si>
    <t>Nulo</t>
  </si>
  <si>
    <t>UNIOESTE PARA TODOS CASCÁ E SAMUEL</t>
  </si>
  <si>
    <t>Votos (N)</t>
  </si>
  <si>
    <t>Peso * N/n</t>
  </si>
  <si>
    <t>01</t>
  </si>
  <si>
    <t>Cascavel</t>
  </si>
  <si>
    <t>Reitoria</t>
  </si>
  <si>
    <t>Agentes Universitários</t>
  </si>
  <si>
    <t>02</t>
  </si>
  <si>
    <t>HUOP</t>
  </si>
  <si>
    <t>Agentes Universitários e SESA</t>
  </si>
  <si>
    <t>Discentes</t>
  </si>
  <si>
    <t>03</t>
  </si>
  <si>
    <t>Campus</t>
  </si>
  <si>
    <t>Docentes</t>
  </si>
  <si>
    <t>04</t>
  </si>
  <si>
    <t>CCBS</t>
  </si>
  <si>
    <t>Discentes sem ativ. no HUOP</t>
  </si>
  <si>
    <t>Resultado (IF)</t>
  </si>
  <si>
    <t>05</t>
  </si>
  <si>
    <t>Discentes com ativ. no HUOP</t>
  </si>
  <si>
    <t>06</t>
  </si>
  <si>
    <t>Docentes sem ativ. no HUOP</t>
  </si>
  <si>
    <t>07</t>
  </si>
  <si>
    <t>Docentes com ativ. no HUOP</t>
  </si>
  <si>
    <t>08</t>
  </si>
  <si>
    <t>CCMF</t>
  </si>
  <si>
    <t>09</t>
  </si>
  <si>
    <t>10</t>
  </si>
  <si>
    <t>11</t>
  </si>
  <si>
    <t>CCET</t>
  </si>
  <si>
    <t>12</t>
  </si>
  <si>
    <t>13</t>
  </si>
  <si>
    <t>CCSA</t>
  </si>
  <si>
    <t>14</t>
  </si>
  <si>
    <t>15</t>
  </si>
  <si>
    <t>CECA</t>
  </si>
  <si>
    <t>16</t>
  </si>
  <si>
    <t>17</t>
  </si>
  <si>
    <t>Foz do Iguaçu</t>
  </si>
  <si>
    <t>18</t>
  </si>
  <si>
    <t>19</t>
  </si>
  <si>
    <t>20</t>
  </si>
  <si>
    <t>CECE</t>
  </si>
  <si>
    <t>21</t>
  </si>
  <si>
    <t>22</t>
  </si>
  <si>
    <t>CELS</t>
  </si>
  <si>
    <t>23</t>
  </si>
  <si>
    <t>24</t>
  </si>
  <si>
    <t>Francisco Beltrão</t>
  </si>
  <si>
    <t>25</t>
  </si>
  <si>
    <t>CCH</t>
  </si>
  <si>
    <t>26</t>
  </si>
  <si>
    <t>27</t>
  </si>
  <si>
    <t>CCS</t>
  </si>
  <si>
    <t>28</t>
  </si>
  <si>
    <t>29</t>
  </si>
  <si>
    <t>30</t>
  </si>
  <si>
    <t>31</t>
  </si>
  <si>
    <t>Marechal Cândido Rondon</t>
  </si>
  <si>
    <t>32</t>
  </si>
  <si>
    <t>CCA</t>
  </si>
  <si>
    <t>33</t>
  </si>
  <si>
    <t>34</t>
  </si>
  <si>
    <t>CCHEL</t>
  </si>
  <si>
    <t>35</t>
  </si>
  <si>
    <t>36</t>
  </si>
  <si>
    <t>37</t>
  </si>
  <si>
    <t>38</t>
  </si>
  <si>
    <t>Toledo</t>
  </si>
  <si>
    <t>39</t>
  </si>
  <si>
    <t>CCHS</t>
  </si>
  <si>
    <t>40</t>
  </si>
  <si>
    <t>41</t>
  </si>
  <si>
    <t>42</t>
  </si>
  <si>
    <t>43</t>
  </si>
  <si>
    <t>44</t>
  </si>
  <si>
    <t>Diretor de Campus</t>
  </si>
  <si>
    <t>Centro</t>
  </si>
  <si>
    <t>GEYSLER</t>
  </si>
  <si>
    <t>SERGIO FABRIZ</t>
  </si>
  <si>
    <t>PROF. ADILSON ROCHA</t>
  </si>
  <si>
    <t>EURIDES</t>
  </si>
  <si>
    <t>EMERSON FEY</t>
  </si>
  <si>
    <t>PATRICIA SALA BATTISTI</t>
  </si>
  <si>
    <t>Diretor de Centro</t>
  </si>
  <si>
    <t>Cascavel - CCBS</t>
  </si>
  <si>
    <t>PROF. NELSI</t>
  </si>
  <si>
    <t>Cascavel - CCMF</t>
  </si>
  <si>
    <t>PROF. MONICA</t>
  </si>
  <si>
    <t>Cascavel - CCET</t>
  </si>
  <si>
    <t>MONICA SAROLLI</t>
  </si>
  <si>
    <t>Cascavel - CCSA</t>
  </si>
  <si>
    <t>ELIZANDRA DA SILVA</t>
  </si>
  <si>
    <t>Cascavel - CECA</t>
  </si>
  <si>
    <t>SOLIGO</t>
  </si>
  <si>
    <t>Foz do Iguaçu - CCSA</t>
  </si>
  <si>
    <t>PROF. VALDIR JR</t>
  </si>
  <si>
    <t>Foz do Iguaçu - CECE</t>
  </si>
  <si>
    <t>ROMEU REGINATO</t>
  </si>
  <si>
    <t>Foz do Iguaçu - CELS</t>
  </si>
  <si>
    <t>ADRIANA ZILLY</t>
  </si>
  <si>
    <t>Francisco Beltrão - CCH</t>
  </si>
  <si>
    <t>PROF. RICARDO</t>
  </si>
  <si>
    <t>Francisco Beltrão - CCS</t>
  </si>
  <si>
    <t>LIRANE FERRETO</t>
  </si>
  <si>
    <t>Francisco Beltrão - CCSA</t>
  </si>
  <si>
    <t>PROFESSOR JAIME ANTONIO</t>
  </si>
  <si>
    <t>Marechal Cândido Rondon - CCA</t>
  </si>
  <si>
    <t>PROFª MARCELA A. NERES</t>
  </si>
  <si>
    <t>Marechal Cândido Rondon - CCHEL</t>
  </si>
  <si>
    <t>PROF. ARESTIDES</t>
  </si>
  <si>
    <t>Marechal Cândido Rondon - CCSA</t>
  </si>
  <si>
    <t>LORENI BRAUM</t>
  </si>
  <si>
    <t>Toledo - CCHS</t>
  </si>
  <si>
    <t>Candidato 1</t>
  </si>
  <si>
    <t>SILVIO A. COLOGNESE</t>
  </si>
  <si>
    <t>Toledo - CCSA</t>
  </si>
  <si>
    <t>DIUSLENE RODRIGUES DA SILVA</t>
  </si>
  <si>
    <t>Toledo - CECE</t>
  </si>
  <si>
    <t>SORAYA M. PALÁCIO</t>
  </si>
  <si>
    <t>PROF. DIRCEU</t>
  </si>
  <si>
    <t>Diretores do HUOP</t>
  </si>
  <si>
    <t>UM HU FORTE INCLUI VOCÊ</t>
  </si>
  <si>
    <t>45</t>
  </si>
  <si>
    <t>Agentes Universitários CRES-Covid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</si>
</sst>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7E3C4"/>
        <bgColor indexed="64"/>
      </patternFill>
    </fill>
    <fill>
      <patternFill patternType="solid">
        <fgColor rgb="FF42C27F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12" fontId="0" fillId="0" borderId="29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2" fontId="0" fillId="0" borderId="33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12" fontId="0" fillId="0" borderId="5" xfId="0" applyNumberFormat="1" applyBorder="1" applyAlignment="1">
      <alignment horizontal="center" vertical="center"/>
    </xf>
    <xf numFmtId="12" fontId="0" fillId="0" borderId="8" xfId="0" applyNumberFormat="1" applyBorder="1" applyAlignment="1">
      <alignment horizontal="center" vertical="center"/>
    </xf>
    <xf numFmtId="12" fontId="0" fillId="0" borderId="1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9" borderId="8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9" borderId="4" xfId="0" applyFill="1" applyBorder="1" applyAlignment="1" applyProtection="1">
      <alignment horizontal="center" vertical="center"/>
      <protection locked="0"/>
    </xf>
    <xf numFmtId="0" fontId="0" fillId="9" borderId="15" xfId="0" applyFill="1" applyBorder="1" applyAlignment="1" applyProtection="1">
      <alignment horizontal="center" vertical="center"/>
      <protection locked="0"/>
    </xf>
    <xf numFmtId="0" fontId="0" fillId="9" borderId="28" xfId="0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2" fontId="0" fillId="0" borderId="2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0" fillId="0" borderId="1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" fillId="4" borderId="5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/>
    </xf>
    <xf numFmtId="0" fontId="1" fillId="13" borderId="47" xfId="0" applyFont="1" applyFill="1" applyBorder="1" applyAlignment="1">
      <alignment horizontal="center" vertical="center"/>
    </xf>
    <xf numFmtId="0" fontId="1" fillId="13" borderId="43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" fillId="13" borderId="38" xfId="0" applyFont="1" applyFill="1" applyBorder="1" applyAlignment="1">
      <alignment horizontal="center" vertical="center" wrapText="1"/>
    </xf>
    <xf numFmtId="0" fontId="1" fillId="13" borderId="23" xfId="0" applyFont="1" applyFill="1" applyBorder="1" applyAlignment="1">
      <alignment horizontal="center" vertical="center" wrapText="1"/>
    </xf>
    <xf numFmtId="0" fontId="1" fillId="13" borderId="44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" fillId="13" borderId="34" xfId="0" applyFont="1" applyFill="1" applyBorder="1" applyAlignment="1">
      <alignment horizontal="center" vertical="center" wrapText="1"/>
    </xf>
    <xf numFmtId="0" fontId="1" fillId="13" borderId="45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44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 wrapText="1"/>
    </xf>
    <xf numFmtId="0" fontId="1" fillId="13" borderId="28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/>
    </xf>
    <xf numFmtId="0" fontId="1" fillId="11" borderId="27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6" borderId="50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164" fontId="0" fillId="7" borderId="25" xfId="0" applyNumberForma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/>
    </xf>
    <xf numFmtId="0" fontId="1" fillId="13" borderId="3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  <color rgb="FF6FAC46"/>
      <color rgb="FFFFECAF"/>
      <color rgb="FF42C27F"/>
      <color rgb="FFA7E3C4"/>
      <color rgb="FFB9E9D0"/>
      <color rgb="FFDAA600"/>
      <color rgb="FF60CC93"/>
      <color rgb="FF87D9AE"/>
      <color rgb="FF297F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958B-7ED5-417E-B6DE-38ACA9B2A348}">
  <dimension ref="A1:R57"/>
  <sheetViews>
    <sheetView topLeftCell="A10" zoomScale="85" zoomScaleNormal="85" workbookViewId="0">
      <selection activeCell="L44" sqref="L44"/>
    </sheetView>
  </sheetViews>
  <sheetFormatPr defaultRowHeight="15" x14ac:dyDescent="0.25"/>
  <cols>
    <col min="1" max="1" width="9" customWidth="1"/>
    <col min="2" max="2" width="26" bestFit="1" customWidth="1"/>
    <col min="3" max="3" width="8.5703125" bestFit="1" customWidth="1"/>
    <col min="4" max="4" width="33.140625" bestFit="1" customWidth="1"/>
    <col min="5" max="8" width="22.85546875" customWidth="1"/>
    <col min="9" max="9" width="10.5703125" bestFit="1" customWidth="1"/>
    <col min="10" max="10" width="21.5703125" bestFit="1" customWidth="1"/>
    <col min="11" max="11" width="5.28515625" bestFit="1" customWidth="1"/>
    <col min="12" max="12" width="15.5703125" customWidth="1"/>
    <col min="13" max="13" width="14.28515625" customWidth="1"/>
    <col min="14" max="14" width="10.5703125" bestFit="1" customWidth="1"/>
    <col min="15" max="15" width="14.140625" customWidth="1"/>
    <col min="16" max="16" width="10.5703125" bestFit="1" customWidth="1"/>
    <col min="17" max="18" width="14.140625" customWidth="1"/>
  </cols>
  <sheetData>
    <row r="1" spans="1:18" ht="37.5" customHeight="1" thickBo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18.75" customHeight="1" thickBot="1" x14ac:dyDescent="0.3">
      <c r="A2" s="67" t="s">
        <v>1</v>
      </c>
      <c r="B2" s="68"/>
      <c r="C2" s="68"/>
      <c r="D2" s="68"/>
      <c r="E2" s="68"/>
      <c r="F2" s="68"/>
      <c r="G2" s="68"/>
      <c r="H2" s="69"/>
      <c r="J2" s="94" t="s">
        <v>2</v>
      </c>
      <c r="K2" s="95"/>
      <c r="L2" s="95"/>
      <c r="M2" s="95"/>
      <c r="N2" s="95"/>
      <c r="O2" s="95"/>
      <c r="P2" s="95"/>
      <c r="Q2" s="96"/>
      <c r="R2" s="97"/>
    </row>
    <row r="3" spans="1:18" ht="18.75" customHeight="1" thickBot="1" x14ac:dyDescent="0.3">
      <c r="A3" s="64" t="s">
        <v>3</v>
      </c>
      <c r="B3" s="101" t="s">
        <v>4</v>
      </c>
      <c r="C3" s="102" t="s">
        <v>5</v>
      </c>
      <c r="D3" s="103" t="s">
        <v>6</v>
      </c>
      <c r="E3" s="98" t="s">
        <v>7</v>
      </c>
      <c r="F3" s="99"/>
      <c r="G3" s="99"/>
      <c r="H3" s="100"/>
      <c r="J3" s="105" t="s">
        <v>6</v>
      </c>
      <c r="K3" s="81" t="s">
        <v>8</v>
      </c>
      <c r="L3" s="78" t="s">
        <v>9</v>
      </c>
      <c r="M3" s="84" t="s">
        <v>10</v>
      </c>
      <c r="N3" s="85"/>
      <c r="O3" s="84" t="s">
        <v>11</v>
      </c>
      <c r="P3" s="85"/>
      <c r="Q3" s="88" t="s">
        <v>12</v>
      </c>
      <c r="R3" s="91" t="s">
        <v>13</v>
      </c>
    </row>
    <row r="4" spans="1:18" ht="15.75" thickBot="1" x14ac:dyDescent="0.3">
      <c r="A4" s="65"/>
      <c r="B4" s="101"/>
      <c r="C4" s="102"/>
      <c r="D4" s="102"/>
      <c r="E4" s="108" t="s">
        <v>14</v>
      </c>
      <c r="F4" s="109" t="s">
        <v>11</v>
      </c>
      <c r="G4" s="110" t="s">
        <v>12</v>
      </c>
      <c r="H4" s="111" t="s">
        <v>13</v>
      </c>
      <c r="J4" s="106"/>
      <c r="K4" s="82"/>
      <c r="L4" s="79"/>
      <c r="M4" s="86"/>
      <c r="N4" s="87"/>
      <c r="O4" s="86"/>
      <c r="P4" s="87"/>
      <c r="Q4" s="89"/>
      <c r="R4" s="92"/>
    </row>
    <row r="5" spans="1:18" ht="18.75" customHeight="1" thickBot="1" x14ac:dyDescent="0.3">
      <c r="A5" s="65"/>
      <c r="B5" s="101"/>
      <c r="C5" s="102"/>
      <c r="D5" s="103"/>
      <c r="E5" s="166"/>
      <c r="F5" s="167"/>
      <c r="G5" s="168"/>
      <c r="H5" s="169"/>
      <c r="J5" s="107"/>
      <c r="K5" s="83"/>
      <c r="L5" s="80"/>
      <c r="M5" s="23" t="s">
        <v>15</v>
      </c>
      <c r="N5" s="6" t="s">
        <v>16</v>
      </c>
      <c r="O5" s="23" t="s">
        <v>15</v>
      </c>
      <c r="P5" s="53" t="s">
        <v>16</v>
      </c>
      <c r="Q5" s="90"/>
      <c r="R5" s="93"/>
    </row>
    <row r="6" spans="1:18" x14ac:dyDescent="0.25">
      <c r="A6" s="56" t="s">
        <v>17</v>
      </c>
      <c r="B6" s="38" t="s">
        <v>18</v>
      </c>
      <c r="C6" s="38" t="s">
        <v>19</v>
      </c>
      <c r="D6" s="38" t="s">
        <v>20</v>
      </c>
      <c r="E6" s="30"/>
      <c r="F6" s="30"/>
      <c r="G6" s="30"/>
      <c r="H6" s="31"/>
      <c r="J6" s="17" t="s">
        <v>20</v>
      </c>
      <c r="K6" s="7">
        <v>0.33333333333333331</v>
      </c>
      <c r="L6" s="8">
        <f>SUM(E6:H8,E22:H22,E29:H29,E36:H36,E43:H43,E50:H50)</f>
        <v>0</v>
      </c>
      <c r="M6" s="2">
        <f>SUM(E6,E7,E8,E22,E29,E36,E43,E50)</f>
        <v>0</v>
      </c>
      <c r="N6" s="46">
        <f>IF($L6&gt;0,$K6*M6/$L6,0)</f>
        <v>0</v>
      </c>
      <c r="O6" s="10">
        <f>SUM(F6,F7,F8,F22,F29,F36,F43,F50)</f>
        <v>0</v>
      </c>
      <c r="P6" s="50">
        <f>IF($L6&gt;0,$K6*O6/$L6,0)</f>
        <v>0</v>
      </c>
      <c r="Q6" s="4">
        <f>SUM(G6,G7,G8,G22,G29,G36,G43,G50)</f>
        <v>0</v>
      </c>
      <c r="R6" s="54">
        <f>SUM(H6,H7,H8,H22,H29,H36,H43,H50)</f>
        <v>0</v>
      </c>
    </row>
    <row r="7" spans="1:18" x14ac:dyDescent="0.25">
      <c r="A7" s="57" t="s">
        <v>21</v>
      </c>
      <c r="B7" s="39" t="s">
        <v>18</v>
      </c>
      <c r="C7" s="39" t="s">
        <v>22</v>
      </c>
      <c r="D7" s="39" t="s">
        <v>23</v>
      </c>
      <c r="E7" s="32"/>
      <c r="F7" s="32"/>
      <c r="G7" s="32"/>
      <c r="H7" s="33"/>
      <c r="J7" s="18" t="s">
        <v>24</v>
      </c>
      <c r="K7" s="40">
        <v>0.33333333333333331</v>
      </c>
      <c r="L7" s="41">
        <f>SUM(E9:H10,E13:H13,E15:H15,E18:H18,E20:H20,E23:H23,E25:H25,E27:H27,E30:H30,E32:H32,E34:H34,E37:H37,E39:H39,E41:H41,E44:H44,E46:H46,E48:H48)</f>
        <v>0</v>
      </c>
      <c r="M7" s="1">
        <f>SUM(E9,E10,E13,E15,E18,E20,E23,E25,E27,E30,E32,E34,E37,E39,E41,E44,E46,E48)</f>
        <v>0</v>
      </c>
      <c r="N7" s="47">
        <f>IF($L7&gt;0,$K7*M7/$L7,0)</f>
        <v>0</v>
      </c>
      <c r="O7" s="42">
        <f>SUM(F9,F10,F13,F15,F18,F20,F23,F25,F27,F30,F32,F34,F37,F39,F41,F44,F46,F48)</f>
        <v>0</v>
      </c>
      <c r="P7" s="51">
        <f>IF($L7&gt;0,$K7*O7/$L7,0)</f>
        <v>0</v>
      </c>
      <c r="Q7" s="1">
        <f>SUM(G9,G10,G13,G15,G18,G20,G23,G25,G27,G30,G32,G34,G37,G39,G41,G44,G46,G48)</f>
        <v>0</v>
      </c>
      <c r="R7" s="11">
        <f>SUM(H9,H10,H13,H15,H18,H20,H23,H25,H27,H30,H32,H34,H37,H39,H41,H44,H46,H48)</f>
        <v>0</v>
      </c>
    </row>
    <row r="8" spans="1:18" ht="15.75" thickBot="1" x14ac:dyDescent="0.3">
      <c r="A8" s="57" t="s">
        <v>25</v>
      </c>
      <c r="B8" s="39" t="s">
        <v>18</v>
      </c>
      <c r="C8" s="39" t="s">
        <v>26</v>
      </c>
      <c r="D8" s="39" t="s">
        <v>20</v>
      </c>
      <c r="E8" s="32"/>
      <c r="F8" s="32"/>
      <c r="G8" s="32"/>
      <c r="H8" s="33"/>
      <c r="J8" s="19" t="s">
        <v>27</v>
      </c>
      <c r="K8" s="12">
        <v>0.33333333333333331</v>
      </c>
      <c r="L8" s="13">
        <f>SUM(E11:H12,E14:H14,E16:H17,E19:H19,E21:H21,E24:H24,E26:H26,E28:H28,E31:H31,E33:H33,E35:H35,E38:H38,E40:H40,E42:H42,E45:H45,E47:H47,E49:H49)</f>
        <v>0</v>
      </c>
      <c r="M8" s="3">
        <f>SUM(E11,E12,E14,E16,E17,E19,E21,E24,E26,E28,E31,E33,E35,E38,E40,E42,E45,E47,E49)</f>
        <v>0</v>
      </c>
      <c r="N8" s="48">
        <f>IF($L8&gt;0,$K8*M8/$L8,0)</f>
        <v>0</v>
      </c>
      <c r="O8" s="15">
        <f>SUM(F11,F12,F14,F16,F17,F19,F21,F24,F26,F28,F31,F33,F35,F38,F40,F42,F45,F47,F49)</f>
        <v>0</v>
      </c>
      <c r="P8" s="52">
        <f>IF($L8&gt;0,$K8*O8/$L8,0)</f>
        <v>0</v>
      </c>
      <c r="Q8" s="3">
        <f>SUM(G11,G12,G14,G16,G17,G19,G21,G24,G26,G28,G31,G33,G35,G38,G40,G42,G45,G47,G49)</f>
        <v>0</v>
      </c>
      <c r="R8" s="14">
        <f>SUM(H11,H12,H14,H16,H17,H19,H21,H24,H26,H28,H31,H33,H35,H38,H40,H42,H45,H47,H49)</f>
        <v>0</v>
      </c>
    </row>
    <row r="9" spans="1:18" ht="15.75" thickBot="1" x14ac:dyDescent="0.3">
      <c r="A9" s="57" t="s">
        <v>28</v>
      </c>
      <c r="B9" s="39" t="s">
        <v>18</v>
      </c>
      <c r="C9" s="39" t="s">
        <v>29</v>
      </c>
      <c r="D9" s="39" t="s">
        <v>30</v>
      </c>
      <c r="E9" s="32"/>
      <c r="F9" s="32"/>
      <c r="G9" s="32"/>
      <c r="H9" s="33"/>
      <c r="J9" s="73" t="s">
        <v>31</v>
      </c>
      <c r="K9" s="74"/>
      <c r="L9" s="75"/>
      <c r="M9" s="76">
        <f>SUM(N6:N8)*100</f>
        <v>0</v>
      </c>
      <c r="N9" s="77"/>
      <c r="O9" s="76">
        <f>SUM(P6:P8)*100</f>
        <v>0</v>
      </c>
      <c r="P9" s="77"/>
    </row>
    <row r="10" spans="1:18" x14ac:dyDescent="0.25">
      <c r="A10" s="57" t="s">
        <v>32</v>
      </c>
      <c r="B10" s="39" t="s">
        <v>18</v>
      </c>
      <c r="C10" s="39" t="s">
        <v>29</v>
      </c>
      <c r="D10" s="39" t="s">
        <v>33</v>
      </c>
      <c r="E10" s="32"/>
      <c r="F10" s="32"/>
      <c r="G10" s="32"/>
      <c r="H10" s="33"/>
    </row>
    <row r="11" spans="1:18" x14ac:dyDescent="0.25">
      <c r="A11" s="57" t="s">
        <v>34</v>
      </c>
      <c r="B11" s="39" t="s">
        <v>18</v>
      </c>
      <c r="C11" s="39" t="s">
        <v>29</v>
      </c>
      <c r="D11" s="39" t="s">
        <v>35</v>
      </c>
      <c r="E11" s="32"/>
      <c r="F11" s="32"/>
      <c r="G11" s="32"/>
      <c r="H11" s="33"/>
    </row>
    <row r="12" spans="1:18" x14ac:dyDescent="0.25">
      <c r="A12" s="57" t="s">
        <v>36</v>
      </c>
      <c r="B12" s="39" t="s">
        <v>18</v>
      </c>
      <c r="C12" s="39" t="s">
        <v>29</v>
      </c>
      <c r="D12" s="39" t="s">
        <v>37</v>
      </c>
      <c r="E12" s="32"/>
      <c r="F12" s="32"/>
      <c r="G12" s="32"/>
      <c r="H12" s="33"/>
    </row>
    <row r="13" spans="1:18" x14ac:dyDescent="0.25">
      <c r="A13" s="57" t="s">
        <v>38</v>
      </c>
      <c r="B13" s="39" t="s">
        <v>18</v>
      </c>
      <c r="C13" s="39" t="s">
        <v>39</v>
      </c>
      <c r="D13" s="39" t="s">
        <v>24</v>
      </c>
      <c r="E13" s="32"/>
      <c r="F13" s="32"/>
      <c r="G13" s="32"/>
      <c r="H13" s="33"/>
    </row>
    <row r="14" spans="1:18" x14ac:dyDescent="0.25">
      <c r="A14" s="57" t="s">
        <v>40</v>
      </c>
      <c r="B14" s="39" t="s">
        <v>18</v>
      </c>
      <c r="C14" s="39" t="s">
        <v>39</v>
      </c>
      <c r="D14" s="39" t="s">
        <v>35</v>
      </c>
      <c r="E14" s="32"/>
      <c r="F14" s="32"/>
      <c r="G14" s="32"/>
      <c r="H14" s="33"/>
    </row>
    <row r="15" spans="1:18" x14ac:dyDescent="0.25">
      <c r="A15" s="57" t="s">
        <v>41</v>
      </c>
      <c r="B15" s="39" t="s">
        <v>18</v>
      </c>
      <c r="C15" s="39" t="s">
        <v>39</v>
      </c>
      <c r="D15" s="39" t="s">
        <v>37</v>
      </c>
      <c r="E15" s="32"/>
      <c r="F15" s="32"/>
      <c r="G15" s="32"/>
      <c r="H15" s="33"/>
    </row>
    <row r="16" spans="1:18" x14ac:dyDescent="0.25">
      <c r="A16" s="57" t="s">
        <v>42</v>
      </c>
      <c r="B16" s="39" t="s">
        <v>18</v>
      </c>
      <c r="C16" s="39" t="s">
        <v>43</v>
      </c>
      <c r="D16" s="39" t="s">
        <v>24</v>
      </c>
      <c r="E16" s="32"/>
      <c r="F16" s="32"/>
      <c r="G16" s="32"/>
      <c r="H16" s="33"/>
    </row>
    <row r="17" spans="1:8" x14ac:dyDescent="0.25">
      <c r="A17" s="57" t="s">
        <v>44</v>
      </c>
      <c r="B17" s="39" t="s">
        <v>18</v>
      </c>
      <c r="C17" s="39" t="s">
        <v>43</v>
      </c>
      <c r="D17" s="39" t="s">
        <v>27</v>
      </c>
      <c r="E17" s="32"/>
      <c r="F17" s="32"/>
      <c r="G17" s="32"/>
      <c r="H17" s="33"/>
    </row>
    <row r="18" spans="1:8" x14ac:dyDescent="0.25">
      <c r="A18" s="57" t="s">
        <v>45</v>
      </c>
      <c r="B18" s="39" t="s">
        <v>18</v>
      </c>
      <c r="C18" s="39" t="s">
        <v>46</v>
      </c>
      <c r="D18" s="39" t="s">
        <v>24</v>
      </c>
      <c r="E18" s="32"/>
      <c r="F18" s="32"/>
      <c r="G18" s="32"/>
      <c r="H18" s="33"/>
    </row>
    <row r="19" spans="1:8" x14ac:dyDescent="0.25">
      <c r="A19" s="57" t="s">
        <v>47</v>
      </c>
      <c r="B19" s="39" t="s">
        <v>18</v>
      </c>
      <c r="C19" s="39" t="s">
        <v>46</v>
      </c>
      <c r="D19" s="39" t="s">
        <v>27</v>
      </c>
      <c r="E19" s="32"/>
      <c r="F19" s="32"/>
      <c r="G19" s="32"/>
      <c r="H19" s="33"/>
    </row>
    <row r="20" spans="1:8" x14ac:dyDescent="0.25">
      <c r="A20" s="57" t="s">
        <v>48</v>
      </c>
      <c r="B20" s="39" t="s">
        <v>18</v>
      </c>
      <c r="C20" s="39" t="s">
        <v>49</v>
      </c>
      <c r="D20" s="39" t="s">
        <v>24</v>
      </c>
      <c r="E20" s="32"/>
      <c r="F20" s="32"/>
      <c r="G20" s="32"/>
      <c r="H20" s="33"/>
    </row>
    <row r="21" spans="1:8" x14ac:dyDescent="0.25">
      <c r="A21" s="57" t="s">
        <v>50</v>
      </c>
      <c r="B21" s="39" t="s">
        <v>18</v>
      </c>
      <c r="C21" s="39" t="s">
        <v>49</v>
      </c>
      <c r="D21" s="39" t="s">
        <v>27</v>
      </c>
      <c r="E21" s="32"/>
      <c r="F21" s="32"/>
      <c r="G21" s="32"/>
      <c r="H21" s="33"/>
    </row>
    <row r="22" spans="1:8" x14ac:dyDescent="0.25">
      <c r="A22" s="57" t="s">
        <v>51</v>
      </c>
      <c r="B22" s="39" t="s">
        <v>52</v>
      </c>
      <c r="C22" s="39" t="s">
        <v>26</v>
      </c>
      <c r="D22" s="39" t="s">
        <v>20</v>
      </c>
      <c r="E22" s="32"/>
      <c r="F22" s="32"/>
      <c r="G22" s="32"/>
      <c r="H22" s="33"/>
    </row>
    <row r="23" spans="1:8" x14ac:dyDescent="0.25">
      <c r="A23" s="57" t="s">
        <v>53</v>
      </c>
      <c r="B23" s="39" t="s">
        <v>52</v>
      </c>
      <c r="C23" s="39" t="s">
        <v>46</v>
      </c>
      <c r="D23" s="39" t="s">
        <v>24</v>
      </c>
      <c r="E23" s="32"/>
      <c r="F23" s="32"/>
      <c r="G23" s="32"/>
      <c r="H23" s="33"/>
    </row>
    <row r="24" spans="1:8" x14ac:dyDescent="0.25">
      <c r="A24" s="57" t="s">
        <v>54</v>
      </c>
      <c r="B24" s="39" t="s">
        <v>52</v>
      </c>
      <c r="C24" s="39" t="s">
        <v>46</v>
      </c>
      <c r="D24" s="39" t="s">
        <v>27</v>
      </c>
      <c r="E24" s="32"/>
      <c r="F24" s="32"/>
      <c r="G24" s="32"/>
      <c r="H24" s="33"/>
    </row>
    <row r="25" spans="1:8" x14ac:dyDescent="0.25">
      <c r="A25" s="57" t="s">
        <v>55</v>
      </c>
      <c r="B25" s="39" t="s">
        <v>52</v>
      </c>
      <c r="C25" s="39" t="s">
        <v>56</v>
      </c>
      <c r="D25" s="39" t="s">
        <v>24</v>
      </c>
      <c r="E25" s="32"/>
      <c r="F25" s="32"/>
      <c r="G25" s="32"/>
      <c r="H25" s="33"/>
    </row>
    <row r="26" spans="1:8" x14ac:dyDescent="0.25">
      <c r="A26" s="57" t="s">
        <v>57</v>
      </c>
      <c r="B26" s="39" t="s">
        <v>52</v>
      </c>
      <c r="C26" s="39" t="s">
        <v>56</v>
      </c>
      <c r="D26" s="39" t="s">
        <v>27</v>
      </c>
      <c r="E26" s="32"/>
      <c r="F26" s="32"/>
      <c r="G26" s="32"/>
      <c r="H26" s="33"/>
    </row>
    <row r="27" spans="1:8" x14ac:dyDescent="0.25">
      <c r="A27" s="57" t="s">
        <v>58</v>
      </c>
      <c r="B27" s="39" t="s">
        <v>52</v>
      </c>
      <c r="C27" s="39" t="s">
        <v>59</v>
      </c>
      <c r="D27" s="39" t="s">
        <v>24</v>
      </c>
      <c r="E27" s="32"/>
      <c r="F27" s="32"/>
      <c r="G27" s="32"/>
      <c r="H27" s="33"/>
    </row>
    <row r="28" spans="1:8" x14ac:dyDescent="0.25">
      <c r="A28" s="57" t="s">
        <v>60</v>
      </c>
      <c r="B28" s="39" t="s">
        <v>52</v>
      </c>
      <c r="C28" s="39" t="s">
        <v>59</v>
      </c>
      <c r="D28" s="39" t="s">
        <v>27</v>
      </c>
      <c r="E28" s="32"/>
      <c r="F28" s="32"/>
      <c r="G28" s="32"/>
      <c r="H28" s="33"/>
    </row>
    <row r="29" spans="1:8" x14ac:dyDescent="0.25">
      <c r="A29" s="57" t="s">
        <v>61</v>
      </c>
      <c r="B29" s="39" t="s">
        <v>62</v>
      </c>
      <c r="C29" s="39" t="s">
        <v>26</v>
      </c>
      <c r="D29" s="39" t="s">
        <v>20</v>
      </c>
      <c r="E29" s="32"/>
      <c r="F29" s="32"/>
      <c r="G29" s="32"/>
      <c r="H29" s="33"/>
    </row>
    <row r="30" spans="1:8" x14ac:dyDescent="0.25">
      <c r="A30" s="57" t="s">
        <v>63</v>
      </c>
      <c r="B30" s="39" t="s">
        <v>62</v>
      </c>
      <c r="C30" s="39" t="s">
        <v>64</v>
      </c>
      <c r="D30" s="39" t="s">
        <v>24</v>
      </c>
      <c r="E30" s="32"/>
      <c r="F30" s="32"/>
      <c r="G30" s="32"/>
      <c r="H30" s="33"/>
    </row>
    <row r="31" spans="1:8" x14ac:dyDescent="0.25">
      <c r="A31" s="57" t="s">
        <v>65</v>
      </c>
      <c r="B31" s="39" t="s">
        <v>62</v>
      </c>
      <c r="C31" s="39" t="s">
        <v>64</v>
      </c>
      <c r="D31" s="39" t="s">
        <v>27</v>
      </c>
      <c r="E31" s="32"/>
      <c r="F31" s="32"/>
      <c r="G31" s="32"/>
      <c r="H31" s="33"/>
    </row>
    <row r="32" spans="1:8" x14ac:dyDescent="0.25">
      <c r="A32" s="57" t="s">
        <v>66</v>
      </c>
      <c r="B32" s="39" t="s">
        <v>62</v>
      </c>
      <c r="C32" s="39" t="s">
        <v>67</v>
      </c>
      <c r="D32" s="39" t="s">
        <v>24</v>
      </c>
      <c r="E32" s="32"/>
      <c r="F32" s="32"/>
      <c r="G32" s="32"/>
      <c r="H32" s="33"/>
    </row>
    <row r="33" spans="1:8" x14ac:dyDescent="0.25">
      <c r="A33" s="57" t="s">
        <v>68</v>
      </c>
      <c r="B33" s="39" t="s">
        <v>62</v>
      </c>
      <c r="C33" s="39" t="s">
        <v>67</v>
      </c>
      <c r="D33" s="39" t="s">
        <v>27</v>
      </c>
      <c r="E33" s="32"/>
      <c r="F33" s="32"/>
      <c r="G33" s="32"/>
      <c r="H33" s="33"/>
    </row>
    <row r="34" spans="1:8" x14ac:dyDescent="0.25">
      <c r="A34" s="57" t="s">
        <v>69</v>
      </c>
      <c r="B34" s="39" t="s">
        <v>62</v>
      </c>
      <c r="C34" s="39" t="s">
        <v>46</v>
      </c>
      <c r="D34" s="39" t="s">
        <v>24</v>
      </c>
      <c r="E34" s="32"/>
      <c r="F34" s="32"/>
      <c r="G34" s="32"/>
      <c r="H34" s="33"/>
    </row>
    <row r="35" spans="1:8" x14ac:dyDescent="0.25">
      <c r="A35" s="57" t="s">
        <v>70</v>
      </c>
      <c r="B35" s="39" t="s">
        <v>62</v>
      </c>
      <c r="C35" s="39" t="s">
        <v>46</v>
      </c>
      <c r="D35" s="39" t="s">
        <v>27</v>
      </c>
      <c r="E35" s="32"/>
      <c r="F35" s="32"/>
      <c r="G35" s="32"/>
      <c r="H35" s="33"/>
    </row>
    <row r="36" spans="1:8" x14ac:dyDescent="0.25">
      <c r="A36" s="57" t="s">
        <v>71</v>
      </c>
      <c r="B36" s="39" t="s">
        <v>72</v>
      </c>
      <c r="C36" s="39" t="s">
        <v>26</v>
      </c>
      <c r="D36" s="39" t="s">
        <v>20</v>
      </c>
      <c r="E36" s="32"/>
      <c r="F36" s="32"/>
      <c r="G36" s="32"/>
      <c r="H36" s="33"/>
    </row>
    <row r="37" spans="1:8" x14ac:dyDescent="0.25">
      <c r="A37" s="57" t="s">
        <v>73</v>
      </c>
      <c r="B37" s="39" t="s">
        <v>72</v>
      </c>
      <c r="C37" s="39" t="s">
        <v>74</v>
      </c>
      <c r="D37" s="39" t="s">
        <v>24</v>
      </c>
      <c r="E37" s="32"/>
      <c r="F37" s="32"/>
      <c r="G37" s="32"/>
      <c r="H37" s="33"/>
    </row>
    <row r="38" spans="1:8" x14ac:dyDescent="0.25">
      <c r="A38" s="57" t="s">
        <v>75</v>
      </c>
      <c r="B38" s="39" t="s">
        <v>72</v>
      </c>
      <c r="C38" s="39" t="s">
        <v>74</v>
      </c>
      <c r="D38" s="39" t="s">
        <v>27</v>
      </c>
      <c r="E38" s="32"/>
      <c r="F38" s="32"/>
      <c r="G38" s="32"/>
      <c r="H38" s="33"/>
    </row>
    <row r="39" spans="1:8" x14ac:dyDescent="0.25">
      <c r="A39" s="57" t="s">
        <v>76</v>
      </c>
      <c r="B39" s="39" t="s">
        <v>72</v>
      </c>
      <c r="C39" s="39" t="s">
        <v>77</v>
      </c>
      <c r="D39" s="39" t="s">
        <v>24</v>
      </c>
      <c r="E39" s="32"/>
      <c r="F39" s="32"/>
      <c r="G39" s="32"/>
      <c r="H39" s="33"/>
    </row>
    <row r="40" spans="1:8" x14ac:dyDescent="0.25">
      <c r="A40" s="57" t="s">
        <v>78</v>
      </c>
      <c r="B40" s="39" t="s">
        <v>72</v>
      </c>
      <c r="C40" s="39" t="s">
        <v>77</v>
      </c>
      <c r="D40" s="39" t="s">
        <v>27</v>
      </c>
      <c r="E40" s="32"/>
      <c r="F40" s="32"/>
      <c r="G40" s="32"/>
      <c r="H40" s="33"/>
    </row>
    <row r="41" spans="1:8" x14ac:dyDescent="0.25">
      <c r="A41" s="57" t="s">
        <v>79</v>
      </c>
      <c r="B41" s="39" t="s">
        <v>72</v>
      </c>
      <c r="C41" s="39" t="s">
        <v>46</v>
      </c>
      <c r="D41" s="39" t="s">
        <v>24</v>
      </c>
      <c r="E41" s="32"/>
      <c r="F41" s="32"/>
      <c r="G41" s="32"/>
      <c r="H41" s="33"/>
    </row>
    <row r="42" spans="1:8" x14ac:dyDescent="0.25">
      <c r="A42" s="57" t="s">
        <v>80</v>
      </c>
      <c r="B42" s="39" t="s">
        <v>72</v>
      </c>
      <c r="C42" s="39" t="s">
        <v>46</v>
      </c>
      <c r="D42" s="39" t="s">
        <v>27</v>
      </c>
      <c r="E42" s="32"/>
      <c r="F42" s="32"/>
      <c r="G42" s="32"/>
      <c r="H42" s="33"/>
    </row>
    <row r="43" spans="1:8" x14ac:dyDescent="0.25">
      <c r="A43" s="57" t="s">
        <v>81</v>
      </c>
      <c r="B43" s="39" t="s">
        <v>82</v>
      </c>
      <c r="C43" s="39" t="s">
        <v>26</v>
      </c>
      <c r="D43" s="39" t="s">
        <v>20</v>
      </c>
      <c r="E43" s="32"/>
      <c r="F43" s="32"/>
      <c r="G43" s="32"/>
      <c r="H43" s="33"/>
    </row>
    <row r="44" spans="1:8" x14ac:dyDescent="0.25">
      <c r="A44" s="57" t="s">
        <v>83</v>
      </c>
      <c r="B44" s="39" t="s">
        <v>82</v>
      </c>
      <c r="C44" s="39" t="s">
        <v>84</v>
      </c>
      <c r="D44" s="39" t="s">
        <v>24</v>
      </c>
      <c r="E44" s="32"/>
      <c r="F44" s="32"/>
      <c r="G44" s="32"/>
      <c r="H44" s="33"/>
    </row>
    <row r="45" spans="1:8" x14ac:dyDescent="0.25">
      <c r="A45" s="57" t="s">
        <v>85</v>
      </c>
      <c r="B45" s="39" t="s">
        <v>82</v>
      </c>
      <c r="C45" s="39" t="s">
        <v>84</v>
      </c>
      <c r="D45" s="39" t="s">
        <v>27</v>
      </c>
      <c r="E45" s="32"/>
      <c r="F45" s="32"/>
      <c r="G45" s="32"/>
      <c r="H45" s="33"/>
    </row>
    <row r="46" spans="1:8" x14ac:dyDescent="0.25">
      <c r="A46" s="57" t="s">
        <v>86</v>
      </c>
      <c r="B46" s="39" t="s">
        <v>82</v>
      </c>
      <c r="C46" s="39" t="s">
        <v>46</v>
      </c>
      <c r="D46" s="39" t="s">
        <v>24</v>
      </c>
      <c r="E46" s="32"/>
      <c r="F46" s="32"/>
      <c r="G46" s="32"/>
      <c r="H46" s="33"/>
    </row>
    <row r="47" spans="1:8" x14ac:dyDescent="0.25">
      <c r="A47" s="57" t="s">
        <v>87</v>
      </c>
      <c r="B47" s="39" t="s">
        <v>82</v>
      </c>
      <c r="C47" s="39" t="s">
        <v>46</v>
      </c>
      <c r="D47" s="39" t="s">
        <v>27</v>
      </c>
      <c r="E47" s="32"/>
      <c r="F47" s="32"/>
      <c r="G47" s="32"/>
      <c r="H47" s="33"/>
    </row>
    <row r="48" spans="1:8" x14ac:dyDescent="0.25">
      <c r="A48" s="57" t="s">
        <v>88</v>
      </c>
      <c r="B48" s="39" t="s">
        <v>82</v>
      </c>
      <c r="C48" s="39" t="s">
        <v>56</v>
      </c>
      <c r="D48" s="39" t="s">
        <v>24</v>
      </c>
      <c r="E48" s="32"/>
      <c r="F48" s="32"/>
      <c r="G48" s="32"/>
      <c r="H48" s="33"/>
    </row>
    <row r="49" spans="1:8" x14ac:dyDescent="0.25">
      <c r="A49" s="57" t="s">
        <v>89</v>
      </c>
      <c r="B49" s="39" t="s">
        <v>82</v>
      </c>
      <c r="C49" s="39" t="s">
        <v>56</v>
      </c>
      <c r="D49" s="39" t="s">
        <v>27</v>
      </c>
      <c r="E49" s="32"/>
      <c r="F49" s="32"/>
      <c r="G49" s="32"/>
      <c r="H49" s="33"/>
    </row>
    <row r="50" spans="1:8" ht="15.75" thickBot="1" x14ac:dyDescent="0.3">
      <c r="A50" s="58" t="s">
        <v>137</v>
      </c>
      <c r="B50" s="43" t="s">
        <v>18</v>
      </c>
      <c r="C50" s="43" t="s">
        <v>22</v>
      </c>
      <c r="D50" s="43" t="s">
        <v>138</v>
      </c>
      <c r="E50" s="34"/>
      <c r="F50" s="34"/>
      <c r="G50" s="34"/>
      <c r="H50" s="35"/>
    </row>
    <row r="51" spans="1:8" ht="29.25" customHeight="1" x14ac:dyDescent="0.25"/>
    <row r="52" spans="1:8" ht="22.5" customHeight="1" x14ac:dyDescent="0.25"/>
    <row r="53" spans="1:8" ht="22.5" customHeight="1" x14ac:dyDescent="0.25"/>
    <row r="57" spans="1:8" ht="21.75" customHeight="1" x14ac:dyDescent="0.25"/>
  </sheetData>
  <sheetProtection algorithmName="SHA-512" hashValue="ZZLhbmUgH8+zn+3jnVO4xZYoqAdweiI/0C79vFTtalBNeY/BYZg2HX2qnSsP5l2VzzJd3S7sbN4eaPYzVXWHSA==" saltValue="Uk2AQiLpBI8lJje73atrAg==" spinCount="100000" sheet="1" objects="1" scenarios="1"/>
  <mergeCells count="22">
    <mergeCell ref="D3:D5"/>
    <mergeCell ref="J3:J5"/>
    <mergeCell ref="E4:E5"/>
    <mergeCell ref="F4:F5"/>
    <mergeCell ref="G4:G5"/>
    <mergeCell ref="H4:H5"/>
    <mergeCell ref="A3:A5"/>
    <mergeCell ref="A2:H2"/>
    <mergeCell ref="A1:R1"/>
    <mergeCell ref="J9:L9"/>
    <mergeCell ref="M9:N9"/>
    <mergeCell ref="O9:P9"/>
    <mergeCell ref="L3:L5"/>
    <mergeCell ref="K3:K5"/>
    <mergeCell ref="M3:N4"/>
    <mergeCell ref="O3:P4"/>
    <mergeCell ref="Q3:Q5"/>
    <mergeCell ref="R3:R5"/>
    <mergeCell ref="J2:R2"/>
    <mergeCell ref="E3:H3"/>
    <mergeCell ref="B3:B5"/>
    <mergeCell ref="C3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9B5D-0722-43A6-BEA2-615D11E326A8}">
  <dimension ref="A1:Q67"/>
  <sheetViews>
    <sheetView zoomScale="85" zoomScaleNormal="85" workbookViewId="0">
      <selection activeCell="A6" sqref="A6"/>
    </sheetView>
  </sheetViews>
  <sheetFormatPr defaultRowHeight="15" x14ac:dyDescent="0.25"/>
  <cols>
    <col min="1" max="1" width="9" bestFit="1" customWidth="1"/>
    <col min="2" max="2" width="8" bestFit="1" customWidth="1"/>
    <col min="3" max="3" width="28" bestFit="1" customWidth="1"/>
    <col min="4" max="7" width="22.85546875" customWidth="1"/>
    <col min="8" max="8" width="9.140625" customWidth="1"/>
    <col min="9" max="9" width="21.5703125" bestFit="1" customWidth="1"/>
    <col min="10" max="10" width="5.28515625" bestFit="1" customWidth="1"/>
    <col min="11" max="11" width="14.7109375" bestFit="1" customWidth="1"/>
    <col min="12" max="12" width="14.28515625" customWidth="1"/>
    <col min="13" max="13" width="10.5703125" bestFit="1" customWidth="1"/>
    <col min="14" max="17" width="14.28515625" customWidth="1"/>
  </cols>
  <sheetData>
    <row r="1" spans="1:15" ht="37.5" customHeight="1" thickBot="1" x14ac:dyDescent="0.3">
      <c r="A1" s="70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22.5" customHeight="1" thickBot="1" x14ac:dyDescent="0.3">
      <c r="A2" s="112" t="s">
        <v>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5" ht="18.75" customHeight="1" thickBot="1" x14ac:dyDescent="0.3">
      <c r="A3" s="67" t="s">
        <v>1</v>
      </c>
      <c r="B3" s="68"/>
      <c r="C3" s="68"/>
      <c r="D3" s="68"/>
      <c r="E3" s="68"/>
      <c r="F3" s="69"/>
      <c r="G3" s="117"/>
      <c r="H3" s="116"/>
      <c r="I3" s="94" t="s">
        <v>2</v>
      </c>
      <c r="J3" s="95"/>
      <c r="K3" s="95"/>
      <c r="L3" s="95"/>
      <c r="M3" s="95"/>
      <c r="N3" s="95"/>
      <c r="O3" s="132"/>
    </row>
    <row r="4" spans="1:15" ht="18.75" customHeight="1" thickBot="1" x14ac:dyDescent="0.3">
      <c r="A4" s="64" t="s">
        <v>3</v>
      </c>
      <c r="B4" s="134" t="s">
        <v>91</v>
      </c>
      <c r="C4" s="136" t="s">
        <v>6</v>
      </c>
      <c r="D4" s="98" t="s">
        <v>7</v>
      </c>
      <c r="E4" s="99"/>
      <c r="F4" s="100"/>
      <c r="G4" s="117"/>
      <c r="H4" s="116"/>
      <c r="I4" s="124" t="s">
        <v>6</v>
      </c>
      <c r="J4" s="126" t="s">
        <v>8</v>
      </c>
      <c r="K4" s="128" t="s">
        <v>9</v>
      </c>
      <c r="L4" s="120" t="s">
        <v>92</v>
      </c>
      <c r="M4" s="121"/>
      <c r="N4" s="89" t="s">
        <v>12</v>
      </c>
      <c r="O4" s="92" t="s">
        <v>13</v>
      </c>
    </row>
    <row r="5" spans="1:15" ht="18.75" customHeight="1" thickBot="1" x14ac:dyDescent="0.3">
      <c r="A5" s="66"/>
      <c r="B5" s="135"/>
      <c r="C5" s="137"/>
      <c r="D5" s="36" t="s">
        <v>92</v>
      </c>
      <c r="E5" s="37" t="s">
        <v>12</v>
      </c>
      <c r="F5" s="44" t="s">
        <v>13</v>
      </c>
      <c r="G5" s="117"/>
      <c r="H5" s="116"/>
      <c r="I5" s="125"/>
      <c r="J5" s="127"/>
      <c r="K5" s="129"/>
      <c r="L5" s="23" t="s">
        <v>15</v>
      </c>
      <c r="M5" s="6" t="s">
        <v>16</v>
      </c>
      <c r="N5" s="90"/>
      <c r="O5" s="93"/>
    </row>
    <row r="6" spans="1:15" x14ac:dyDescent="0.25">
      <c r="A6" s="56" t="s">
        <v>25</v>
      </c>
      <c r="B6" s="38" t="s">
        <v>26</v>
      </c>
      <c r="C6" s="38" t="s">
        <v>20</v>
      </c>
      <c r="D6" s="30"/>
      <c r="E6" s="30"/>
      <c r="F6" s="31"/>
      <c r="G6" s="115"/>
      <c r="H6" s="116"/>
      <c r="I6" s="17" t="s">
        <v>20</v>
      </c>
      <c r="J6" s="7">
        <v>0.33333333333333331</v>
      </c>
      <c r="K6" s="8">
        <f>SUM(D6:F6)</f>
        <v>0</v>
      </c>
      <c r="L6" s="2">
        <f>SUM(D6)</f>
        <v>0</v>
      </c>
      <c r="M6" s="46">
        <f>IF($K6&gt;0,$J6*L6/$K6,0)</f>
        <v>0</v>
      </c>
      <c r="N6" s="4">
        <f>SUM(E6)</f>
        <v>0</v>
      </c>
      <c r="O6" s="54">
        <f>SUM(F6)</f>
        <v>0</v>
      </c>
    </row>
    <row r="7" spans="1:15" x14ac:dyDescent="0.25">
      <c r="A7" s="57" t="s">
        <v>28</v>
      </c>
      <c r="B7" s="39" t="s">
        <v>29</v>
      </c>
      <c r="C7" s="39" t="s">
        <v>30</v>
      </c>
      <c r="D7" s="32"/>
      <c r="E7" s="32"/>
      <c r="F7" s="33"/>
      <c r="G7" s="115"/>
      <c r="H7" s="116"/>
      <c r="I7" s="18" t="s">
        <v>24</v>
      </c>
      <c r="J7" s="40">
        <v>0.33333333333333331</v>
      </c>
      <c r="K7" s="41">
        <f>SUM(D7:F8,D11:F11,D13:F13,D16:F16,D18:F18)</f>
        <v>0</v>
      </c>
      <c r="L7" s="1">
        <f>SUM(D7,D8,D11,D13,D16,D18)</f>
        <v>0</v>
      </c>
      <c r="M7" s="47">
        <f>IF($K7&gt;0,$J7*L7/$K7,0)</f>
        <v>0</v>
      </c>
      <c r="N7" s="1">
        <f>SUM(E7,E8,E11,E13,E16,E18)</f>
        <v>0</v>
      </c>
      <c r="O7" s="11">
        <f>SUM(F7,F8,F11,F13,F16,F18)</f>
        <v>0</v>
      </c>
    </row>
    <row r="8" spans="1:15" ht="15.75" thickBot="1" x14ac:dyDescent="0.3">
      <c r="A8" s="57" t="s">
        <v>32</v>
      </c>
      <c r="B8" s="39" t="s">
        <v>29</v>
      </c>
      <c r="C8" s="39" t="s">
        <v>33</v>
      </c>
      <c r="D8" s="32"/>
      <c r="E8" s="32"/>
      <c r="F8" s="33"/>
      <c r="G8" s="115"/>
      <c r="H8" s="116"/>
      <c r="I8" s="19" t="s">
        <v>27</v>
      </c>
      <c r="J8" s="12">
        <v>0.33333333333333331</v>
      </c>
      <c r="K8" s="13">
        <f>SUM(D12:F12,D17:F17,D19:F19,D9:F10,D14:F15)</f>
        <v>0</v>
      </c>
      <c r="L8" s="3">
        <f>SUM(D9:D10,D12,D14:D15,D17,D19)</f>
        <v>0</v>
      </c>
      <c r="M8" s="48">
        <f>IF($K8&gt;0,$J8*L8/$K8,0)</f>
        <v>0</v>
      </c>
      <c r="N8" s="3">
        <f>SUM(E9:E10,E12,E14:E15,E17,E19)</f>
        <v>0</v>
      </c>
      <c r="O8" s="14">
        <f>SUM(F9:F10,F12,F14:F15,F17,F19)</f>
        <v>0</v>
      </c>
    </row>
    <row r="9" spans="1:15" ht="15.75" thickBot="1" x14ac:dyDescent="0.3">
      <c r="A9" s="57" t="s">
        <v>34</v>
      </c>
      <c r="B9" s="39" t="s">
        <v>29</v>
      </c>
      <c r="C9" s="39" t="s">
        <v>35</v>
      </c>
      <c r="D9" s="32"/>
      <c r="E9" s="32"/>
      <c r="F9" s="33"/>
      <c r="G9" s="115"/>
      <c r="H9" s="116"/>
      <c r="I9" s="73" t="s">
        <v>31</v>
      </c>
      <c r="J9" s="74"/>
      <c r="K9" s="75"/>
      <c r="L9" s="76">
        <f>SUM(M6:M8)*100</f>
        <v>0</v>
      </c>
      <c r="M9" s="77"/>
    </row>
    <row r="10" spans="1:15" x14ac:dyDescent="0.25">
      <c r="A10" s="57" t="s">
        <v>36</v>
      </c>
      <c r="B10" s="39" t="s">
        <v>29</v>
      </c>
      <c r="C10" s="39" t="s">
        <v>37</v>
      </c>
      <c r="D10" s="32"/>
      <c r="E10" s="32"/>
      <c r="F10" s="33"/>
      <c r="G10" s="115"/>
      <c r="H10" s="115"/>
    </row>
    <row r="11" spans="1:15" x14ac:dyDescent="0.25">
      <c r="A11" s="57" t="s">
        <v>38</v>
      </c>
      <c r="B11" s="39" t="s">
        <v>39</v>
      </c>
      <c r="C11" s="39" t="s">
        <v>24</v>
      </c>
      <c r="D11" s="32"/>
      <c r="E11" s="32"/>
      <c r="F11" s="33"/>
      <c r="G11" s="115"/>
      <c r="H11" s="115"/>
    </row>
    <row r="12" spans="1:15" x14ac:dyDescent="0.25">
      <c r="A12" s="57" t="s">
        <v>40</v>
      </c>
      <c r="B12" s="39" t="s">
        <v>39</v>
      </c>
      <c r="C12" s="39" t="s">
        <v>35</v>
      </c>
      <c r="D12" s="32"/>
      <c r="E12" s="32"/>
      <c r="F12" s="33"/>
      <c r="G12" s="115"/>
      <c r="H12" s="115"/>
    </row>
    <row r="13" spans="1:15" x14ac:dyDescent="0.25">
      <c r="A13" s="57" t="s">
        <v>41</v>
      </c>
      <c r="B13" s="39" t="s">
        <v>39</v>
      </c>
      <c r="C13" s="39" t="s">
        <v>37</v>
      </c>
      <c r="D13" s="32"/>
      <c r="E13" s="32"/>
      <c r="F13" s="33"/>
      <c r="G13" s="115"/>
      <c r="H13" s="115"/>
    </row>
    <row r="14" spans="1:15" x14ac:dyDescent="0.25">
      <c r="A14" s="57" t="s">
        <v>42</v>
      </c>
      <c r="B14" s="39" t="s">
        <v>43</v>
      </c>
      <c r="C14" s="39" t="s">
        <v>24</v>
      </c>
      <c r="D14" s="32"/>
      <c r="E14" s="32"/>
      <c r="F14" s="33"/>
      <c r="G14" s="117"/>
      <c r="H14" s="115"/>
    </row>
    <row r="15" spans="1:15" x14ac:dyDescent="0.25">
      <c r="A15" s="57" t="s">
        <v>44</v>
      </c>
      <c r="B15" s="39" t="s">
        <v>43</v>
      </c>
      <c r="C15" s="39" t="s">
        <v>27</v>
      </c>
      <c r="D15" s="32"/>
      <c r="E15" s="32"/>
      <c r="F15" s="33"/>
      <c r="G15" s="117"/>
      <c r="H15" s="115"/>
    </row>
    <row r="16" spans="1:15" x14ac:dyDescent="0.25">
      <c r="A16" s="57" t="s">
        <v>45</v>
      </c>
      <c r="B16" s="39" t="s">
        <v>46</v>
      </c>
      <c r="C16" s="39" t="s">
        <v>24</v>
      </c>
      <c r="D16" s="32"/>
      <c r="E16" s="32"/>
      <c r="F16" s="33"/>
      <c r="G16" s="115"/>
      <c r="H16" s="115"/>
    </row>
    <row r="17" spans="1:15" x14ac:dyDescent="0.25">
      <c r="A17" s="57" t="s">
        <v>47</v>
      </c>
      <c r="B17" s="39" t="s">
        <v>46</v>
      </c>
      <c r="C17" s="39" t="s">
        <v>27</v>
      </c>
      <c r="D17" s="32"/>
      <c r="E17" s="32"/>
      <c r="F17" s="33"/>
      <c r="G17" s="115"/>
      <c r="H17" s="115"/>
    </row>
    <row r="18" spans="1:15" x14ac:dyDescent="0.25">
      <c r="A18" s="57" t="s">
        <v>48</v>
      </c>
      <c r="B18" s="39" t="s">
        <v>49</v>
      </c>
      <c r="C18" s="39" t="s">
        <v>24</v>
      </c>
      <c r="D18" s="32"/>
      <c r="E18" s="32"/>
      <c r="F18" s="33"/>
      <c r="G18" s="115"/>
      <c r="H18" s="115"/>
    </row>
    <row r="19" spans="1:15" ht="15.75" thickBot="1" x14ac:dyDescent="0.3">
      <c r="A19" s="58" t="s">
        <v>50</v>
      </c>
      <c r="B19" s="43" t="s">
        <v>49</v>
      </c>
      <c r="C19" s="43" t="s">
        <v>27</v>
      </c>
      <c r="D19" s="34"/>
      <c r="E19" s="34"/>
      <c r="F19" s="35"/>
      <c r="G19" s="115"/>
      <c r="H19" s="115"/>
    </row>
    <row r="20" spans="1:15" ht="15.75" thickBot="1" x14ac:dyDescent="0.3">
      <c r="B20" s="45"/>
      <c r="C20" s="45"/>
      <c r="D20" s="45"/>
      <c r="E20" s="45"/>
      <c r="F20" s="45"/>
      <c r="G20" s="115"/>
      <c r="H20" s="115"/>
    </row>
    <row r="21" spans="1:15" ht="18.75" customHeight="1" thickBot="1" x14ac:dyDescent="0.3">
      <c r="A21" s="112" t="s">
        <v>52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4"/>
    </row>
    <row r="22" spans="1:15" ht="18.75" customHeight="1" thickBot="1" x14ac:dyDescent="0.3">
      <c r="A22" s="67" t="s">
        <v>1</v>
      </c>
      <c r="B22" s="68"/>
      <c r="C22" s="68"/>
      <c r="D22" s="68"/>
      <c r="E22" s="68"/>
      <c r="F22" s="69"/>
      <c r="G22" s="117"/>
      <c r="H22" s="116"/>
      <c r="I22" s="94" t="s">
        <v>2</v>
      </c>
      <c r="J22" s="95"/>
      <c r="K22" s="95"/>
      <c r="L22" s="95"/>
      <c r="M22" s="95"/>
      <c r="N22" s="95"/>
      <c r="O22" s="132"/>
    </row>
    <row r="23" spans="1:15" ht="18.75" customHeight="1" thickBot="1" x14ac:dyDescent="0.3">
      <c r="A23" s="64" t="s">
        <v>3</v>
      </c>
      <c r="B23" s="134" t="s">
        <v>91</v>
      </c>
      <c r="C23" s="136" t="s">
        <v>6</v>
      </c>
      <c r="D23" s="98" t="s">
        <v>7</v>
      </c>
      <c r="E23" s="99"/>
      <c r="F23" s="100"/>
      <c r="G23" s="117"/>
      <c r="H23" s="116"/>
      <c r="I23" s="124" t="s">
        <v>6</v>
      </c>
      <c r="J23" s="126" t="s">
        <v>8</v>
      </c>
      <c r="K23" s="128" t="s">
        <v>9</v>
      </c>
      <c r="L23" s="130" t="s">
        <v>93</v>
      </c>
      <c r="M23" s="131"/>
      <c r="N23" s="122" t="s">
        <v>12</v>
      </c>
      <c r="O23" s="133" t="s">
        <v>13</v>
      </c>
    </row>
    <row r="24" spans="1:15" ht="18.75" customHeight="1" thickBot="1" x14ac:dyDescent="0.3">
      <c r="A24" s="66"/>
      <c r="B24" s="135"/>
      <c r="C24" s="137"/>
      <c r="D24" s="36" t="s">
        <v>93</v>
      </c>
      <c r="E24" s="37" t="s">
        <v>12</v>
      </c>
      <c r="F24" s="44" t="s">
        <v>13</v>
      </c>
      <c r="G24" s="117"/>
      <c r="H24" s="116"/>
      <c r="I24" s="125"/>
      <c r="J24" s="127"/>
      <c r="K24" s="129"/>
      <c r="L24" s="23" t="s">
        <v>15</v>
      </c>
      <c r="M24" s="6" t="s">
        <v>16</v>
      </c>
      <c r="N24" s="123"/>
      <c r="O24" s="129"/>
    </row>
    <row r="25" spans="1:15" x14ac:dyDescent="0.25">
      <c r="A25" s="56">
        <v>17</v>
      </c>
      <c r="B25" s="38" t="s">
        <v>26</v>
      </c>
      <c r="C25" s="38" t="s">
        <v>20</v>
      </c>
      <c r="D25" s="30"/>
      <c r="E25" s="30"/>
      <c r="F25" s="31"/>
      <c r="G25" s="115"/>
      <c r="H25" s="116"/>
      <c r="I25" s="17" t="s">
        <v>20</v>
      </c>
      <c r="J25" s="7">
        <v>0.33333333333333331</v>
      </c>
      <c r="K25" s="8">
        <f>SUM(D25:F25)</f>
        <v>0</v>
      </c>
      <c r="L25" s="2">
        <f>SUM(D25)</f>
        <v>0</v>
      </c>
      <c r="M25" s="46">
        <f>IF($K25&gt;0,$J25*L25/$K25,0)</f>
        <v>0</v>
      </c>
      <c r="N25" s="4">
        <f>SUM(E25)</f>
        <v>0</v>
      </c>
      <c r="O25" s="54">
        <f>SUM(F25)</f>
        <v>0</v>
      </c>
    </row>
    <row r="26" spans="1:15" x14ac:dyDescent="0.25">
      <c r="A26" s="57">
        <v>18</v>
      </c>
      <c r="B26" s="39" t="s">
        <v>46</v>
      </c>
      <c r="C26" s="39" t="s">
        <v>24</v>
      </c>
      <c r="D26" s="32"/>
      <c r="E26" s="32"/>
      <c r="F26" s="33"/>
      <c r="G26" s="115"/>
      <c r="H26" s="116"/>
      <c r="I26" s="18" t="s">
        <v>24</v>
      </c>
      <c r="J26" s="40">
        <v>0.33333333333333331</v>
      </c>
      <c r="K26" s="41">
        <f>SUM(D26:F26,D28:F28,D30:F30)</f>
        <v>0</v>
      </c>
      <c r="L26" s="1">
        <f>SUM(D26,D28,D30)</f>
        <v>0</v>
      </c>
      <c r="M26" s="47">
        <f>IF($K26&gt;0,$J26*L26/$K26,0)</f>
        <v>0</v>
      </c>
      <c r="N26" s="1">
        <f>SUM(E26,E28,E30)</f>
        <v>0</v>
      </c>
      <c r="O26" s="11">
        <f>SUM(F26,F28,F30)</f>
        <v>0</v>
      </c>
    </row>
    <row r="27" spans="1:15" ht="15.75" thickBot="1" x14ac:dyDescent="0.3">
      <c r="A27" s="57">
        <v>19</v>
      </c>
      <c r="B27" s="39" t="s">
        <v>46</v>
      </c>
      <c r="C27" s="39" t="s">
        <v>27</v>
      </c>
      <c r="D27" s="32"/>
      <c r="E27" s="32"/>
      <c r="F27" s="33"/>
      <c r="G27" s="115"/>
      <c r="H27" s="116"/>
      <c r="I27" s="19" t="s">
        <v>27</v>
      </c>
      <c r="J27" s="12">
        <v>0.33333333333333331</v>
      </c>
      <c r="K27" s="13">
        <f>SUM(D27:F27,D29:F29,D31:F31)</f>
        <v>0</v>
      </c>
      <c r="L27" s="3">
        <f>SUM(D27,D29,D31)</f>
        <v>0</v>
      </c>
      <c r="M27" s="48">
        <f>IF($K27&gt;0,$J27*L27/$K27,0)</f>
        <v>0</v>
      </c>
      <c r="N27" s="3">
        <f>SUM(E27,E29,E31)</f>
        <v>0</v>
      </c>
      <c r="O27" s="14">
        <f>SUM(F27,F29,F31)</f>
        <v>0</v>
      </c>
    </row>
    <row r="28" spans="1:15" ht="15.75" thickBot="1" x14ac:dyDescent="0.3">
      <c r="A28" s="57">
        <v>20</v>
      </c>
      <c r="B28" s="39" t="s">
        <v>56</v>
      </c>
      <c r="C28" s="39" t="s">
        <v>24</v>
      </c>
      <c r="D28" s="32"/>
      <c r="E28" s="32"/>
      <c r="F28" s="33"/>
      <c r="G28" s="115"/>
      <c r="H28" s="116"/>
      <c r="I28" s="73" t="s">
        <v>31</v>
      </c>
      <c r="J28" s="74"/>
      <c r="K28" s="75"/>
      <c r="L28" s="76">
        <f>SUM(M25:M27)*100</f>
        <v>0</v>
      </c>
      <c r="M28" s="77"/>
    </row>
    <row r="29" spans="1:15" x14ac:dyDescent="0.25">
      <c r="A29" s="57">
        <v>21</v>
      </c>
      <c r="B29" s="39" t="s">
        <v>56</v>
      </c>
      <c r="C29" s="39" t="s">
        <v>27</v>
      </c>
      <c r="D29" s="32"/>
      <c r="E29" s="32"/>
      <c r="F29" s="33"/>
      <c r="G29" s="115"/>
      <c r="H29" s="115"/>
    </row>
    <row r="30" spans="1:15" x14ac:dyDescent="0.25">
      <c r="A30" s="57">
        <v>22</v>
      </c>
      <c r="B30" s="39" t="s">
        <v>59</v>
      </c>
      <c r="C30" s="39" t="s">
        <v>24</v>
      </c>
      <c r="D30" s="32"/>
      <c r="E30" s="32"/>
      <c r="F30" s="33"/>
      <c r="G30" s="115"/>
      <c r="H30" s="115"/>
    </row>
    <row r="31" spans="1:15" ht="15.75" thickBot="1" x14ac:dyDescent="0.3">
      <c r="A31" s="58">
        <v>23</v>
      </c>
      <c r="B31" s="43" t="s">
        <v>59</v>
      </c>
      <c r="C31" s="43" t="s">
        <v>27</v>
      </c>
      <c r="D31" s="34"/>
      <c r="E31" s="34"/>
      <c r="F31" s="35"/>
      <c r="G31" s="115"/>
      <c r="H31" s="115"/>
    </row>
    <row r="32" spans="1:15" ht="15.75" thickBot="1" x14ac:dyDescent="0.3">
      <c r="B32" s="45"/>
      <c r="C32" s="45"/>
      <c r="D32" s="45"/>
      <c r="E32" s="45"/>
      <c r="F32" s="45"/>
      <c r="G32" s="115"/>
      <c r="H32" s="115"/>
    </row>
    <row r="33" spans="1:17" ht="18.75" customHeight="1" thickBot="1" x14ac:dyDescent="0.3">
      <c r="A33" s="112" t="s">
        <v>62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</row>
    <row r="34" spans="1:17" ht="18.75" customHeight="1" thickBot="1" x14ac:dyDescent="0.3">
      <c r="A34" s="67" t="s">
        <v>1</v>
      </c>
      <c r="B34" s="68"/>
      <c r="C34" s="68"/>
      <c r="D34" s="68"/>
      <c r="E34" s="68"/>
      <c r="F34" s="69"/>
      <c r="G34" s="117"/>
      <c r="H34" s="116"/>
      <c r="I34" s="94" t="s">
        <v>2</v>
      </c>
      <c r="J34" s="95"/>
      <c r="K34" s="95"/>
      <c r="L34" s="95"/>
      <c r="M34" s="95"/>
      <c r="N34" s="96"/>
      <c r="O34" s="97"/>
    </row>
    <row r="35" spans="1:17" ht="18.75" customHeight="1" thickBot="1" x14ac:dyDescent="0.3">
      <c r="A35" s="64" t="s">
        <v>3</v>
      </c>
      <c r="B35" s="134" t="s">
        <v>91</v>
      </c>
      <c r="C35" s="136" t="s">
        <v>6</v>
      </c>
      <c r="D35" s="98" t="s">
        <v>7</v>
      </c>
      <c r="E35" s="99"/>
      <c r="F35" s="100"/>
      <c r="G35" s="117"/>
      <c r="H35" s="116"/>
      <c r="I35" s="124" t="s">
        <v>6</v>
      </c>
      <c r="J35" s="126" t="s">
        <v>8</v>
      </c>
      <c r="K35" s="128" t="s">
        <v>9</v>
      </c>
      <c r="L35" s="130" t="s">
        <v>94</v>
      </c>
      <c r="M35" s="131"/>
      <c r="N35" s="122" t="s">
        <v>12</v>
      </c>
      <c r="O35" s="133" t="s">
        <v>13</v>
      </c>
    </row>
    <row r="36" spans="1:17" ht="18.75" customHeight="1" thickBot="1" x14ac:dyDescent="0.3">
      <c r="A36" s="66"/>
      <c r="B36" s="135"/>
      <c r="C36" s="137"/>
      <c r="D36" s="36" t="s">
        <v>94</v>
      </c>
      <c r="E36" s="37" t="s">
        <v>12</v>
      </c>
      <c r="F36" s="44" t="s">
        <v>13</v>
      </c>
      <c r="G36" s="117"/>
      <c r="H36" s="116"/>
      <c r="I36" s="125"/>
      <c r="J36" s="127"/>
      <c r="K36" s="129"/>
      <c r="L36" s="23" t="s">
        <v>15</v>
      </c>
      <c r="M36" s="6" t="s">
        <v>16</v>
      </c>
      <c r="N36" s="123"/>
      <c r="O36" s="129"/>
    </row>
    <row r="37" spans="1:17" x14ac:dyDescent="0.25">
      <c r="A37" s="56">
        <v>24</v>
      </c>
      <c r="B37" s="38" t="s">
        <v>26</v>
      </c>
      <c r="C37" s="38" t="s">
        <v>20</v>
      </c>
      <c r="D37" s="30"/>
      <c r="E37" s="30"/>
      <c r="F37" s="31"/>
      <c r="G37" s="117"/>
      <c r="H37" s="116"/>
      <c r="I37" s="17" t="s">
        <v>20</v>
      </c>
      <c r="J37" s="7">
        <v>0.33333333333333331</v>
      </c>
      <c r="K37" s="8">
        <f>SUM(D37:F37)</f>
        <v>0</v>
      </c>
      <c r="L37" s="2">
        <f>SUM(D37)</f>
        <v>0</v>
      </c>
      <c r="M37" s="46">
        <f>IF($K37&gt;0,$J37*L37/$K37,0)</f>
        <v>0</v>
      </c>
      <c r="N37" s="4">
        <f>SUM(E37)</f>
        <v>0</v>
      </c>
      <c r="O37" s="54">
        <f>SUM(F37)</f>
        <v>0</v>
      </c>
    </row>
    <row r="38" spans="1:17" x14ac:dyDescent="0.25">
      <c r="A38" s="57">
        <v>25</v>
      </c>
      <c r="B38" s="39" t="s">
        <v>64</v>
      </c>
      <c r="C38" s="39" t="s">
        <v>24</v>
      </c>
      <c r="D38" s="32"/>
      <c r="E38" s="32"/>
      <c r="F38" s="33"/>
      <c r="G38" s="117"/>
      <c r="H38" s="116"/>
      <c r="I38" s="18" t="s">
        <v>24</v>
      </c>
      <c r="J38" s="40">
        <v>0.33333333333333331</v>
      </c>
      <c r="K38" s="41">
        <f>SUM(D38:F38,D40:F40,D42:F42)</f>
        <v>0</v>
      </c>
      <c r="L38" s="1">
        <f>SUM(D38,D40,D42)</f>
        <v>0</v>
      </c>
      <c r="M38" s="47">
        <f>IF($K38&gt;0,$J38*L38/$K38,0)</f>
        <v>0</v>
      </c>
      <c r="N38" s="1">
        <f>SUM(E38,E40,E42)</f>
        <v>0</v>
      </c>
      <c r="O38" s="11">
        <f>SUM(F38,F40,F42)</f>
        <v>0</v>
      </c>
    </row>
    <row r="39" spans="1:17" ht="15.75" thickBot="1" x14ac:dyDescent="0.3">
      <c r="A39" s="57">
        <v>26</v>
      </c>
      <c r="B39" s="39" t="s">
        <v>64</v>
      </c>
      <c r="C39" s="39" t="s">
        <v>27</v>
      </c>
      <c r="D39" s="32"/>
      <c r="E39" s="32"/>
      <c r="F39" s="33"/>
      <c r="G39" s="117"/>
      <c r="H39" s="116"/>
      <c r="I39" s="19" t="s">
        <v>27</v>
      </c>
      <c r="J39" s="12">
        <v>0.33333333333333331</v>
      </c>
      <c r="K39" s="13">
        <f>SUM(D39:F39,D41:F41,D43:F43)</f>
        <v>0</v>
      </c>
      <c r="L39" s="3">
        <f>SUM(D39,D41,D43)</f>
        <v>0</v>
      </c>
      <c r="M39" s="48">
        <f>IF($K39&gt;0,$J39*L39/$K39,0)</f>
        <v>0</v>
      </c>
      <c r="N39" s="3">
        <f>SUM(E39,E41,E43)</f>
        <v>0</v>
      </c>
      <c r="O39" s="14">
        <f>SUM(F39,F41,F43)</f>
        <v>0</v>
      </c>
    </row>
    <row r="40" spans="1:17" ht="15.75" thickBot="1" x14ac:dyDescent="0.3">
      <c r="A40" s="57">
        <v>27</v>
      </c>
      <c r="B40" s="39" t="s">
        <v>67</v>
      </c>
      <c r="C40" s="39" t="s">
        <v>24</v>
      </c>
      <c r="D40" s="32"/>
      <c r="E40" s="32"/>
      <c r="F40" s="33"/>
      <c r="G40" s="117"/>
      <c r="H40" s="116"/>
      <c r="I40" s="73" t="s">
        <v>31</v>
      </c>
      <c r="J40" s="74"/>
      <c r="K40" s="75"/>
      <c r="L40" s="76">
        <f>SUM(M37:M39)*100</f>
        <v>0</v>
      </c>
      <c r="M40" s="77"/>
    </row>
    <row r="41" spans="1:17" x14ac:dyDescent="0.25">
      <c r="A41" s="57">
        <v>28</v>
      </c>
      <c r="B41" s="39" t="s">
        <v>67</v>
      </c>
      <c r="C41" s="39" t="s">
        <v>27</v>
      </c>
      <c r="D41" s="32"/>
      <c r="E41" s="32"/>
      <c r="F41" s="33"/>
      <c r="G41" s="117"/>
      <c r="H41" s="115"/>
    </row>
    <row r="42" spans="1:17" x14ac:dyDescent="0.25">
      <c r="A42" s="57">
        <v>29</v>
      </c>
      <c r="B42" s="39" t="s">
        <v>46</v>
      </c>
      <c r="C42" s="39" t="s">
        <v>24</v>
      </c>
      <c r="D42" s="32"/>
      <c r="E42" s="32"/>
      <c r="F42" s="33"/>
      <c r="G42" s="117"/>
      <c r="H42" s="115"/>
    </row>
    <row r="43" spans="1:17" ht="15.75" thickBot="1" x14ac:dyDescent="0.3">
      <c r="A43" s="58">
        <v>30</v>
      </c>
      <c r="B43" s="43" t="s">
        <v>46</v>
      </c>
      <c r="C43" s="43" t="s">
        <v>27</v>
      </c>
      <c r="D43" s="34"/>
      <c r="E43" s="34"/>
      <c r="F43" s="35"/>
      <c r="G43" s="117"/>
      <c r="H43" s="115"/>
    </row>
    <row r="44" spans="1:17" ht="15.75" thickBot="1" x14ac:dyDescent="0.3">
      <c r="B44" s="45"/>
      <c r="C44" s="45"/>
      <c r="D44" s="45"/>
      <c r="E44" s="45"/>
      <c r="F44" s="45"/>
    </row>
    <row r="45" spans="1:17" ht="18.75" customHeight="1" thickBot="1" x14ac:dyDescent="0.3">
      <c r="A45" s="112" t="s">
        <v>72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4"/>
    </row>
    <row r="46" spans="1:17" ht="18.75" customHeight="1" thickBot="1" x14ac:dyDescent="0.3">
      <c r="A46" s="67" t="s">
        <v>1</v>
      </c>
      <c r="B46" s="68"/>
      <c r="C46" s="68"/>
      <c r="D46" s="68"/>
      <c r="E46" s="68"/>
      <c r="F46" s="68"/>
      <c r="G46" s="69"/>
      <c r="I46" s="94" t="s">
        <v>2</v>
      </c>
      <c r="J46" s="95"/>
      <c r="K46" s="95"/>
      <c r="L46" s="95"/>
      <c r="M46" s="95"/>
      <c r="N46" s="95"/>
      <c r="O46" s="95"/>
      <c r="P46" s="95"/>
      <c r="Q46" s="132"/>
    </row>
    <row r="47" spans="1:17" ht="18.75" customHeight="1" thickBot="1" x14ac:dyDescent="0.3">
      <c r="A47" s="64" t="s">
        <v>3</v>
      </c>
      <c r="B47" s="134" t="s">
        <v>91</v>
      </c>
      <c r="C47" s="138" t="s">
        <v>6</v>
      </c>
      <c r="D47" s="98" t="s">
        <v>7</v>
      </c>
      <c r="E47" s="99"/>
      <c r="F47" s="99"/>
      <c r="G47" s="100"/>
      <c r="I47" s="105" t="s">
        <v>6</v>
      </c>
      <c r="J47" s="81" t="s">
        <v>8</v>
      </c>
      <c r="K47" s="91" t="s">
        <v>9</v>
      </c>
      <c r="L47" s="118" t="s">
        <v>95</v>
      </c>
      <c r="M47" s="119"/>
      <c r="N47" s="120" t="s">
        <v>96</v>
      </c>
      <c r="O47" s="121"/>
      <c r="P47" s="88" t="s">
        <v>12</v>
      </c>
      <c r="Q47" s="91" t="s">
        <v>13</v>
      </c>
    </row>
    <row r="48" spans="1:17" ht="18.75" customHeight="1" thickBot="1" x14ac:dyDescent="0.3">
      <c r="A48" s="66"/>
      <c r="B48" s="135"/>
      <c r="C48" s="104"/>
      <c r="D48" s="55" t="s">
        <v>95</v>
      </c>
      <c r="E48" s="37" t="s">
        <v>96</v>
      </c>
      <c r="F48" s="37" t="s">
        <v>12</v>
      </c>
      <c r="G48" s="44" t="s">
        <v>13</v>
      </c>
      <c r="I48" s="107"/>
      <c r="J48" s="83"/>
      <c r="K48" s="93"/>
      <c r="L48" s="23" t="s">
        <v>15</v>
      </c>
      <c r="M48" s="6" t="s">
        <v>16</v>
      </c>
      <c r="N48" s="23" t="s">
        <v>15</v>
      </c>
      <c r="O48" s="53" t="s">
        <v>16</v>
      </c>
      <c r="P48" s="90"/>
      <c r="Q48" s="93"/>
    </row>
    <row r="49" spans="1:17" x14ac:dyDescent="0.25">
      <c r="A49" s="56">
        <v>31</v>
      </c>
      <c r="B49" s="38" t="s">
        <v>26</v>
      </c>
      <c r="C49" s="38" t="s">
        <v>20</v>
      </c>
      <c r="D49" s="30"/>
      <c r="E49" s="30"/>
      <c r="F49" s="30"/>
      <c r="G49" s="31"/>
      <c r="I49" s="17" t="s">
        <v>20</v>
      </c>
      <c r="J49" s="7">
        <v>0.33333333333333331</v>
      </c>
      <c r="K49" s="8">
        <f>SUM(D49:G49)</f>
        <v>0</v>
      </c>
      <c r="L49" s="2">
        <f>SUM(D49)</f>
        <v>0</v>
      </c>
      <c r="M49" s="46">
        <f>IF($K49&gt;0,$J49*L49/$K49,0)</f>
        <v>0</v>
      </c>
      <c r="N49" s="10">
        <f>SUM(E49)</f>
        <v>0</v>
      </c>
      <c r="O49" s="49">
        <f>IF($K49&gt;0,$J49*N49/$K49,0)</f>
        <v>0</v>
      </c>
      <c r="P49" s="4">
        <f>SUM(F49)</f>
        <v>0</v>
      </c>
      <c r="Q49" s="54">
        <f>SUM(G49)</f>
        <v>0</v>
      </c>
    </row>
    <row r="50" spans="1:17" x14ac:dyDescent="0.25">
      <c r="A50" s="57">
        <v>32</v>
      </c>
      <c r="B50" s="39" t="s">
        <v>74</v>
      </c>
      <c r="C50" s="39" t="s">
        <v>24</v>
      </c>
      <c r="D50" s="32"/>
      <c r="E50" s="32"/>
      <c r="F50" s="32"/>
      <c r="G50" s="33"/>
      <c r="I50" s="18" t="s">
        <v>24</v>
      </c>
      <c r="J50" s="40">
        <v>0.33333333333333331</v>
      </c>
      <c r="K50" s="41">
        <f>SUM(D50:G50,D52:G52,D54:G54)</f>
        <v>0</v>
      </c>
      <c r="L50" s="1">
        <f>SUM(D50,D52,D54)</f>
        <v>0</v>
      </c>
      <c r="M50" s="47">
        <f>IF($K50&gt;0,$J50*L50/$K50,0)</f>
        <v>0</v>
      </c>
      <c r="N50" s="42">
        <f>SUM(E50,E52,E54)</f>
        <v>0</v>
      </c>
      <c r="O50" s="47">
        <f>IF($K50&gt;0,$J50*N50/$K50,0)</f>
        <v>0</v>
      </c>
      <c r="P50" s="1">
        <f>SUM(F50,F52,F54)</f>
        <v>0</v>
      </c>
      <c r="Q50" s="11">
        <f>SUM(G50,G52,G54)</f>
        <v>0</v>
      </c>
    </row>
    <row r="51" spans="1:17" ht="15.75" thickBot="1" x14ac:dyDescent="0.3">
      <c r="A51" s="57">
        <v>33</v>
      </c>
      <c r="B51" s="39" t="s">
        <v>74</v>
      </c>
      <c r="C51" s="39" t="s">
        <v>27</v>
      </c>
      <c r="D51" s="32"/>
      <c r="E51" s="32"/>
      <c r="F51" s="32"/>
      <c r="G51" s="33"/>
      <c r="I51" s="19" t="s">
        <v>27</v>
      </c>
      <c r="J51" s="12">
        <v>0.33333333333333331</v>
      </c>
      <c r="K51" s="13">
        <f>SUM(D51:G51,D53:G53,D55:G55)</f>
        <v>0</v>
      </c>
      <c r="L51" s="3">
        <f>SUM(D51,D53,D55)</f>
        <v>0</v>
      </c>
      <c r="M51" s="48">
        <f>IF($K51&gt;0,$J51*L51/$K51,0)</f>
        <v>0</v>
      </c>
      <c r="N51" s="15">
        <f>SUM(E51,E53,E55)</f>
        <v>0</v>
      </c>
      <c r="O51" s="48">
        <f>IF($K51&gt;0,$J51*N51/$K51,0)</f>
        <v>0</v>
      </c>
      <c r="P51" s="3">
        <f>SUM(F51,F53,F55)</f>
        <v>0</v>
      </c>
      <c r="Q51" s="14">
        <f>SUM(G51,G53,G55)</f>
        <v>0</v>
      </c>
    </row>
    <row r="52" spans="1:17" ht="15.75" thickBot="1" x14ac:dyDescent="0.3">
      <c r="A52" s="57">
        <v>34</v>
      </c>
      <c r="B52" s="39" t="s">
        <v>77</v>
      </c>
      <c r="C52" s="39" t="s">
        <v>24</v>
      </c>
      <c r="D52" s="32"/>
      <c r="E52" s="32"/>
      <c r="F52" s="32"/>
      <c r="G52" s="33"/>
      <c r="I52" s="73" t="s">
        <v>31</v>
      </c>
      <c r="J52" s="74"/>
      <c r="K52" s="75"/>
      <c r="L52" s="76">
        <f>SUM(M49:M51)*100</f>
        <v>0</v>
      </c>
      <c r="M52" s="77"/>
      <c r="N52" s="76">
        <f>SUM(O49:O51)*100</f>
        <v>0</v>
      </c>
      <c r="O52" s="77"/>
    </row>
    <row r="53" spans="1:17" x14ac:dyDescent="0.25">
      <c r="A53" s="57">
        <v>35</v>
      </c>
      <c r="B53" s="39" t="s">
        <v>77</v>
      </c>
      <c r="C53" s="39" t="s">
        <v>27</v>
      </c>
      <c r="D53" s="32"/>
      <c r="E53" s="32"/>
      <c r="F53" s="32"/>
      <c r="G53" s="33"/>
    </row>
    <row r="54" spans="1:17" x14ac:dyDescent="0.25">
      <c r="A54" s="57">
        <v>36</v>
      </c>
      <c r="B54" s="39" t="s">
        <v>46</v>
      </c>
      <c r="C54" s="39" t="s">
        <v>24</v>
      </c>
      <c r="D54" s="32"/>
      <c r="E54" s="32"/>
      <c r="F54" s="32"/>
      <c r="G54" s="33"/>
    </row>
    <row r="55" spans="1:17" ht="15.75" thickBot="1" x14ac:dyDescent="0.3">
      <c r="A55" s="58">
        <v>37</v>
      </c>
      <c r="B55" s="43" t="s">
        <v>46</v>
      </c>
      <c r="C55" s="43" t="s">
        <v>27</v>
      </c>
      <c r="D55" s="34"/>
      <c r="E55" s="34"/>
      <c r="F55" s="34"/>
      <c r="G55" s="35"/>
    </row>
    <row r="56" spans="1:17" ht="15.75" thickBot="1" x14ac:dyDescent="0.3">
      <c r="B56" s="45"/>
      <c r="C56" s="45"/>
      <c r="D56" s="45"/>
      <c r="E56" s="45"/>
      <c r="F56" s="45"/>
    </row>
    <row r="57" spans="1:17" ht="18.75" customHeight="1" thickBot="1" x14ac:dyDescent="0.3">
      <c r="A57" s="112" t="s">
        <v>82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4"/>
    </row>
    <row r="58" spans="1:17" ht="18.75" customHeight="1" thickBot="1" x14ac:dyDescent="0.3">
      <c r="A58" s="67" t="s">
        <v>1</v>
      </c>
      <c r="B58" s="68"/>
      <c r="C58" s="68"/>
      <c r="D58" s="68"/>
      <c r="E58" s="68"/>
      <c r="F58" s="69"/>
      <c r="G58" s="117"/>
      <c r="H58" s="116"/>
      <c r="I58" s="94" t="s">
        <v>2</v>
      </c>
      <c r="J58" s="95"/>
      <c r="K58" s="95"/>
      <c r="L58" s="95"/>
      <c r="M58" s="95"/>
      <c r="N58" s="96"/>
      <c r="O58" s="97"/>
    </row>
    <row r="59" spans="1:17" ht="18.75" customHeight="1" thickBot="1" x14ac:dyDescent="0.3">
      <c r="A59" s="64" t="s">
        <v>3</v>
      </c>
      <c r="B59" s="134" t="s">
        <v>91</v>
      </c>
      <c r="C59" s="136" t="s">
        <v>6</v>
      </c>
      <c r="D59" s="98" t="s">
        <v>7</v>
      </c>
      <c r="E59" s="99"/>
      <c r="F59" s="100"/>
      <c r="G59" s="117"/>
      <c r="H59" s="116"/>
      <c r="I59" s="124" t="s">
        <v>6</v>
      </c>
      <c r="J59" s="126" t="s">
        <v>8</v>
      </c>
      <c r="K59" s="128" t="s">
        <v>9</v>
      </c>
      <c r="L59" s="130" t="s">
        <v>97</v>
      </c>
      <c r="M59" s="131"/>
      <c r="N59" s="122" t="s">
        <v>12</v>
      </c>
      <c r="O59" s="133" t="s">
        <v>13</v>
      </c>
    </row>
    <row r="60" spans="1:17" ht="18.75" customHeight="1" thickBot="1" x14ac:dyDescent="0.3">
      <c r="A60" s="66"/>
      <c r="B60" s="135"/>
      <c r="C60" s="137"/>
      <c r="D60" s="36" t="s">
        <v>97</v>
      </c>
      <c r="E60" s="37" t="s">
        <v>12</v>
      </c>
      <c r="F60" s="44" t="s">
        <v>13</v>
      </c>
      <c r="G60" s="117"/>
      <c r="H60" s="116"/>
      <c r="I60" s="125"/>
      <c r="J60" s="127"/>
      <c r="K60" s="129"/>
      <c r="L60" s="23" t="s">
        <v>15</v>
      </c>
      <c r="M60" s="6" t="s">
        <v>16</v>
      </c>
      <c r="N60" s="123"/>
      <c r="O60" s="129"/>
    </row>
    <row r="61" spans="1:17" x14ac:dyDescent="0.25">
      <c r="A61" s="56">
        <v>38</v>
      </c>
      <c r="B61" s="38" t="s">
        <v>26</v>
      </c>
      <c r="C61" s="38" t="s">
        <v>20</v>
      </c>
      <c r="D61" s="30"/>
      <c r="E61" s="30"/>
      <c r="F61" s="31"/>
      <c r="G61" s="117"/>
      <c r="H61" s="116"/>
      <c r="I61" s="17" t="s">
        <v>20</v>
      </c>
      <c r="J61" s="7">
        <v>0.33333333333333331</v>
      </c>
      <c r="K61" s="8">
        <f>SUM(D61:F61)</f>
        <v>0</v>
      </c>
      <c r="L61" s="2">
        <f>SUM(D61)</f>
        <v>0</v>
      </c>
      <c r="M61" s="46">
        <f>IF($K61&gt;0,$J61*L61/$K61,0)</f>
        <v>0</v>
      </c>
      <c r="N61" s="4">
        <f>SUM(E61)</f>
        <v>0</v>
      </c>
      <c r="O61" s="54">
        <f>SUM(F61)</f>
        <v>0</v>
      </c>
    </row>
    <row r="62" spans="1:17" x14ac:dyDescent="0.25">
      <c r="A62" s="57">
        <v>39</v>
      </c>
      <c r="B62" s="39" t="s">
        <v>84</v>
      </c>
      <c r="C62" s="39" t="s">
        <v>24</v>
      </c>
      <c r="D62" s="32"/>
      <c r="E62" s="32"/>
      <c r="F62" s="33"/>
      <c r="G62" s="117"/>
      <c r="H62" s="116"/>
      <c r="I62" s="18" t="s">
        <v>24</v>
      </c>
      <c r="J62" s="40">
        <v>0.33333333333333331</v>
      </c>
      <c r="K62" s="41">
        <f>SUM(D62:F62,D64:F64,D66:F66)</f>
        <v>0</v>
      </c>
      <c r="L62" s="1">
        <f>SUM(D62,D64,D66)</f>
        <v>0</v>
      </c>
      <c r="M62" s="47">
        <f>IF($K62&gt;0,$J62*L62/$K62,0)</f>
        <v>0</v>
      </c>
      <c r="N62" s="1">
        <f>SUM(E62,E64,E66)</f>
        <v>0</v>
      </c>
      <c r="O62" s="11">
        <f>SUM(F62,F64,F66)</f>
        <v>0</v>
      </c>
    </row>
    <row r="63" spans="1:17" ht="15.75" thickBot="1" x14ac:dyDescent="0.3">
      <c r="A63" s="57">
        <v>40</v>
      </c>
      <c r="B63" s="39" t="s">
        <v>84</v>
      </c>
      <c r="C63" s="39" t="s">
        <v>27</v>
      </c>
      <c r="D63" s="32"/>
      <c r="E63" s="32"/>
      <c r="F63" s="33"/>
      <c r="G63" s="117"/>
      <c r="H63" s="116"/>
      <c r="I63" s="19" t="s">
        <v>27</v>
      </c>
      <c r="J63" s="12">
        <v>0.33333333333333331</v>
      </c>
      <c r="K63" s="13">
        <f>SUM(D63:F63,D65:F65,D67:F67)</f>
        <v>0</v>
      </c>
      <c r="L63" s="3">
        <f>SUM(D63,D65,D67)</f>
        <v>0</v>
      </c>
      <c r="M63" s="48">
        <f>IF($K63&gt;0,$J63*L63/$K63,0)</f>
        <v>0</v>
      </c>
      <c r="N63" s="3">
        <f>SUM(E63,E65,E67)</f>
        <v>0</v>
      </c>
      <c r="O63" s="14">
        <f>SUM(F63,F65,F67)</f>
        <v>0</v>
      </c>
    </row>
    <row r="64" spans="1:17" ht="15.75" thickBot="1" x14ac:dyDescent="0.3">
      <c r="A64" s="57">
        <v>41</v>
      </c>
      <c r="B64" s="39" t="s">
        <v>46</v>
      </c>
      <c r="C64" s="39" t="s">
        <v>24</v>
      </c>
      <c r="D64" s="32"/>
      <c r="E64" s="32"/>
      <c r="F64" s="33"/>
      <c r="G64" s="117"/>
      <c r="H64" s="116"/>
      <c r="I64" s="73" t="s">
        <v>31</v>
      </c>
      <c r="J64" s="74"/>
      <c r="K64" s="75"/>
      <c r="L64" s="76">
        <f>SUM(M61:M63)*100</f>
        <v>0</v>
      </c>
      <c r="M64" s="77"/>
    </row>
    <row r="65" spans="1:8" x14ac:dyDescent="0.25">
      <c r="A65" s="57">
        <v>42</v>
      </c>
      <c r="B65" s="39" t="s">
        <v>46</v>
      </c>
      <c r="C65" s="39" t="s">
        <v>27</v>
      </c>
      <c r="D65" s="32"/>
      <c r="E65" s="32"/>
      <c r="F65" s="33"/>
      <c r="G65" s="117"/>
      <c r="H65" s="115"/>
    </row>
    <row r="66" spans="1:8" x14ac:dyDescent="0.25">
      <c r="A66" s="57">
        <v>43</v>
      </c>
      <c r="B66" s="39" t="s">
        <v>56</v>
      </c>
      <c r="C66" s="39" t="s">
        <v>24</v>
      </c>
      <c r="D66" s="32"/>
      <c r="E66" s="32"/>
      <c r="F66" s="33"/>
      <c r="G66" s="117"/>
      <c r="H66" s="115"/>
    </row>
    <row r="67" spans="1:8" ht="15.75" thickBot="1" x14ac:dyDescent="0.3">
      <c r="A67" s="58">
        <v>44</v>
      </c>
      <c r="B67" s="43" t="s">
        <v>56</v>
      </c>
      <c r="C67" s="43" t="s">
        <v>27</v>
      </c>
      <c r="D67" s="34"/>
      <c r="E67" s="34"/>
      <c r="F67" s="35"/>
      <c r="G67" s="117"/>
      <c r="H67" s="115"/>
    </row>
  </sheetData>
  <sheetProtection algorithmName="SHA-512" hashValue="/Yq2SppQ4sbhQN1XgvqIBVw03apnOfZeRbfnHfaz7oP25XFNCvOLkO3RvTVXo2u6JbIxHHXdpgv6xUGUZ/44sg==" saltValue="30gtZFrwylJrjQC7fXaGyA==" spinCount="100000" sheet="1" objects="1" scenarios="1"/>
  <mergeCells count="127">
    <mergeCell ref="I3:O3"/>
    <mergeCell ref="G3:H3"/>
    <mergeCell ref="G4:H4"/>
    <mergeCell ref="G5:H5"/>
    <mergeCell ref="B59:B60"/>
    <mergeCell ref="C59:C60"/>
    <mergeCell ref="B35:B36"/>
    <mergeCell ref="C35:C36"/>
    <mergeCell ref="B47:B48"/>
    <mergeCell ref="C47:C48"/>
    <mergeCell ref="O59:O60"/>
    <mergeCell ref="I58:O58"/>
    <mergeCell ref="D59:F59"/>
    <mergeCell ref="I47:I48"/>
    <mergeCell ref="J47:J48"/>
    <mergeCell ref="B4:B5"/>
    <mergeCell ref="C4:C5"/>
    <mergeCell ref="D4:F4"/>
    <mergeCell ref="N4:N5"/>
    <mergeCell ref="O4:O5"/>
    <mergeCell ref="B23:B24"/>
    <mergeCell ref="C23:C24"/>
    <mergeCell ref="D35:F35"/>
    <mergeCell ref="K35:K36"/>
    <mergeCell ref="G11:H11"/>
    <mergeCell ref="G12:H12"/>
    <mergeCell ref="G13:H13"/>
    <mergeCell ref="G14:H14"/>
    <mergeCell ref="G15:H15"/>
    <mergeCell ref="O23:O24"/>
    <mergeCell ref="I22:O22"/>
    <mergeCell ref="N35:N36"/>
    <mergeCell ref="O35:O36"/>
    <mergeCell ref="I34:O34"/>
    <mergeCell ref="I28:K28"/>
    <mergeCell ref="L35:M35"/>
    <mergeCell ref="D23:F23"/>
    <mergeCell ref="L23:M23"/>
    <mergeCell ref="N23:N24"/>
    <mergeCell ref="L28:M28"/>
    <mergeCell ref="L40:M40"/>
    <mergeCell ref="I40:K40"/>
    <mergeCell ref="I46:Q46"/>
    <mergeCell ref="G27:H27"/>
    <mergeCell ref="G28:H28"/>
    <mergeCell ref="G34:H34"/>
    <mergeCell ref="G35:H35"/>
    <mergeCell ref="G36:H36"/>
    <mergeCell ref="G37:H37"/>
    <mergeCell ref="I35:I36"/>
    <mergeCell ref="J35:J36"/>
    <mergeCell ref="I9:K9"/>
    <mergeCell ref="L9:M9"/>
    <mergeCell ref="I4:I5"/>
    <mergeCell ref="J4:J5"/>
    <mergeCell ref="K4:K5"/>
    <mergeCell ref="L4:M4"/>
    <mergeCell ref="I23:I24"/>
    <mergeCell ref="J23:J24"/>
    <mergeCell ref="K23:K24"/>
    <mergeCell ref="I64:K64"/>
    <mergeCell ref="L64:M64"/>
    <mergeCell ref="I59:I60"/>
    <mergeCell ref="J59:J60"/>
    <mergeCell ref="K59:K60"/>
    <mergeCell ref="L59:M59"/>
    <mergeCell ref="G60:H60"/>
    <mergeCell ref="G61:H61"/>
    <mergeCell ref="G62:H62"/>
    <mergeCell ref="G67:H67"/>
    <mergeCell ref="G38:H38"/>
    <mergeCell ref="G39:H39"/>
    <mergeCell ref="G40:H40"/>
    <mergeCell ref="G58:H58"/>
    <mergeCell ref="G59:H59"/>
    <mergeCell ref="G41:H41"/>
    <mergeCell ref="G42:H42"/>
    <mergeCell ref="G43:H43"/>
    <mergeCell ref="D47:G47"/>
    <mergeCell ref="A2:O2"/>
    <mergeCell ref="A1:O1"/>
    <mergeCell ref="A23:A24"/>
    <mergeCell ref="A21:O21"/>
    <mergeCell ref="A22:F22"/>
    <mergeCell ref="A35:A36"/>
    <mergeCell ref="A47:A48"/>
    <mergeCell ref="G32:H32"/>
    <mergeCell ref="G66:H66"/>
    <mergeCell ref="G63:H63"/>
    <mergeCell ref="G64:H64"/>
    <mergeCell ref="G65:H65"/>
    <mergeCell ref="G26:H26"/>
    <mergeCell ref="G16:H16"/>
    <mergeCell ref="G17:H17"/>
    <mergeCell ref="G18:H18"/>
    <mergeCell ref="G19:H19"/>
    <mergeCell ref="G20:H20"/>
    <mergeCell ref="G29:H29"/>
    <mergeCell ref="G30:H30"/>
    <mergeCell ref="G31:H31"/>
    <mergeCell ref="G6:H6"/>
    <mergeCell ref="G7:H7"/>
    <mergeCell ref="G8:H8"/>
    <mergeCell ref="A59:A60"/>
    <mergeCell ref="A58:F58"/>
    <mergeCell ref="A57:O57"/>
    <mergeCell ref="A46:G46"/>
    <mergeCell ref="A45:Q45"/>
    <mergeCell ref="A34:F34"/>
    <mergeCell ref="A33:O33"/>
    <mergeCell ref="A4:A5"/>
    <mergeCell ref="A3:F3"/>
    <mergeCell ref="G9:H9"/>
    <mergeCell ref="G10:H10"/>
    <mergeCell ref="G22:H22"/>
    <mergeCell ref="G23:H23"/>
    <mergeCell ref="G24:H24"/>
    <mergeCell ref="G25:H25"/>
    <mergeCell ref="Q47:Q48"/>
    <mergeCell ref="I52:K52"/>
    <mergeCell ref="L52:M52"/>
    <mergeCell ref="N52:O52"/>
    <mergeCell ref="K47:K48"/>
    <mergeCell ref="L47:M47"/>
    <mergeCell ref="N47:O47"/>
    <mergeCell ref="P47:P48"/>
    <mergeCell ref="N59:N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A467-EDBD-4FFE-931D-AE3B5D7FB3E4}">
  <dimension ref="A1:P137"/>
  <sheetViews>
    <sheetView zoomScale="85" zoomScaleNormal="85" workbookViewId="0">
      <selection activeCell="A6" sqref="A6"/>
    </sheetView>
  </sheetViews>
  <sheetFormatPr defaultRowHeight="15" x14ac:dyDescent="0.25"/>
  <cols>
    <col min="1" max="1" width="9" bestFit="1" customWidth="1"/>
    <col min="2" max="2" width="28" bestFit="1" customWidth="1"/>
    <col min="3" max="6" width="29.85546875" customWidth="1"/>
    <col min="8" max="8" width="21.42578125" customWidth="1"/>
    <col min="9" max="9" width="5.28515625" bestFit="1" customWidth="1"/>
    <col min="10" max="10" width="14.7109375" bestFit="1" customWidth="1"/>
    <col min="11" max="11" width="14.28515625" customWidth="1"/>
    <col min="12" max="12" width="10.5703125" bestFit="1" customWidth="1"/>
    <col min="13" max="14" width="14.28515625" customWidth="1"/>
  </cols>
  <sheetData>
    <row r="1" spans="1:14" ht="36.75" customHeight="1" thickBot="1" x14ac:dyDescent="0.3">
      <c r="A1" s="70" t="s">
        <v>98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22.5" customHeight="1" thickBot="1" x14ac:dyDescent="0.3">
      <c r="A2" s="112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8.75" customHeight="1" thickBot="1" x14ac:dyDescent="0.3">
      <c r="A3" s="139" t="s">
        <v>1</v>
      </c>
      <c r="B3" s="96"/>
      <c r="C3" s="96"/>
      <c r="D3" s="96"/>
      <c r="E3" s="97"/>
      <c r="F3" s="143"/>
      <c r="G3" s="144"/>
      <c r="H3" s="67" t="s">
        <v>2</v>
      </c>
      <c r="I3" s="68"/>
      <c r="J3" s="68"/>
      <c r="K3" s="68"/>
      <c r="L3" s="68"/>
      <c r="M3" s="68"/>
      <c r="N3" s="69"/>
    </row>
    <row r="4" spans="1:14" ht="15.75" thickBot="1" x14ac:dyDescent="0.3">
      <c r="A4" s="64" t="s">
        <v>3</v>
      </c>
      <c r="B4" s="136" t="s">
        <v>6</v>
      </c>
      <c r="C4" s="145" t="s">
        <v>7</v>
      </c>
      <c r="D4" s="146"/>
      <c r="E4" s="147"/>
      <c r="F4" s="117"/>
      <c r="G4" s="116"/>
      <c r="H4" s="124" t="s">
        <v>6</v>
      </c>
      <c r="I4" s="126" t="s">
        <v>8</v>
      </c>
      <c r="J4" s="140" t="s">
        <v>9</v>
      </c>
      <c r="K4" s="130" t="s">
        <v>100</v>
      </c>
      <c r="L4" s="131"/>
      <c r="M4" s="89" t="s">
        <v>12</v>
      </c>
      <c r="N4" s="92" t="s">
        <v>13</v>
      </c>
    </row>
    <row r="5" spans="1:14" ht="15.75" thickBot="1" x14ac:dyDescent="0.3">
      <c r="A5" s="66"/>
      <c r="B5" s="137"/>
      <c r="C5" s="20" t="s">
        <v>100</v>
      </c>
      <c r="D5" s="21" t="s">
        <v>12</v>
      </c>
      <c r="E5" s="22" t="s">
        <v>13</v>
      </c>
      <c r="F5" s="117"/>
      <c r="G5" s="116"/>
      <c r="H5" s="125"/>
      <c r="I5" s="127"/>
      <c r="J5" s="141"/>
      <c r="K5" s="23" t="s">
        <v>15</v>
      </c>
      <c r="L5" s="6" t="s">
        <v>16</v>
      </c>
      <c r="M5" s="90"/>
      <c r="N5" s="93"/>
    </row>
    <row r="6" spans="1:14" x14ac:dyDescent="0.25">
      <c r="A6" s="56" t="s">
        <v>28</v>
      </c>
      <c r="B6" s="59" t="s">
        <v>30</v>
      </c>
      <c r="C6" s="30"/>
      <c r="D6" s="30"/>
      <c r="E6" s="31"/>
      <c r="F6" s="117"/>
      <c r="G6" s="116"/>
      <c r="H6" s="17" t="s">
        <v>24</v>
      </c>
      <c r="I6" s="7">
        <v>0.5</v>
      </c>
      <c r="J6" s="8">
        <f>SUM(C6:E7)</f>
        <v>0</v>
      </c>
      <c r="K6" s="2">
        <f>SUM(C6:C7)</f>
        <v>0</v>
      </c>
      <c r="L6" s="46">
        <f>IF($J6&gt;0,$I6*K6/$J6,0)</f>
        <v>0</v>
      </c>
      <c r="M6" s="2">
        <f>SUM(D6:D7)</f>
        <v>0</v>
      </c>
      <c r="N6" s="9">
        <f>SUM(E6:E7)</f>
        <v>0</v>
      </c>
    </row>
    <row r="7" spans="1:14" ht="15.75" thickBot="1" x14ac:dyDescent="0.3">
      <c r="A7" s="57" t="s">
        <v>32</v>
      </c>
      <c r="B7" s="42" t="s">
        <v>33</v>
      </c>
      <c r="C7" s="32"/>
      <c r="D7" s="32"/>
      <c r="E7" s="33"/>
      <c r="F7" s="117"/>
      <c r="G7" s="116"/>
      <c r="H7" s="19" t="s">
        <v>27</v>
      </c>
      <c r="I7" s="12">
        <v>0.5</v>
      </c>
      <c r="J7" s="13">
        <f>SUM(C8:E9)</f>
        <v>0</v>
      </c>
      <c r="K7" s="3">
        <f>SUM(C8:C9)</f>
        <v>0</v>
      </c>
      <c r="L7" s="48">
        <f>IF($J7&gt;0,$I7*K7/$J7,0)</f>
        <v>0</v>
      </c>
      <c r="M7" s="3">
        <f>SUM(D8:D9)</f>
        <v>0</v>
      </c>
      <c r="N7" s="14">
        <f>SUM(E8:E9)</f>
        <v>0</v>
      </c>
    </row>
    <row r="8" spans="1:14" ht="15.75" thickBot="1" x14ac:dyDescent="0.3">
      <c r="A8" s="57" t="s">
        <v>34</v>
      </c>
      <c r="B8" s="42" t="s">
        <v>35</v>
      </c>
      <c r="C8" s="32"/>
      <c r="D8" s="32"/>
      <c r="E8" s="33"/>
      <c r="F8" s="117"/>
      <c r="G8" s="116"/>
      <c r="H8" s="73" t="s">
        <v>31</v>
      </c>
      <c r="I8" s="74"/>
      <c r="J8" s="75"/>
      <c r="K8" s="76">
        <f>SUM(L6:L7)*100</f>
        <v>0</v>
      </c>
      <c r="L8" s="77"/>
    </row>
    <row r="9" spans="1:14" ht="15.75" thickBot="1" x14ac:dyDescent="0.3">
      <c r="A9" s="58" t="s">
        <v>36</v>
      </c>
      <c r="B9" s="15" t="s">
        <v>37</v>
      </c>
      <c r="C9" s="34"/>
      <c r="D9" s="34"/>
      <c r="E9" s="35"/>
      <c r="F9" s="117"/>
      <c r="G9" s="115"/>
    </row>
    <row r="10" spans="1:14" ht="15.75" thickBot="1" x14ac:dyDescent="0.3">
      <c r="F10" s="142"/>
      <c r="G10" s="142"/>
    </row>
    <row r="11" spans="1:14" ht="22.5" customHeight="1" thickBot="1" x14ac:dyDescent="0.3">
      <c r="A11" s="112" t="s">
        <v>101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</row>
    <row r="12" spans="1:14" ht="18.75" customHeight="1" thickBot="1" x14ac:dyDescent="0.3">
      <c r="A12" s="139" t="s">
        <v>1</v>
      </c>
      <c r="B12" s="96"/>
      <c r="C12" s="95"/>
      <c r="D12" s="95"/>
      <c r="E12" s="132"/>
      <c r="F12" s="117"/>
      <c r="G12" s="116"/>
      <c r="H12" s="67" t="s">
        <v>2</v>
      </c>
      <c r="I12" s="68"/>
      <c r="J12" s="68"/>
      <c r="K12" s="68"/>
      <c r="L12" s="68"/>
      <c r="M12" s="68"/>
      <c r="N12" s="69"/>
    </row>
    <row r="13" spans="1:14" ht="15.75" thickBot="1" x14ac:dyDescent="0.3">
      <c r="A13" s="64" t="s">
        <v>3</v>
      </c>
      <c r="B13" s="136" t="s">
        <v>6</v>
      </c>
      <c r="C13" s="152" t="s">
        <v>7</v>
      </c>
      <c r="D13" s="152"/>
      <c r="E13" s="153"/>
      <c r="F13" s="117"/>
      <c r="G13" s="116"/>
      <c r="H13" s="124" t="s">
        <v>6</v>
      </c>
      <c r="I13" s="126" t="s">
        <v>8</v>
      </c>
      <c r="J13" s="140" t="s">
        <v>9</v>
      </c>
      <c r="K13" s="130" t="s">
        <v>102</v>
      </c>
      <c r="L13" s="131"/>
      <c r="M13" s="89" t="s">
        <v>12</v>
      </c>
      <c r="N13" s="92" t="s">
        <v>13</v>
      </c>
    </row>
    <row r="14" spans="1:14" ht="15.75" thickBot="1" x14ac:dyDescent="0.3">
      <c r="A14" s="66"/>
      <c r="B14" s="137"/>
      <c r="C14" s="63" t="s">
        <v>102</v>
      </c>
      <c r="D14" s="16" t="s">
        <v>12</v>
      </c>
      <c r="E14" s="5" t="s">
        <v>13</v>
      </c>
      <c r="F14" s="117"/>
      <c r="G14" s="116"/>
      <c r="H14" s="125"/>
      <c r="I14" s="127"/>
      <c r="J14" s="141"/>
      <c r="K14" s="23" t="s">
        <v>15</v>
      </c>
      <c r="L14" s="6" t="s">
        <v>16</v>
      </c>
      <c r="M14" s="90"/>
      <c r="N14" s="93"/>
    </row>
    <row r="15" spans="1:14" x14ac:dyDescent="0.25">
      <c r="A15" s="56" t="s">
        <v>38</v>
      </c>
      <c r="B15" s="59" t="s">
        <v>24</v>
      </c>
      <c r="C15" s="30"/>
      <c r="D15" s="30"/>
      <c r="E15" s="31"/>
      <c r="F15" s="117"/>
      <c r="G15" s="116"/>
      <c r="H15" s="17" t="s">
        <v>24</v>
      </c>
      <c r="I15" s="7">
        <v>0.5</v>
      </c>
      <c r="J15" s="8">
        <f>SUM(C15:E15)</f>
        <v>0</v>
      </c>
      <c r="K15" s="2">
        <f>SUM(C15)</f>
        <v>0</v>
      </c>
      <c r="L15" s="46">
        <f t="shared" ref="L15:L16" si="0">IF($J15&gt;0,$I15*K15/$J15,0)</f>
        <v>0</v>
      </c>
      <c r="M15" s="2">
        <f>SUM(D15)</f>
        <v>0</v>
      </c>
      <c r="N15" s="9">
        <f>SUM(E15)</f>
        <v>0</v>
      </c>
    </row>
    <row r="16" spans="1:14" ht="15.75" thickBot="1" x14ac:dyDescent="0.3">
      <c r="A16" s="57" t="s">
        <v>40</v>
      </c>
      <c r="B16" s="42" t="s">
        <v>35</v>
      </c>
      <c r="C16" s="32"/>
      <c r="D16" s="32"/>
      <c r="E16" s="33"/>
      <c r="F16" s="117"/>
      <c r="G16" s="116"/>
      <c r="H16" s="19" t="s">
        <v>27</v>
      </c>
      <c r="I16" s="12">
        <v>0.5</v>
      </c>
      <c r="J16" s="13">
        <f>SUM(C16:E17)</f>
        <v>0</v>
      </c>
      <c r="K16" s="3">
        <f>SUM(C16:C17)</f>
        <v>0</v>
      </c>
      <c r="L16" s="48">
        <f t="shared" si="0"/>
        <v>0</v>
      </c>
      <c r="M16" s="3">
        <f>SUM(D16:D17)</f>
        <v>0</v>
      </c>
      <c r="N16" s="14">
        <f>SUM(E16:E17)</f>
        <v>0</v>
      </c>
    </row>
    <row r="17" spans="1:14" ht="15.75" thickBot="1" x14ac:dyDescent="0.3">
      <c r="A17" s="58" t="s">
        <v>41</v>
      </c>
      <c r="B17" s="15" t="s">
        <v>37</v>
      </c>
      <c r="C17" s="34"/>
      <c r="D17" s="34"/>
      <c r="E17" s="35"/>
      <c r="F17" s="117"/>
      <c r="G17" s="116"/>
      <c r="H17" s="73" t="s">
        <v>31</v>
      </c>
      <c r="I17" s="74"/>
      <c r="J17" s="75"/>
      <c r="K17" s="76">
        <f>SUM(L15:L16)*100</f>
        <v>0</v>
      </c>
      <c r="L17" s="77"/>
    </row>
    <row r="18" spans="1:14" ht="15.75" thickBot="1" x14ac:dyDescent="0.3">
      <c r="F18" s="142"/>
      <c r="G18" s="142"/>
    </row>
    <row r="19" spans="1:14" ht="21.75" thickBot="1" x14ac:dyDescent="0.3">
      <c r="A19" s="112" t="s">
        <v>103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ht="18.75" customHeight="1" thickBot="1" x14ac:dyDescent="0.3">
      <c r="A20" s="139" t="s">
        <v>1</v>
      </c>
      <c r="B20" s="96"/>
      <c r="C20" s="96"/>
      <c r="D20" s="96"/>
      <c r="E20" s="97"/>
      <c r="F20" s="117"/>
      <c r="G20" s="116"/>
      <c r="H20" s="67" t="s">
        <v>2</v>
      </c>
      <c r="I20" s="68"/>
      <c r="J20" s="68"/>
      <c r="K20" s="68"/>
      <c r="L20" s="68"/>
      <c r="M20" s="68"/>
      <c r="N20" s="69"/>
    </row>
    <row r="21" spans="1:14" ht="15.75" thickBot="1" x14ac:dyDescent="0.3">
      <c r="A21" s="64" t="s">
        <v>3</v>
      </c>
      <c r="B21" s="136" t="s">
        <v>6</v>
      </c>
      <c r="C21" s="145" t="s">
        <v>7</v>
      </c>
      <c r="D21" s="146"/>
      <c r="E21" s="147"/>
      <c r="F21" s="117"/>
      <c r="G21" s="116"/>
      <c r="H21" s="124" t="s">
        <v>6</v>
      </c>
      <c r="I21" s="126" t="s">
        <v>8</v>
      </c>
      <c r="J21" s="140" t="s">
        <v>9</v>
      </c>
      <c r="K21" s="130" t="s">
        <v>104</v>
      </c>
      <c r="L21" s="131"/>
      <c r="M21" s="89" t="s">
        <v>12</v>
      </c>
      <c r="N21" s="92" t="s">
        <v>13</v>
      </c>
    </row>
    <row r="22" spans="1:14" ht="15.75" thickBot="1" x14ac:dyDescent="0.3">
      <c r="A22" s="66"/>
      <c r="B22" s="137"/>
      <c r="C22" s="63" t="s">
        <v>104</v>
      </c>
      <c r="D22" s="16" t="s">
        <v>12</v>
      </c>
      <c r="E22" s="5" t="s">
        <v>13</v>
      </c>
      <c r="F22" s="117"/>
      <c r="G22" s="116"/>
      <c r="H22" s="125"/>
      <c r="I22" s="127"/>
      <c r="J22" s="141"/>
      <c r="K22" s="23" t="s">
        <v>15</v>
      </c>
      <c r="L22" s="6" t="s">
        <v>16</v>
      </c>
      <c r="M22" s="90"/>
      <c r="N22" s="93"/>
    </row>
    <row r="23" spans="1:14" x14ac:dyDescent="0.25">
      <c r="A23" s="56" t="s">
        <v>42</v>
      </c>
      <c r="B23" s="59" t="s">
        <v>24</v>
      </c>
      <c r="C23" s="30"/>
      <c r="D23" s="30"/>
      <c r="E23" s="31"/>
      <c r="F23" s="117"/>
      <c r="G23" s="116"/>
      <c r="H23" s="17" t="s">
        <v>24</v>
      </c>
      <c r="I23" s="7">
        <v>0.5</v>
      </c>
      <c r="J23" s="8">
        <f>SUM(C23:E23)</f>
        <v>0</v>
      </c>
      <c r="K23" s="2">
        <f>SUM(C23)</f>
        <v>0</v>
      </c>
      <c r="L23" s="46">
        <f t="shared" ref="L23:L24" si="1">IF($J23&gt;0,$I23*K23/$J23,0)</f>
        <v>0</v>
      </c>
      <c r="M23" s="2">
        <f>SUM(D23)</f>
        <v>0</v>
      </c>
      <c r="N23" s="9">
        <f>SUM(E23)</f>
        <v>0</v>
      </c>
    </row>
    <row r="24" spans="1:14" ht="15.75" thickBot="1" x14ac:dyDescent="0.3">
      <c r="A24" s="58" t="s">
        <v>44</v>
      </c>
      <c r="B24" s="15" t="s">
        <v>27</v>
      </c>
      <c r="C24" s="34"/>
      <c r="D24" s="34"/>
      <c r="E24" s="35"/>
      <c r="F24" s="117"/>
      <c r="G24" s="116"/>
      <c r="H24" s="19" t="s">
        <v>27</v>
      </c>
      <c r="I24" s="12">
        <v>0.5</v>
      </c>
      <c r="J24" s="13">
        <f>SUM(C24:E24)</f>
        <v>0</v>
      </c>
      <c r="K24" s="3">
        <f>SUM(C24)</f>
        <v>0</v>
      </c>
      <c r="L24" s="48">
        <f t="shared" si="1"/>
        <v>0</v>
      </c>
      <c r="M24" s="3">
        <f>SUM(D24)</f>
        <v>0</v>
      </c>
      <c r="N24" s="14">
        <f>SUM(E24)</f>
        <v>0</v>
      </c>
    </row>
    <row r="25" spans="1:14" ht="15.75" thickBot="1" x14ac:dyDescent="0.3">
      <c r="F25" s="115"/>
      <c r="G25" s="116"/>
      <c r="H25" s="73" t="s">
        <v>31</v>
      </c>
      <c r="I25" s="74"/>
      <c r="J25" s="75"/>
      <c r="K25" s="76">
        <f>SUM(L23:L24)*100</f>
        <v>0</v>
      </c>
      <c r="L25" s="77"/>
    </row>
    <row r="26" spans="1:14" ht="15.75" thickBot="1" x14ac:dyDescent="0.3">
      <c r="F26" s="142"/>
      <c r="G26" s="142"/>
    </row>
    <row r="27" spans="1:14" ht="22.5" customHeight="1" thickBot="1" x14ac:dyDescent="0.3">
      <c r="A27" s="112" t="s">
        <v>105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ht="18.75" customHeight="1" thickBot="1" x14ac:dyDescent="0.3">
      <c r="A28" s="139" t="s">
        <v>1</v>
      </c>
      <c r="B28" s="96"/>
      <c r="C28" s="96"/>
      <c r="D28" s="96"/>
      <c r="E28" s="97"/>
      <c r="F28" s="117"/>
      <c r="G28" s="116"/>
      <c r="H28" s="67" t="s">
        <v>2</v>
      </c>
      <c r="I28" s="68"/>
      <c r="J28" s="68"/>
      <c r="K28" s="68"/>
      <c r="L28" s="68"/>
      <c r="M28" s="68"/>
      <c r="N28" s="69"/>
    </row>
    <row r="29" spans="1:14" ht="15.75" thickBot="1" x14ac:dyDescent="0.3">
      <c r="A29" s="64" t="s">
        <v>3</v>
      </c>
      <c r="B29" s="136" t="s">
        <v>6</v>
      </c>
      <c r="C29" s="145" t="s">
        <v>7</v>
      </c>
      <c r="D29" s="146"/>
      <c r="E29" s="147"/>
      <c r="F29" s="117"/>
      <c r="G29" s="116"/>
      <c r="H29" s="124" t="s">
        <v>6</v>
      </c>
      <c r="I29" s="126" t="s">
        <v>8</v>
      </c>
      <c r="J29" s="140" t="s">
        <v>9</v>
      </c>
      <c r="K29" s="130" t="s">
        <v>106</v>
      </c>
      <c r="L29" s="131"/>
      <c r="M29" s="89" t="s">
        <v>12</v>
      </c>
      <c r="N29" s="92" t="s">
        <v>13</v>
      </c>
    </row>
    <row r="30" spans="1:14" ht="15.75" thickBot="1" x14ac:dyDescent="0.3">
      <c r="A30" s="66"/>
      <c r="B30" s="137"/>
      <c r="C30" s="63" t="s">
        <v>106</v>
      </c>
      <c r="D30" s="16" t="s">
        <v>12</v>
      </c>
      <c r="E30" s="5" t="s">
        <v>13</v>
      </c>
      <c r="F30" s="117"/>
      <c r="G30" s="116"/>
      <c r="H30" s="125"/>
      <c r="I30" s="127"/>
      <c r="J30" s="141"/>
      <c r="K30" s="23" t="s">
        <v>15</v>
      </c>
      <c r="L30" s="6" t="s">
        <v>16</v>
      </c>
      <c r="M30" s="90"/>
      <c r="N30" s="93"/>
    </row>
    <row r="31" spans="1:14" x14ac:dyDescent="0.25">
      <c r="A31" s="56" t="s">
        <v>45</v>
      </c>
      <c r="B31" s="59" t="s">
        <v>24</v>
      </c>
      <c r="C31" s="30"/>
      <c r="D31" s="30"/>
      <c r="E31" s="31"/>
      <c r="F31" s="117"/>
      <c r="G31" s="116"/>
      <c r="H31" s="17" t="s">
        <v>24</v>
      </c>
      <c r="I31" s="7">
        <v>0.5</v>
      </c>
      <c r="J31" s="8">
        <f>SUM(C31:E31)</f>
        <v>0</v>
      </c>
      <c r="K31" s="2">
        <f>SUM(C31)</f>
        <v>0</v>
      </c>
      <c r="L31" s="46">
        <f t="shared" ref="L31:L32" si="2">IF($J31&gt;0,$I31*K31/$J31,0)</f>
        <v>0</v>
      </c>
      <c r="M31" s="2">
        <f>SUM(D31)</f>
        <v>0</v>
      </c>
      <c r="N31" s="9">
        <f>SUM(E31)</f>
        <v>0</v>
      </c>
    </row>
    <row r="32" spans="1:14" ht="15.75" thickBot="1" x14ac:dyDescent="0.3">
      <c r="A32" s="58" t="s">
        <v>47</v>
      </c>
      <c r="B32" s="15" t="s">
        <v>27</v>
      </c>
      <c r="C32" s="34"/>
      <c r="D32" s="34"/>
      <c r="E32" s="35"/>
      <c r="F32" s="117"/>
      <c r="G32" s="116"/>
      <c r="H32" s="19" t="s">
        <v>27</v>
      </c>
      <c r="I32" s="12">
        <v>0.5</v>
      </c>
      <c r="J32" s="13">
        <f>SUM(C32:E32)</f>
        <v>0</v>
      </c>
      <c r="K32" s="3">
        <f>SUM(C32)</f>
        <v>0</v>
      </c>
      <c r="L32" s="48">
        <f t="shared" si="2"/>
        <v>0</v>
      </c>
      <c r="M32" s="3">
        <f>SUM(D32)</f>
        <v>0</v>
      </c>
      <c r="N32" s="14">
        <f>SUM(E32)</f>
        <v>0</v>
      </c>
    </row>
    <row r="33" spans="1:14" ht="15.75" thickBot="1" x14ac:dyDescent="0.3">
      <c r="F33" s="115"/>
      <c r="G33" s="116"/>
      <c r="H33" s="73" t="s">
        <v>31</v>
      </c>
      <c r="I33" s="74"/>
      <c r="J33" s="75"/>
      <c r="K33" s="76">
        <f>SUM(L31:L32)*100</f>
        <v>0</v>
      </c>
      <c r="L33" s="77"/>
    </row>
    <row r="34" spans="1:14" ht="15.75" thickBot="1" x14ac:dyDescent="0.3">
      <c r="F34" s="142"/>
      <c r="G34" s="142"/>
    </row>
    <row r="35" spans="1:14" ht="21.75" thickBot="1" x14ac:dyDescent="0.3">
      <c r="A35" s="112" t="s">
        <v>107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</row>
    <row r="36" spans="1:14" ht="18.75" customHeight="1" thickBot="1" x14ac:dyDescent="0.3">
      <c r="A36" s="139" t="s">
        <v>1</v>
      </c>
      <c r="B36" s="96"/>
      <c r="C36" s="96"/>
      <c r="D36" s="96"/>
      <c r="E36" s="97"/>
      <c r="F36" s="117"/>
      <c r="G36" s="116"/>
      <c r="H36" s="67" t="s">
        <v>2</v>
      </c>
      <c r="I36" s="68"/>
      <c r="J36" s="68"/>
      <c r="K36" s="68"/>
      <c r="L36" s="68"/>
      <c r="M36" s="68"/>
      <c r="N36" s="69"/>
    </row>
    <row r="37" spans="1:14" ht="15.75" thickBot="1" x14ac:dyDescent="0.3">
      <c r="A37" s="64" t="s">
        <v>3</v>
      </c>
      <c r="B37" s="136" t="s">
        <v>6</v>
      </c>
      <c r="C37" s="145" t="s">
        <v>7</v>
      </c>
      <c r="D37" s="146"/>
      <c r="E37" s="147"/>
      <c r="F37" s="117"/>
      <c r="G37" s="116"/>
      <c r="H37" s="124" t="s">
        <v>6</v>
      </c>
      <c r="I37" s="126" t="s">
        <v>8</v>
      </c>
      <c r="J37" s="140" t="s">
        <v>9</v>
      </c>
      <c r="K37" s="130" t="s">
        <v>108</v>
      </c>
      <c r="L37" s="131"/>
      <c r="M37" s="89" t="s">
        <v>12</v>
      </c>
      <c r="N37" s="92" t="s">
        <v>13</v>
      </c>
    </row>
    <row r="38" spans="1:14" ht="15.75" thickBot="1" x14ac:dyDescent="0.3">
      <c r="A38" s="66"/>
      <c r="B38" s="137"/>
      <c r="C38" s="63" t="s">
        <v>108</v>
      </c>
      <c r="D38" s="16" t="s">
        <v>12</v>
      </c>
      <c r="E38" s="5" t="s">
        <v>13</v>
      </c>
      <c r="F38" s="117"/>
      <c r="G38" s="116"/>
      <c r="H38" s="125"/>
      <c r="I38" s="127"/>
      <c r="J38" s="141"/>
      <c r="K38" s="23" t="s">
        <v>15</v>
      </c>
      <c r="L38" s="6" t="s">
        <v>16</v>
      </c>
      <c r="M38" s="90"/>
      <c r="N38" s="93"/>
    </row>
    <row r="39" spans="1:14" x14ac:dyDescent="0.25">
      <c r="A39" s="56" t="s">
        <v>48</v>
      </c>
      <c r="B39" s="59" t="s">
        <v>24</v>
      </c>
      <c r="C39" s="30"/>
      <c r="D39" s="30"/>
      <c r="E39" s="31"/>
      <c r="F39" s="117"/>
      <c r="G39" s="116"/>
      <c r="H39" s="17" t="s">
        <v>24</v>
      </c>
      <c r="I39" s="7">
        <v>0.5</v>
      </c>
      <c r="J39" s="8">
        <f>SUM(C39:E39)</f>
        <v>0</v>
      </c>
      <c r="K39" s="2">
        <f>SUM(C39)</f>
        <v>0</v>
      </c>
      <c r="L39" s="46">
        <f t="shared" ref="L39:L40" si="3">IF($J39&gt;0,$I39*K39/$J39,0)</f>
        <v>0</v>
      </c>
      <c r="M39" s="2">
        <f>SUM(D39)</f>
        <v>0</v>
      </c>
      <c r="N39" s="9">
        <f>SUM(E39)</f>
        <v>0</v>
      </c>
    </row>
    <row r="40" spans="1:14" ht="15.75" thickBot="1" x14ac:dyDescent="0.3">
      <c r="A40" s="58" t="s">
        <v>50</v>
      </c>
      <c r="B40" s="15" t="s">
        <v>27</v>
      </c>
      <c r="C40" s="34"/>
      <c r="D40" s="34"/>
      <c r="E40" s="35"/>
      <c r="F40" s="117"/>
      <c r="G40" s="116"/>
      <c r="H40" s="19" t="s">
        <v>27</v>
      </c>
      <c r="I40" s="12">
        <v>0.5</v>
      </c>
      <c r="J40" s="13">
        <f>SUM(C40:E40)</f>
        <v>0</v>
      </c>
      <c r="K40" s="3">
        <f>SUM(C40)</f>
        <v>0</v>
      </c>
      <c r="L40" s="48">
        <f t="shared" si="3"/>
        <v>0</v>
      </c>
      <c r="M40" s="3">
        <f>SUM(D40)</f>
        <v>0</v>
      </c>
      <c r="N40" s="14">
        <f>SUM(E40)</f>
        <v>0</v>
      </c>
    </row>
    <row r="41" spans="1:14" ht="15.75" thickBot="1" x14ac:dyDescent="0.3">
      <c r="F41" s="115"/>
      <c r="G41" s="116"/>
      <c r="H41" s="73" t="s">
        <v>31</v>
      </c>
      <c r="I41" s="74"/>
      <c r="J41" s="75"/>
      <c r="K41" s="76">
        <f>SUM(L39:L40)*100</f>
        <v>0</v>
      </c>
      <c r="L41" s="77"/>
    </row>
    <row r="42" spans="1:14" ht="15.75" thickBot="1" x14ac:dyDescent="0.3">
      <c r="F42" s="142"/>
      <c r="G42" s="142"/>
    </row>
    <row r="43" spans="1:14" ht="21.75" thickBot="1" x14ac:dyDescent="0.3">
      <c r="A43" s="112" t="s">
        <v>109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4"/>
    </row>
    <row r="44" spans="1:14" ht="18.75" customHeight="1" thickBot="1" x14ac:dyDescent="0.3">
      <c r="A44" s="139" t="s">
        <v>1</v>
      </c>
      <c r="B44" s="96"/>
      <c r="C44" s="96"/>
      <c r="D44" s="96"/>
      <c r="E44" s="97"/>
      <c r="F44" s="117"/>
      <c r="G44" s="116"/>
      <c r="H44" s="67" t="s">
        <v>2</v>
      </c>
      <c r="I44" s="68"/>
      <c r="J44" s="68"/>
      <c r="K44" s="68"/>
      <c r="L44" s="68"/>
      <c r="M44" s="68"/>
      <c r="N44" s="69"/>
    </row>
    <row r="45" spans="1:14" ht="15.75" thickBot="1" x14ac:dyDescent="0.3">
      <c r="A45" s="64" t="s">
        <v>3</v>
      </c>
      <c r="B45" s="136" t="s">
        <v>6</v>
      </c>
      <c r="C45" s="145" t="s">
        <v>7</v>
      </c>
      <c r="D45" s="146"/>
      <c r="E45" s="147"/>
      <c r="F45" s="117"/>
      <c r="G45" s="116"/>
      <c r="H45" s="124" t="s">
        <v>6</v>
      </c>
      <c r="I45" s="126" t="s">
        <v>8</v>
      </c>
      <c r="J45" s="140" t="s">
        <v>9</v>
      </c>
      <c r="K45" s="130" t="s">
        <v>110</v>
      </c>
      <c r="L45" s="131"/>
      <c r="M45" s="89" t="s">
        <v>12</v>
      </c>
      <c r="N45" s="92" t="s">
        <v>13</v>
      </c>
    </row>
    <row r="46" spans="1:14" ht="15.75" thickBot="1" x14ac:dyDescent="0.3">
      <c r="A46" s="66"/>
      <c r="B46" s="137"/>
      <c r="C46" s="63" t="s">
        <v>110</v>
      </c>
      <c r="D46" s="16" t="s">
        <v>12</v>
      </c>
      <c r="E46" s="5" t="s">
        <v>13</v>
      </c>
      <c r="F46" s="117"/>
      <c r="G46" s="116"/>
      <c r="H46" s="125"/>
      <c r="I46" s="127"/>
      <c r="J46" s="141"/>
      <c r="K46" s="23" t="s">
        <v>15</v>
      </c>
      <c r="L46" s="6" t="s">
        <v>16</v>
      </c>
      <c r="M46" s="90"/>
      <c r="N46" s="93"/>
    </row>
    <row r="47" spans="1:14" x14ac:dyDescent="0.25">
      <c r="A47" s="56" t="s">
        <v>53</v>
      </c>
      <c r="B47" s="59" t="s">
        <v>24</v>
      </c>
      <c r="C47" s="30"/>
      <c r="D47" s="30"/>
      <c r="E47" s="31"/>
      <c r="F47" s="117"/>
      <c r="G47" s="116"/>
      <c r="H47" s="17" t="s">
        <v>24</v>
      </c>
      <c r="I47" s="7">
        <v>0.5</v>
      </c>
      <c r="J47" s="8">
        <f>SUM(C47:E47)</f>
        <v>0</v>
      </c>
      <c r="K47" s="2">
        <f>SUM(C47)</f>
        <v>0</v>
      </c>
      <c r="L47" s="46">
        <f t="shared" ref="L47:L48" si="4">IF($J47&gt;0,$I47*K47/$J47,0)</f>
        <v>0</v>
      </c>
      <c r="M47" s="2">
        <f>SUM(D47)</f>
        <v>0</v>
      </c>
      <c r="N47" s="9">
        <f>SUM(E47)</f>
        <v>0</v>
      </c>
    </row>
    <row r="48" spans="1:14" ht="15.75" thickBot="1" x14ac:dyDescent="0.3">
      <c r="A48" s="58" t="s">
        <v>54</v>
      </c>
      <c r="B48" s="15" t="s">
        <v>27</v>
      </c>
      <c r="C48" s="34"/>
      <c r="D48" s="34"/>
      <c r="E48" s="35"/>
      <c r="F48" s="117"/>
      <c r="G48" s="116"/>
      <c r="H48" s="19" t="s">
        <v>27</v>
      </c>
      <c r="I48" s="12">
        <v>0.5</v>
      </c>
      <c r="J48" s="13">
        <f>SUM(C48:E48)</f>
        <v>0</v>
      </c>
      <c r="K48" s="3">
        <f>SUM(C48)</f>
        <v>0</v>
      </c>
      <c r="L48" s="48">
        <f t="shared" si="4"/>
        <v>0</v>
      </c>
      <c r="M48" s="3">
        <f>SUM(D48)</f>
        <v>0</v>
      </c>
      <c r="N48" s="14">
        <f>SUM(E48)</f>
        <v>0</v>
      </c>
    </row>
    <row r="49" spans="1:14" ht="15.75" thickBot="1" x14ac:dyDescent="0.3">
      <c r="F49" s="115"/>
      <c r="G49" s="116"/>
      <c r="H49" s="73" t="s">
        <v>31</v>
      </c>
      <c r="I49" s="74"/>
      <c r="J49" s="75"/>
      <c r="K49" s="76">
        <f>SUM(L47:L48)*100</f>
        <v>0</v>
      </c>
      <c r="L49" s="77"/>
    </row>
    <row r="50" spans="1:14" ht="15.75" thickBot="1" x14ac:dyDescent="0.3">
      <c r="F50" s="142"/>
      <c r="G50" s="142"/>
    </row>
    <row r="51" spans="1:14" ht="21.75" thickBot="1" x14ac:dyDescent="0.3">
      <c r="A51" s="112" t="s">
        <v>111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</row>
    <row r="52" spans="1:14" ht="18.75" customHeight="1" thickBot="1" x14ac:dyDescent="0.3">
      <c r="A52" s="139" t="s">
        <v>1</v>
      </c>
      <c r="B52" s="96"/>
      <c r="C52" s="96"/>
      <c r="D52" s="96"/>
      <c r="E52" s="97"/>
      <c r="F52" s="117"/>
      <c r="G52" s="116"/>
      <c r="H52" s="67" t="s">
        <v>2</v>
      </c>
      <c r="I52" s="68"/>
      <c r="J52" s="68"/>
      <c r="K52" s="68"/>
      <c r="L52" s="68"/>
      <c r="M52" s="68"/>
      <c r="N52" s="69"/>
    </row>
    <row r="53" spans="1:14" ht="15.75" thickBot="1" x14ac:dyDescent="0.3">
      <c r="A53" s="64" t="s">
        <v>3</v>
      </c>
      <c r="B53" s="136" t="s">
        <v>6</v>
      </c>
      <c r="C53" s="145" t="s">
        <v>7</v>
      </c>
      <c r="D53" s="146"/>
      <c r="E53" s="147"/>
      <c r="F53" s="117"/>
      <c r="G53" s="116"/>
      <c r="H53" s="124" t="s">
        <v>6</v>
      </c>
      <c r="I53" s="126" t="s">
        <v>8</v>
      </c>
      <c r="J53" s="140" t="s">
        <v>9</v>
      </c>
      <c r="K53" s="130" t="s">
        <v>112</v>
      </c>
      <c r="L53" s="131"/>
      <c r="M53" s="89" t="s">
        <v>12</v>
      </c>
      <c r="N53" s="92" t="s">
        <v>13</v>
      </c>
    </row>
    <row r="54" spans="1:14" ht="15.75" thickBot="1" x14ac:dyDescent="0.3">
      <c r="A54" s="66"/>
      <c r="B54" s="137"/>
      <c r="C54" s="63" t="s">
        <v>112</v>
      </c>
      <c r="D54" s="16" t="s">
        <v>12</v>
      </c>
      <c r="E54" s="5" t="s">
        <v>13</v>
      </c>
      <c r="F54" s="117"/>
      <c r="G54" s="116"/>
      <c r="H54" s="125"/>
      <c r="I54" s="127"/>
      <c r="J54" s="141"/>
      <c r="K54" s="23" t="s">
        <v>15</v>
      </c>
      <c r="L54" s="6" t="s">
        <v>16</v>
      </c>
      <c r="M54" s="90"/>
      <c r="N54" s="93"/>
    </row>
    <row r="55" spans="1:14" x14ac:dyDescent="0.25">
      <c r="A55" s="56" t="s">
        <v>55</v>
      </c>
      <c r="B55" s="59" t="s">
        <v>24</v>
      </c>
      <c r="C55" s="30"/>
      <c r="D55" s="30"/>
      <c r="E55" s="31"/>
      <c r="F55" s="117"/>
      <c r="G55" s="116"/>
      <c r="H55" s="17" t="s">
        <v>24</v>
      </c>
      <c r="I55" s="7">
        <v>0.5</v>
      </c>
      <c r="J55" s="8">
        <f>SUM(C55:E55)</f>
        <v>0</v>
      </c>
      <c r="K55" s="2">
        <f>SUM(C55)</f>
        <v>0</v>
      </c>
      <c r="L55" s="46">
        <f t="shared" ref="L55:L56" si="5">IF($J55&gt;0,$I55*K55/$J55,0)</f>
        <v>0</v>
      </c>
      <c r="M55" s="2">
        <f>SUM(D55)</f>
        <v>0</v>
      </c>
      <c r="N55" s="9">
        <f>SUM(E55)</f>
        <v>0</v>
      </c>
    </row>
    <row r="56" spans="1:14" ht="15.75" thickBot="1" x14ac:dyDescent="0.3">
      <c r="A56" s="58" t="s">
        <v>57</v>
      </c>
      <c r="B56" s="15" t="s">
        <v>27</v>
      </c>
      <c r="C56" s="34"/>
      <c r="D56" s="34"/>
      <c r="E56" s="35"/>
      <c r="F56" s="117"/>
      <c r="G56" s="116"/>
      <c r="H56" s="19" t="s">
        <v>27</v>
      </c>
      <c r="I56" s="12">
        <v>0.5</v>
      </c>
      <c r="J56" s="13">
        <f>SUM(C56:E56)</f>
        <v>0</v>
      </c>
      <c r="K56" s="3">
        <f>SUM(C56)</f>
        <v>0</v>
      </c>
      <c r="L56" s="48">
        <f t="shared" si="5"/>
        <v>0</v>
      </c>
      <c r="M56" s="3">
        <f>SUM(D56)</f>
        <v>0</v>
      </c>
      <c r="N56" s="14">
        <f>SUM(E56)</f>
        <v>0</v>
      </c>
    </row>
    <row r="57" spans="1:14" ht="15.75" thickBot="1" x14ac:dyDescent="0.3">
      <c r="F57" s="115"/>
      <c r="G57" s="116"/>
      <c r="H57" s="73" t="s">
        <v>31</v>
      </c>
      <c r="I57" s="74"/>
      <c r="J57" s="75"/>
      <c r="K57" s="76">
        <f>SUM(L55:L56)*100</f>
        <v>0</v>
      </c>
      <c r="L57" s="77"/>
    </row>
    <row r="58" spans="1:14" ht="15.75" thickBot="1" x14ac:dyDescent="0.3">
      <c r="F58" s="142"/>
      <c r="G58" s="142"/>
    </row>
    <row r="59" spans="1:14" ht="21.75" thickBot="1" x14ac:dyDescent="0.3">
      <c r="A59" s="112" t="s">
        <v>113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4"/>
    </row>
    <row r="60" spans="1:14" ht="18.75" customHeight="1" thickBot="1" x14ac:dyDescent="0.3">
      <c r="A60" s="139" t="s">
        <v>1</v>
      </c>
      <c r="B60" s="96"/>
      <c r="C60" s="96"/>
      <c r="D60" s="96"/>
      <c r="E60" s="97"/>
      <c r="F60" s="117"/>
      <c r="G60" s="116"/>
      <c r="H60" s="67" t="s">
        <v>2</v>
      </c>
      <c r="I60" s="68"/>
      <c r="J60" s="68"/>
      <c r="K60" s="68"/>
      <c r="L60" s="68"/>
      <c r="M60" s="68"/>
      <c r="N60" s="69"/>
    </row>
    <row r="61" spans="1:14" ht="15.75" thickBot="1" x14ac:dyDescent="0.3">
      <c r="A61" s="64" t="s">
        <v>3</v>
      </c>
      <c r="B61" s="136" t="s">
        <v>6</v>
      </c>
      <c r="C61" s="145" t="s">
        <v>7</v>
      </c>
      <c r="D61" s="146"/>
      <c r="E61" s="147"/>
      <c r="F61" s="117"/>
      <c r="G61" s="116"/>
      <c r="H61" s="124" t="s">
        <v>6</v>
      </c>
      <c r="I61" s="126" t="s">
        <v>8</v>
      </c>
      <c r="J61" s="140" t="s">
        <v>9</v>
      </c>
      <c r="K61" s="130" t="s">
        <v>114</v>
      </c>
      <c r="L61" s="131"/>
      <c r="M61" s="89" t="s">
        <v>12</v>
      </c>
      <c r="N61" s="92" t="s">
        <v>13</v>
      </c>
    </row>
    <row r="62" spans="1:14" ht="15.75" thickBot="1" x14ac:dyDescent="0.3">
      <c r="A62" s="66"/>
      <c r="B62" s="137"/>
      <c r="C62" s="63" t="s">
        <v>114</v>
      </c>
      <c r="D62" s="16" t="s">
        <v>12</v>
      </c>
      <c r="E62" s="5" t="s">
        <v>13</v>
      </c>
      <c r="F62" s="117"/>
      <c r="G62" s="116"/>
      <c r="H62" s="125"/>
      <c r="I62" s="127"/>
      <c r="J62" s="141"/>
      <c r="K62" s="23" t="s">
        <v>15</v>
      </c>
      <c r="L62" s="6" t="s">
        <v>16</v>
      </c>
      <c r="M62" s="90"/>
      <c r="N62" s="93"/>
    </row>
    <row r="63" spans="1:14" x14ac:dyDescent="0.25">
      <c r="A63" s="56" t="s">
        <v>58</v>
      </c>
      <c r="B63" s="59" t="s">
        <v>24</v>
      </c>
      <c r="C63" s="30"/>
      <c r="D63" s="30"/>
      <c r="E63" s="31"/>
      <c r="F63" s="117"/>
      <c r="G63" s="116"/>
      <c r="H63" s="17" t="s">
        <v>24</v>
      </c>
      <c r="I63" s="7">
        <v>0.5</v>
      </c>
      <c r="J63" s="8">
        <f>SUM(C63:E63)</f>
        <v>0</v>
      </c>
      <c r="K63" s="2">
        <f>SUM(C63)</f>
        <v>0</v>
      </c>
      <c r="L63" s="46">
        <f t="shared" ref="L63:L64" si="6">IF($J63&gt;0,$I63*K63/$J63,0)</f>
        <v>0</v>
      </c>
      <c r="M63" s="2">
        <f>SUM(D63)</f>
        <v>0</v>
      </c>
      <c r="N63" s="9">
        <f>SUM(E63)</f>
        <v>0</v>
      </c>
    </row>
    <row r="64" spans="1:14" ht="15.75" thickBot="1" x14ac:dyDescent="0.3">
      <c r="A64" s="58" t="s">
        <v>60</v>
      </c>
      <c r="B64" s="15" t="s">
        <v>27</v>
      </c>
      <c r="C64" s="34"/>
      <c r="D64" s="34"/>
      <c r="E64" s="35"/>
      <c r="F64" s="117"/>
      <c r="G64" s="116"/>
      <c r="H64" s="19" t="s">
        <v>27</v>
      </c>
      <c r="I64" s="12">
        <v>0.5</v>
      </c>
      <c r="J64" s="13">
        <f>SUM(C64:E64)</f>
        <v>0</v>
      </c>
      <c r="K64" s="3">
        <f>SUM(C64)</f>
        <v>0</v>
      </c>
      <c r="L64" s="48">
        <f t="shared" si="6"/>
        <v>0</v>
      </c>
      <c r="M64" s="3">
        <f>SUM(D64)</f>
        <v>0</v>
      </c>
      <c r="N64" s="14">
        <f>SUM(E64)</f>
        <v>0</v>
      </c>
    </row>
    <row r="65" spans="1:14" ht="15.75" thickBot="1" x14ac:dyDescent="0.3">
      <c r="F65" s="115"/>
      <c r="G65" s="116"/>
      <c r="H65" s="73" t="s">
        <v>31</v>
      </c>
      <c r="I65" s="74"/>
      <c r="J65" s="75"/>
      <c r="K65" s="76">
        <f>SUM(L63:L64)*100</f>
        <v>0</v>
      </c>
      <c r="L65" s="77"/>
    </row>
    <row r="66" spans="1:14" ht="15.75" thickBot="1" x14ac:dyDescent="0.3">
      <c r="F66" s="142"/>
      <c r="G66" s="142"/>
    </row>
    <row r="67" spans="1:14" ht="21.75" thickBot="1" x14ac:dyDescent="0.3">
      <c r="A67" s="112" t="s">
        <v>115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</row>
    <row r="68" spans="1:14" ht="18.75" customHeight="1" thickBot="1" x14ac:dyDescent="0.3">
      <c r="A68" s="139" t="s">
        <v>1</v>
      </c>
      <c r="B68" s="96"/>
      <c r="C68" s="96"/>
      <c r="D68" s="96"/>
      <c r="E68" s="97"/>
      <c r="F68" s="117"/>
      <c r="G68" s="116"/>
      <c r="H68" s="67" t="s">
        <v>2</v>
      </c>
      <c r="I68" s="68"/>
      <c r="J68" s="68"/>
      <c r="K68" s="68"/>
      <c r="L68" s="68"/>
      <c r="M68" s="68"/>
      <c r="N68" s="69"/>
    </row>
    <row r="69" spans="1:14" ht="15.75" thickBot="1" x14ac:dyDescent="0.3">
      <c r="A69" s="64" t="s">
        <v>3</v>
      </c>
      <c r="B69" s="136" t="s">
        <v>6</v>
      </c>
      <c r="C69" s="145" t="s">
        <v>7</v>
      </c>
      <c r="D69" s="146"/>
      <c r="E69" s="147"/>
      <c r="F69" s="117"/>
      <c r="G69" s="116"/>
      <c r="H69" s="124" t="s">
        <v>6</v>
      </c>
      <c r="I69" s="126" t="s">
        <v>8</v>
      </c>
      <c r="J69" s="140" t="s">
        <v>9</v>
      </c>
      <c r="K69" s="130" t="s">
        <v>116</v>
      </c>
      <c r="L69" s="131"/>
      <c r="M69" s="89" t="s">
        <v>12</v>
      </c>
      <c r="N69" s="92" t="s">
        <v>13</v>
      </c>
    </row>
    <row r="70" spans="1:14" ht="15.75" thickBot="1" x14ac:dyDescent="0.3">
      <c r="A70" s="66"/>
      <c r="B70" s="137"/>
      <c r="C70" s="63" t="s">
        <v>116</v>
      </c>
      <c r="D70" s="16" t="s">
        <v>12</v>
      </c>
      <c r="E70" s="5" t="s">
        <v>13</v>
      </c>
      <c r="F70" s="117"/>
      <c r="G70" s="116"/>
      <c r="H70" s="125"/>
      <c r="I70" s="127"/>
      <c r="J70" s="141"/>
      <c r="K70" s="23" t="s">
        <v>15</v>
      </c>
      <c r="L70" s="6" t="s">
        <v>16</v>
      </c>
      <c r="M70" s="90"/>
      <c r="N70" s="93"/>
    </row>
    <row r="71" spans="1:14" x14ac:dyDescent="0.25">
      <c r="A71" s="56" t="s">
        <v>63</v>
      </c>
      <c r="B71" s="59" t="s">
        <v>24</v>
      </c>
      <c r="C71" s="30"/>
      <c r="D71" s="30"/>
      <c r="E71" s="31"/>
      <c r="F71" s="117"/>
      <c r="G71" s="116"/>
      <c r="H71" s="17" t="s">
        <v>24</v>
      </c>
      <c r="I71" s="7">
        <v>0.5</v>
      </c>
      <c r="J71" s="8">
        <f>SUM(C71:E71)</f>
        <v>0</v>
      </c>
      <c r="K71" s="2">
        <f>SUM(C71)</f>
        <v>0</v>
      </c>
      <c r="L71" s="46">
        <f t="shared" ref="L71:L72" si="7">IF($J71&gt;0,$I71*K71/$J71,0)</f>
        <v>0</v>
      </c>
      <c r="M71" s="2">
        <f>SUM(D71)</f>
        <v>0</v>
      </c>
      <c r="N71" s="9">
        <f>SUM(E71)</f>
        <v>0</v>
      </c>
    </row>
    <row r="72" spans="1:14" ht="15.75" thickBot="1" x14ac:dyDescent="0.3">
      <c r="A72" s="58" t="s">
        <v>65</v>
      </c>
      <c r="B72" s="15" t="s">
        <v>27</v>
      </c>
      <c r="C72" s="34"/>
      <c r="D72" s="34"/>
      <c r="E72" s="35"/>
      <c r="F72" s="117"/>
      <c r="G72" s="116"/>
      <c r="H72" s="19" t="s">
        <v>27</v>
      </c>
      <c r="I72" s="12">
        <v>0.5</v>
      </c>
      <c r="J72" s="13">
        <f>SUM(C72:E72)</f>
        <v>0</v>
      </c>
      <c r="K72" s="3">
        <f>SUM(C72)</f>
        <v>0</v>
      </c>
      <c r="L72" s="48">
        <f t="shared" si="7"/>
        <v>0</v>
      </c>
      <c r="M72" s="3">
        <f>SUM(D72)</f>
        <v>0</v>
      </c>
      <c r="N72" s="14">
        <f>SUM(E72)</f>
        <v>0</v>
      </c>
    </row>
    <row r="73" spans="1:14" ht="15.75" thickBot="1" x14ac:dyDescent="0.3">
      <c r="F73" s="115"/>
      <c r="G73" s="116"/>
      <c r="H73" s="73" t="s">
        <v>31</v>
      </c>
      <c r="I73" s="74"/>
      <c r="J73" s="75"/>
      <c r="K73" s="76">
        <f>SUM(L71:L72)*100</f>
        <v>0</v>
      </c>
      <c r="L73" s="77"/>
    </row>
    <row r="74" spans="1:14" ht="15.75" thickBot="1" x14ac:dyDescent="0.3">
      <c r="F74" s="142"/>
      <c r="G74" s="142"/>
    </row>
    <row r="75" spans="1:14" ht="21.75" thickBot="1" x14ac:dyDescent="0.3">
      <c r="A75" s="112" t="s">
        <v>117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4"/>
    </row>
    <row r="76" spans="1:14" ht="18.75" customHeight="1" thickBot="1" x14ac:dyDescent="0.3">
      <c r="A76" s="139" t="s">
        <v>1</v>
      </c>
      <c r="B76" s="96"/>
      <c r="C76" s="96"/>
      <c r="D76" s="96"/>
      <c r="E76" s="97"/>
      <c r="F76" s="117"/>
      <c r="G76" s="116"/>
      <c r="H76" s="67" t="s">
        <v>2</v>
      </c>
      <c r="I76" s="68"/>
      <c r="J76" s="68"/>
      <c r="K76" s="68"/>
      <c r="L76" s="68"/>
      <c r="M76" s="68"/>
      <c r="N76" s="69"/>
    </row>
    <row r="77" spans="1:14" ht="15.75" thickBot="1" x14ac:dyDescent="0.3">
      <c r="A77" s="64" t="s">
        <v>3</v>
      </c>
      <c r="B77" s="136" t="s">
        <v>6</v>
      </c>
      <c r="C77" s="145" t="s">
        <v>7</v>
      </c>
      <c r="D77" s="146"/>
      <c r="E77" s="147"/>
      <c r="F77" s="117"/>
      <c r="G77" s="116"/>
      <c r="H77" s="124" t="s">
        <v>6</v>
      </c>
      <c r="I77" s="126" t="s">
        <v>8</v>
      </c>
      <c r="J77" s="140" t="s">
        <v>9</v>
      </c>
      <c r="K77" s="130" t="s">
        <v>118</v>
      </c>
      <c r="L77" s="131"/>
      <c r="M77" s="89" t="s">
        <v>12</v>
      </c>
      <c r="N77" s="92" t="s">
        <v>13</v>
      </c>
    </row>
    <row r="78" spans="1:14" ht="15.75" thickBot="1" x14ac:dyDescent="0.3">
      <c r="A78" s="66"/>
      <c r="B78" s="137"/>
      <c r="C78" s="63" t="s">
        <v>118</v>
      </c>
      <c r="D78" s="16" t="s">
        <v>12</v>
      </c>
      <c r="E78" s="5" t="s">
        <v>13</v>
      </c>
      <c r="F78" s="117"/>
      <c r="G78" s="116"/>
      <c r="H78" s="125"/>
      <c r="I78" s="127"/>
      <c r="J78" s="141"/>
      <c r="K78" s="23" t="s">
        <v>15</v>
      </c>
      <c r="L78" s="6" t="s">
        <v>16</v>
      </c>
      <c r="M78" s="90"/>
      <c r="N78" s="93"/>
    </row>
    <row r="79" spans="1:14" x14ac:dyDescent="0.25">
      <c r="A79" s="56" t="s">
        <v>66</v>
      </c>
      <c r="B79" s="59" t="s">
        <v>24</v>
      </c>
      <c r="C79" s="30"/>
      <c r="D79" s="30"/>
      <c r="E79" s="31"/>
      <c r="F79" s="117"/>
      <c r="G79" s="116"/>
      <c r="H79" s="17" t="s">
        <v>24</v>
      </c>
      <c r="I79" s="7">
        <v>0.5</v>
      </c>
      <c r="J79" s="8">
        <f>SUM(C79:E79)</f>
        <v>0</v>
      </c>
      <c r="K79" s="2">
        <f>SUM(C79)</f>
        <v>0</v>
      </c>
      <c r="L79" s="46">
        <f t="shared" ref="L79:L80" si="8">IF($J79&gt;0,$I79*K79/$J79,0)</f>
        <v>0</v>
      </c>
      <c r="M79" s="2">
        <f>SUM(D79)</f>
        <v>0</v>
      </c>
      <c r="N79" s="9">
        <f>SUM(E79)</f>
        <v>0</v>
      </c>
    </row>
    <row r="80" spans="1:14" ht="15.75" thickBot="1" x14ac:dyDescent="0.3">
      <c r="A80" s="58" t="s">
        <v>68</v>
      </c>
      <c r="B80" s="15" t="s">
        <v>27</v>
      </c>
      <c r="C80" s="34"/>
      <c r="D80" s="34"/>
      <c r="E80" s="35"/>
      <c r="F80" s="117"/>
      <c r="G80" s="116"/>
      <c r="H80" s="19" t="s">
        <v>27</v>
      </c>
      <c r="I80" s="12">
        <v>0.5</v>
      </c>
      <c r="J80" s="13">
        <f>SUM(C80:E80)</f>
        <v>0</v>
      </c>
      <c r="K80" s="3">
        <f>SUM(C80)</f>
        <v>0</v>
      </c>
      <c r="L80" s="48">
        <f t="shared" si="8"/>
        <v>0</v>
      </c>
      <c r="M80" s="3">
        <f>SUM(D80)</f>
        <v>0</v>
      </c>
      <c r="N80" s="14">
        <f>SUM(E80)</f>
        <v>0</v>
      </c>
    </row>
    <row r="81" spans="1:14" ht="15.75" thickBot="1" x14ac:dyDescent="0.3">
      <c r="F81" s="115"/>
      <c r="G81" s="116"/>
      <c r="H81" s="73" t="s">
        <v>31</v>
      </c>
      <c r="I81" s="74"/>
      <c r="J81" s="75"/>
      <c r="K81" s="76">
        <f>SUM(L79:L80)*100</f>
        <v>0</v>
      </c>
      <c r="L81" s="77"/>
    </row>
    <row r="82" spans="1:14" ht="15.75" thickBot="1" x14ac:dyDescent="0.3">
      <c r="F82" s="142"/>
      <c r="G82" s="142"/>
    </row>
    <row r="83" spans="1:14" ht="21.75" thickBot="1" x14ac:dyDescent="0.3">
      <c r="A83" s="112" t="s">
        <v>119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4"/>
    </row>
    <row r="84" spans="1:14" ht="18.75" customHeight="1" thickBot="1" x14ac:dyDescent="0.3">
      <c r="A84" s="139" t="s">
        <v>1</v>
      </c>
      <c r="B84" s="96"/>
      <c r="C84" s="96"/>
      <c r="D84" s="96"/>
      <c r="E84" s="97"/>
      <c r="F84" s="117"/>
      <c r="G84" s="116"/>
      <c r="H84" s="67" t="s">
        <v>2</v>
      </c>
      <c r="I84" s="68"/>
      <c r="J84" s="68"/>
      <c r="K84" s="68"/>
      <c r="L84" s="68"/>
      <c r="M84" s="68"/>
      <c r="N84" s="69"/>
    </row>
    <row r="85" spans="1:14" ht="15.75" thickBot="1" x14ac:dyDescent="0.3">
      <c r="A85" s="64" t="s">
        <v>3</v>
      </c>
      <c r="B85" s="136" t="s">
        <v>6</v>
      </c>
      <c r="C85" s="145" t="s">
        <v>7</v>
      </c>
      <c r="D85" s="146"/>
      <c r="E85" s="147"/>
      <c r="F85" s="117"/>
      <c r="G85" s="116"/>
      <c r="H85" s="124" t="s">
        <v>6</v>
      </c>
      <c r="I85" s="126" t="s">
        <v>8</v>
      </c>
      <c r="J85" s="140" t="s">
        <v>9</v>
      </c>
      <c r="K85" s="130" t="s">
        <v>120</v>
      </c>
      <c r="L85" s="131"/>
      <c r="M85" s="89" t="s">
        <v>12</v>
      </c>
      <c r="N85" s="92" t="s">
        <v>13</v>
      </c>
    </row>
    <row r="86" spans="1:14" ht="15.75" thickBot="1" x14ac:dyDescent="0.3">
      <c r="A86" s="66"/>
      <c r="B86" s="137"/>
      <c r="C86" s="63" t="s">
        <v>120</v>
      </c>
      <c r="D86" s="16" t="s">
        <v>12</v>
      </c>
      <c r="E86" s="5" t="s">
        <v>13</v>
      </c>
      <c r="F86" s="117"/>
      <c r="G86" s="116"/>
      <c r="H86" s="125"/>
      <c r="I86" s="127"/>
      <c r="J86" s="141"/>
      <c r="K86" s="23" t="s">
        <v>15</v>
      </c>
      <c r="L86" s="6" t="s">
        <v>16</v>
      </c>
      <c r="M86" s="90"/>
      <c r="N86" s="93"/>
    </row>
    <row r="87" spans="1:14" x14ac:dyDescent="0.25">
      <c r="A87" s="56" t="s">
        <v>69</v>
      </c>
      <c r="B87" s="59" t="s">
        <v>24</v>
      </c>
      <c r="C87" s="30"/>
      <c r="D87" s="30"/>
      <c r="E87" s="31"/>
      <c r="F87" s="117"/>
      <c r="G87" s="116"/>
      <c r="H87" s="17" t="s">
        <v>24</v>
      </c>
      <c r="I87" s="7">
        <v>0.5</v>
      </c>
      <c r="J87" s="8">
        <f>SUM(C87:E87)</f>
        <v>0</v>
      </c>
      <c r="K87" s="2">
        <f>SUM(C87)</f>
        <v>0</v>
      </c>
      <c r="L87" s="46">
        <f t="shared" ref="L87:L88" si="9">IF($J87&gt;0,$I87*K87/$J87,0)</f>
        <v>0</v>
      </c>
      <c r="M87" s="2">
        <f>SUM(D87)</f>
        <v>0</v>
      </c>
      <c r="N87" s="9">
        <f>SUM(E87)</f>
        <v>0</v>
      </c>
    </row>
    <row r="88" spans="1:14" ht="15.75" thickBot="1" x14ac:dyDescent="0.3">
      <c r="A88" s="58" t="s">
        <v>70</v>
      </c>
      <c r="B88" s="15" t="s">
        <v>27</v>
      </c>
      <c r="C88" s="34"/>
      <c r="D88" s="34"/>
      <c r="E88" s="35"/>
      <c r="F88" s="117"/>
      <c r="G88" s="116"/>
      <c r="H88" s="19" t="s">
        <v>27</v>
      </c>
      <c r="I88" s="12">
        <v>0.5</v>
      </c>
      <c r="J88" s="13">
        <f>SUM(C88:E88)</f>
        <v>0</v>
      </c>
      <c r="K88" s="3">
        <f>SUM(C88)</f>
        <v>0</v>
      </c>
      <c r="L88" s="48">
        <f t="shared" si="9"/>
        <v>0</v>
      </c>
      <c r="M88" s="3">
        <f>SUM(D88)</f>
        <v>0</v>
      </c>
      <c r="N88" s="14">
        <f>SUM(E88)</f>
        <v>0</v>
      </c>
    </row>
    <row r="89" spans="1:14" ht="15.75" thickBot="1" x14ac:dyDescent="0.3">
      <c r="F89" s="115"/>
      <c r="G89" s="116"/>
      <c r="H89" s="73" t="s">
        <v>31</v>
      </c>
      <c r="I89" s="74"/>
      <c r="J89" s="75"/>
      <c r="K89" s="76">
        <f>SUM(L87:L88)*100</f>
        <v>0</v>
      </c>
      <c r="L89" s="77"/>
    </row>
    <row r="90" spans="1:14" ht="15.75" thickBot="1" x14ac:dyDescent="0.3">
      <c r="F90" s="142"/>
      <c r="G90" s="142"/>
    </row>
    <row r="91" spans="1:14" ht="21.75" thickBot="1" x14ac:dyDescent="0.3">
      <c r="A91" s="112" t="s">
        <v>121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4"/>
    </row>
    <row r="92" spans="1:14" ht="18.75" customHeight="1" thickBot="1" x14ac:dyDescent="0.3">
      <c r="A92" s="139" t="s">
        <v>1</v>
      </c>
      <c r="B92" s="96"/>
      <c r="C92" s="96"/>
      <c r="D92" s="96"/>
      <c r="E92" s="97"/>
      <c r="F92" s="117"/>
      <c r="G92" s="116"/>
      <c r="H92" s="67" t="s">
        <v>2</v>
      </c>
      <c r="I92" s="68"/>
      <c r="J92" s="68"/>
      <c r="K92" s="68"/>
      <c r="L92" s="68"/>
      <c r="M92" s="68"/>
      <c r="N92" s="69"/>
    </row>
    <row r="93" spans="1:14" ht="15.75" thickBot="1" x14ac:dyDescent="0.3">
      <c r="A93" s="64" t="s">
        <v>3</v>
      </c>
      <c r="B93" s="136" t="s">
        <v>6</v>
      </c>
      <c r="C93" s="145" t="s">
        <v>7</v>
      </c>
      <c r="D93" s="146"/>
      <c r="E93" s="147"/>
      <c r="F93" s="117"/>
      <c r="G93" s="116"/>
      <c r="H93" s="124" t="s">
        <v>6</v>
      </c>
      <c r="I93" s="126" t="s">
        <v>8</v>
      </c>
      <c r="J93" s="140" t="s">
        <v>9</v>
      </c>
      <c r="K93" s="130" t="s">
        <v>122</v>
      </c>
      <c r="L93" s="131"/>
      <c r="M93" s="89" t="s">
        <v>12</v>
      </c>
      <c r="N93" s="92" t="s">
        <v>13</v>
      </c>
    </row>
    <row r="94" spans="1:14" ht="15.75" thickBot="1" x14ac:dyDescent="0.3">
      <c r="A94" s="66"/>
      <c r="B94" s="137"/>
      <c r="C94" s="63" t="s">
        <v>122</v>
      </c>
      <c r="D94" s="16" t="s">
        <v>12</v>
      </c>
      <c r="E94" s="5" t="s">
        <v>13</v>
      </c>
      <c r="F94" s="117"/>
      <c r="G94" s="116"/>
      <c r="H94" s="125"/>
      <c r="I94" s="127"/>
      <c r="J94" s="141"/>
      <c r="K94" s="23" t="s">
        <v>15</v>
      </c>
      <c r="L94" s="6" t="s">
        <v>16</v>
      </c>
      <c r="M94" s="90"/>
      <c r="N94" s="93"/>
    </row>
    <row r="95" spans="1:14" x14ac:dyDescent="0.25">
      <c r="A95" s="56" t="s">
        <v>73</v>
      </c>
      <c r="B95" s="59" t="s">
        <v>24</v>
      </c>
      <c r="C95" s="30"/>
      <c r="D95" s="30"/>
      <c r="E95" s="31"/>
      <c r="F95" s="117"/>
      <c r="G95" s="116"/>
      <c r="H95" s="17" t="s">
        <v>24</v>
      </c>
      <c r="I95" s="7">
        <v>0.5</v>
      </c>
      <c r="J95" s="8">
        <f>SUM(C95:E95)</f>
        <v>0</v>
      </c>
      <c r="K95" s="2">
        <f>SUM(C95)</f>
        <v>0</v>
      </c>
      <c r="L95" s="46">
        <f t="shared" ref="L95:L96" si="10">IF($J95&gt;0,$I95*K95/$J95,0)</f>
        <v>0</v>
      </c>
      <c r="M95" s="2">
        <f>SUM(D95)</f>
        <v>0</v>
      </c>
      <c r="N95" s="9">
        <f>SUM(E95)</f>
        <v>0</v>
      </c>
    </row>
    <row r="96" spans="1:14" ht="15.75" thickBot="1" x14ac:dyDescent="0.3">
      <c r="A96" s="58" t="s">
        <v>75</v>
      </c>
      <c r="B96" s="15" t="s">
        <v>27</v>
      </c>
      <c r="C96" s="34"/>
      <c r="D96" s="34"/>
      <c r="E96" s="35"/>
      <c r="F96" s="117"/>
      <c r="G96" s="116"/>
      <c r="H96" s="19" t="s">
        <v>27</v>
      </c>
      <c r="I96" s="12">
        <v>0.5</v>
      </c>
      <c r="J96" s="13">
        <f>SUM(C96:E96)</f>
        <v>0</v>
      </c>
      <c r="K96" s="3">
        <f>SUM(C96)</f>
        <v>0</v>
      </c>
      <c r="L96" s="48">
        <f t="shared" si="10"/>
        <v>0</v>
      </c>
      <c r="M96" s="3">
        <f>SUM(D96)</f>
        <v>0</v>
      </c>
      <c r="N96" s="14">
        <f>SUM(E96)</f>
        <v>0</v>
      </c>
    </row>
    <row r="97" spans="1:14" ht="15.75" thickBot="1" x14ac:dyDescent="0.3">
      <c r="F97" s="115"/>
      <c r="G97" s="116"/>
      <c r="H97" s="73" t="s">
        <v>31</v>
      </c>
      <c r="I97" s="74"/>
      <c r="J97" s="75"/>
      <c r="K97" s="76">
        <f>SUM(L95:L96)*100</f>
        <v>0</v>
      </c>
      <c r="L97" s="77"/>
    </row>
    <row r="98" spans="1:14" ht="15.75" thickBot="1" x14ac:dyDescent="0.3">
      <c r="F98" s="142"/>
      <c r="G98" s="142"/>
    </row>
    <row r="99" spans="1:14" ht="21.75" thickBot="1" x14ac:dyDescent="0.3">
      <c r="A99" s="112" t="s">
        <v>123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4"/>
    </row>
    <row r="100" spans="1:14" ht="18.75" customHeight="1" thickBot="1" x14ac:dyDescent="0.3">
      <c r="A100" s="139" t="s">
        <v>1</v>
      </c>
      <c r="B100" s="96"/>
      <c r="C100" s="96"/>
      <c r="D100" s="96"/>
      <c r="E100" s="97"/>
      <c r="F100" s="117"/>
      <c r="G100" s="116"/>
      <c r="H100" s="67" t="s">
        <v>2</v>
      </c>
      <c r="I100" s="68"/>
      <c r="J100" s="68"/>
      <c r="K100" s="68"/>
      <c r="L100" s="68"/>
      <c r="M100" s="68"/>
      <c r="N100" s="69"/>
    </row>
    <row r="101" spans="1:14" ht="15.75" thickBot="1" x14ac:dyDescent="0.3">
      <c r="A101" s="64" t="s">
        <v>3</v>
      </c>
      <c r="B101" s="136" t="s">
        <v>6</v>
      </c>
      <c r="C101" s="145" t="s">
        <v>7</v>
      </c>
      <c r="D101" s="146"/>
      <c r="E101" s="147"/>
      <c r="F101" s="117"/>
      <c r="G101" s="116"/>
      <c r="H101" s="124" t="s">
        <v>6</v>
      </c>
      <c r="I101" s="126" t="s">
        <v>8</v>
      </c>
      <c r="J101" s="140" t="s">
        <v>9</v>
      </c>
      <c r="K101" s="130" t="s">
        <v>124</v>
      </c>
      <c r="L101" s="131"/>
      <c r="M101" s="89" t="s">
        <v>12</v>
      </c>
      <c r="N101" s="92" t="s">
        <v>13</v>
      </c>
    </row>
    <row r="102" spans="1:14" ht="15.75" thickBot="1" x14ac:dyDescent="0.3">
      <c r="A102" s="66"/>
      <c r="B102" s="137"/>
      <c r="C102" s="63" t="s">
        <v>124</v>
      </c>
      <c r="D102" s="16" t="s">
        <v>12</v>
      </c>
      <c r="E102" s="5" t="s">
        <v>13</v>
      </c>
      <c r="F102" s="117"/>
      <c r="G102" s="116"/>
      <c r="H102" s="125"/>
      <c r="I102" s="127"/>
      <c r="J102" s="141"/>
      <c r="K102" s="23" t="s">
        <v>15</v>
      </c>
      <c r="L102" s="6" t="s">
        <v>16</v>
      </c>
      <c r="M102" s="90"/>
      <c r="N102" s="93"/>
    </row>
    <row r="103" spans="1:14" x14ac:dyDescent="0.25">
      <c r="A103" s="56" t="s">
        <v>76</v>
      </c>
      <c r="B103" s="59" t="s">
        <v>24</v>
      </c>
      <c r="C103" s="30"/>
      <c r="D103" s="30"/>
      <c r="E103" s="31"/>
      <c r="F103" s="117"/>
      <c r="G103" s="116"/>
      <c r="H103" s="17" t="s">
        <v>24</v>
      </c>
      <c r="I103" s="7">
        <v>0.5</v>
      </c>
      <c r="J103" s="8">
        <f>SUM(C103:E103)</f>
        <v>0</v>
      </c>
      <c r="K103" s="2">
        <f>SUM(C103)</f>
        <v>0</v>
      </c>
      <c r="L103" s="46">
        <f t="shared" ref="L103:L104" si="11">IF($J103&gt;0,$I103*K103/$J103,0)</f>
        <v>0</v>
      </c>
      <c r="M103" s="2">
        <f>SUM(D103)</f>
        <v>0</v>
      </c>
      <c r="N103" s="9">
        <f>SUM(E103)</f>
        <v>0</v>
      </c>
    </row>
    <row r="104" spans="1:14" ht="15.75" thickBot="1" x14ac:dyDescent="0.3">
      <c r="A104" s="58" t="s">
        <v>78</v>
      </c>
      <c r="B104" s="15" t="s">
        <v>27</v>
      </c>
      <c r="C104" s="34"/>
      <c r="D104" s="34"/>
      <c r="E104" s="35"/>
      <c r="F104" s="117"/>
      <c r="G104" s="116"/>
      <c r="H104" s="19" t="s">
        <v>27</v>
      </c>
      <c r="I104" s="12">
        <v>0.5</v>
      </c>
      <c r="J104" s="13">
        <f>SUM(C104:E104)</f>
        <v>0</v>
      </c>
      <c r="K104" s="3">
        <f>SUM(C104)</f>
        <v>0</v>
      </c>
      <c r="L104" s="48">
        <f t="shared" si="11"/>
        <v>0</v>
      </c>
      <c r="M104" s="3">
        <f>SUM(D104)</f>
        <v>0</v>
      </c>
      <c r="N104" s="14">
        <f>SUM(E104)</f>
        <v>0</v>
      </c>
    </row>
    <row r="105" spans="1:14" ht="15.75" thickBot="1" x14ac:dyDescent="0.3">
      <c r="F105" s="115"/>
      <c r="G105" s="116"/>
      <c r="H105" s="73" t="s">
        <v>31</v>
      </c>
      <c r="I105" s="74"/>
      <c r="J105" s="75"/>
      <c r="K105" s="76">
        <f>SUM(L103:L104)*100</f>
        <v>0</v>
      </c>
      <c r="L105" s="77"/>
    </row>
    <row r="106" spans="1:14" ht="15.75" thickBot="1" x14ac:dyDescent="0.3">
      <c r="F106" s="142"/>
      <c r="G106" s="142"/>
    </row>
    <row r="107" spans="1:14" ht="21.75" thickBot="1" x14ac:dyDescent="0.3">
      <c r="A107" s="112" t="s">
        <v>125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4"/>
    </row>
    <row r="108" spans="1:14" ht="18.75" customHeight="1" thickBot="1" x14ac:dyDescent="0.3">
      <c r="A108" s="139" t="s">
        <v>1</v>
      </c>
      <c r="B108" s="96"/>
      <c r="C108" s="96"/>
      <c r="D108" s="96"/>
      <c r="E108" s="97"/>
      <c r="F108" s="117"/>
      <c r="G108" s="116"/>
      <c r="H108" s="67" t="s">
        <v>2</v>
      </c>
      <c r="I108" s="68"/>
      <c r="J108" s="68"/>
      <c r="K108" s="68"/>
      <c r="L108" s="68"/>
      <c r="M108" s="68"/>
      <c r="N108" s="69"/>
    </row>
    <row r="109" spans="1:14" ht="15.75" thickBot="1" x14ac:dyDescent="0.3">
      <c r="A109" s="64" t="s">
        <v>3</v>
      </c>
      <c r="B109" s="136" t="s">
        <v>6</v>
      </c>
      <c r="C109" s="145" t="s">
        <v>7</v>
      </c>
      <c r="D109" s="146"/>
      <c r="E109" s="147"/>
      <c r="F109" s="117"/>
      <c r="G109" s="116"/>
      <c r="H109" s="124" t="s">
        <v>6</v>
      </c>
      <c r="I109" s="126" t="s">
        <v>8</v>
      </c>
      <c r="J109" s="140" t="s">
        <v>9</v>
      </c>
      <c r="K109" s="130" t="s">
        <v>126</v>
      </c>
      <c r="L109" s="131"/>
      <c r="M109" s="89" t="s">
        <v>12</v>
      </c>
      <c r="N109" s="92" t="s">
        <v>13</v>
      </c>
    </row>
    <row r="110" spans="1:14" ht="15.75" thickBot="1" x14ac:dyDescent="0.3">
      <c r="A110" s="66"/>
      <c r="B110" s="137"/>
      <c r="C110" s="63" t="s">
        <v>126</v>
      </c>
      <c r="D110" s="16" t="s">
        <v>12</v>
      </c>
      <c r="E110" s="5" t="s">
        <v>13</v>
      </c>
      <c r="F110" s="117"/>
      <c r="G110" s="116"/>
      <c r="H110" s="125"/>
      <c r="I110" s="127"/>
      <c r="J110" s="141"/>
      <c r="K110" s="23" t="s">
        <v>15</v>
      </c>
      <c r="L110" s="6" t="s">
        <v>16</v>
      </c>
      <c r="M110" s="90"/>
      <c r="N110" s="93"/>
    </row>
    <row r="111" spans="1:14" x14ac:dyDescent="0.25">
      <c r="A111" s="56" t="s">
        <v>79</v>
      </c>
      <c r="B111" s="59" t="s">
        <v>24</v>
      </c>
      <c r="C111" s="30"/>
      <c r="D111" s="30"/>
      <c r="E111" s="31"/>
      <c r="F111" s="117"/>
      <c r="G111" s="116"/>
      <c r="H111" s="17" t="s">
        <v>24</v>
      </c>
      <c r="I111" s="7">
        <v>0.5</v>
      </c>
      <c r="J111" s="8">
        <f>SUM(C111:E111)</f>
        <v>0</v>
      </c>
      <c r="K111" s="2">
        <f>SUM(C111)</f>
        <v>0</v>
      </c>
      <c r="L111" s="46">
        <f t="shared" ref="L111:L112" si="12">IF($J111&gt;0,$I111*K111/$J111,0)</f>
        <v>0</v>
      </c>
      <c r="M111" s="2">
        <f>SUM(D111)</f>
        <v>0</v>
      </c>
      <c r="N111" s="9">
        <f>SUM(E111)</f>
        <v>0</v>
      </c>
    </row>
    <row r="112" spans="1:14" ht="15.75" thickBot="1" x14ac:dyDescent="0.3">
      <c r="A112" s="58" t="s">
        <v>80</v>
      </c>
      <c r="B112" s="15" t="s">
        <v>27</v>
      </c>
      <c r="C112" s="34"/>
      <c r="D112" s="34"/>
      <c r="E112" s="35"/>
      <c r="F112" s="117"/>
      <c r="G112" s="116"/>
      <c r="H112" s="19" t="s">
        <v>27</v>
      </c>
      <c r="I112" s="12">
        <v>0.5</v>
      </c>
      <c r="J112" s="13">
        <f>SUM(C112:E112)</f>
        <v>0</v>
      </c>
      <c r="K112" s="3">
        <f>SUM(C112)</f>
        <v>0</v>
      </c>
      <c r="L112" s="48">
        <f t="shared" si="12"/>
        <v>0</v>
      </c>
      <c r="M112" s="3">
        <f>SUM(D112)</f>
        <v>0</v>
      </c>
      <c r="N112" s="14">
        <f>SUM(E112)</f>
        <v>0</v>
      </c>
    </row>
    <row r="113" spans="1:14" ht="15.75" thickBot="1" x14ac:dyDescent="0.3">
      <c r="F113" s="115"/>
      <c r="G113" s="116"/>
      <c r="H113" s="73" t="s">
        <v>31</v>
      </c>
      <c r="I113" s="74"/>
      <c r="J113" s="75"/>
      <c r="K113" s="76">
        <f>SUM(L111:L112)*100</f>
        <v>0</v>
      </c>
      <c r="L113" s="77"/>
    </row>
    <row r="114" spans="1:14" ht="15.75" thickBot="1" x14ac:dyDescent="0.3">
      <c r="F114" s="142"/>
      <c r="G114" s="142"/>
    </row>
    <row r="115" spans="1:14" ht="21.75" thickBot="1" x14ac:dyDescent="0.3">
      <c r="A115" s="112" t="s">
        <v>127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4"/>
    </row>
    <row r="116" spans="1:14" ht="18.75" customHeight="1" thickBot="1" x14ac:dyDescent="0.3">
      <c r="A116" s="139" t="s">
        <v>1</v>
      </c>
      <c r="B116" s="96"/>
      <c r="C116" s="96"/>
      <c r="D116" s="96"/>
      <c r="E116" s="97"/>
      <c r="F116" s="117"/>
      <c r="G116" s="116"/>
      <c r="H116" s="67" t="s">
        <v>2</v>
      </c>
      <c r="I116" s="68"/>
      <c r="J116" s="68"/>
      <c r="K116" s="68"/>
      <c r="L116" s="68"/>
      <c r="M116" s="68"/>
      <c r="N116" s="69"/>
    </row>
    <row r="117" spans="1:14" ht="15.75" thickBot="1" x14ac:dyDescent="0.3">
      <c r="A117" s="64" t="s">
        <v>3</v>
      </c>
      <c r="B117" s="136" t="s">
        <v>6</v>
      </c>
      <c r="C117" s="145" t="s">
        <v>7</v>
      </c>
      <c r="D117" s="146"/>
      <c r="E117" s="147"/>
      <c r="F117" s="117"/>
      <c r="G117" s="116"/>
      <c r="H117" s="124" t="s">
        <v>6</v>
      </c>
      <c r="I117" s="126" t="s">
        <v>8</v>
      </c>
      <c r="J117" s="140" t="s">
        <v>9</v>
      </c>
      <c r="K117" s="130" t="s">
        <v>128</v>
      </c>
      <c r="L117" s="131"/>
      <c r="M117" s="89" t="s">
        <v>12</v>
      </c>
      <c r="N117" s="92" t="s">
        <v>13</v>
      </c>
    </row>
    <row r="118" spans="1:14" ht="15.75" thickBot="1" x14ac:dyDescent="0.3">
      <c r="A118" s="66"/>
      <c r="B118" s="137"/>
      <c r="C118" s="63" t="s">
        <v>129</v>
      </c>
      <c r="D118" s="16" t="s">
        <v>12</v>
      </c>
      <c r="E118" s="5" t="s">
        <v>13</v>
      </c>
      <c r="F118" s="117"/>
      <c r="G118" s="116"/>
      <c r="H118" s="125"/>
      <c r="I118" s="127"/>
      <c r="J118" s="141"/>
      <c r="K118" s="23" t="s">
        <v>15</v>
      </c>
      <c r="L118" s="6" t="s">
        <v>16</v>
      </c>
      <c r="M118" s="90"/>
      <c r="N118" s="93"/>
    </row>
    <row r="119" spans="1:14" x14ac:dyDescent="0.25">
      <c r="A119" s="56" t="s">
        <v>83</v>
      </c>
      <c r="B119" s="59" t="s">
        <v>24</v>
      </c>
      <c r="C119" s="30"/>
      <c r="D119" s="30"/>
      <c r="E119" s="31"/>
      <c r="F119" s="117"/>
      <c r="G119" s="116"/>
      <c r="H119" s="17" t="s">
        <v>24</v>
      </c>
      <c r="I119" s="7">
        <v>0.5</v>
      </c>
      <c r="J119" s="8">
        <f>SUM(C119:E119)</f>
        <v>0</v>
      </c>
      <c r="K119" s="2">
        <f>SUM(C119)</f>
        <v>0</v>
      </c>
      <c r="L119" s="46">
        <f t="shared" ref="L119:L120" si="13">IF($J119&gt;0,$I119*K119/$J119,0)</f>
        <v>0</v>
      </c>
      <c r="M119" s="2">
        <f>SUM(D119)</f>
        <v>0</v>
      </c>
      <c r="N119" s="9">
        <f>SUM(E119)</f>
        <v>0</v>
      </c>
    </row>
    <row r="120" spans="1:14" ht="15.75" thickBot="1" x14ac:dyDescent="0.3">
      <c r="A120" s="58" t="s">
        <v>85</v>
      </c>
      <c r="B120" s="15" t="s">
        <v>27</v>
      </c>
      <c r="C120" s="34"/>
      <c r="D120" s="34"/>
      <c r="E120" s="35"/>
      <c r="F120" s="117"/>
      <c r="G120" s="116"/>
      <c r="H120" s="19" t="s">
        <v>27</v>
      </c>
      <c r="I120" s="12">
        <v>0.5</v>
      </c>
      <c r="J120" s="13">
        <f>SUM(C120:E120)</f>
        <v>0</v>
      </c>
      <c r="K120" s="3">
        <f>SUM(C120)</f>
        <v>0</v>
      </c>
      <c r="L120" s="48">
        <f t="shared" si="13"/>
        <v>0</v>
      </c>
      <c r="M120" s="3">
        <f>SUM(D120)</f>
        <v>0</v>
      </c>
      <c r="N120" s="14">
        <f>SUM(E120)</f>
        <v>0</v>
      </c>
    </row>
    <row r="121" spans="1:14" ht="15.75" thickBot="1" x14ac:dyDescent="0.3">
      <c r="F121" s="115"/>
      <c r="G121" s="116"/>
      <c r="H121" s="73" t="s">
        <v>31</v>
      </c>
      <c r="I121" s="74"/>
      <c r="J121" s="75"/>
      <c r="K121" s="76">
        <f>SUM(L119:L120)*100</f>
        <v>0</v>
      </c>
      <c r="L121" s="77"/>
    </row>
    <row r="122" spans="1:14" ht="15.75" thickBot="1" x14ac:dyDescent="0.3">
      <c r="F122" s="142"/>
      <c r="G122" s="142"/>
    </row>
    <row r="123" spans="1:14" ht="21.75" thickBot="1" x14ac:dyDescent="0.3">
      <c r="A123" s="112" t="s">
        <v>130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4"/>
    </row>
    <row r="124" spans="1:14" ht="18.75" customHeight="1" thickBot="1" x14ac:dyDescent="0.3">
      <c r="A124" s="139" t="s">
        <v>1</v>
      </c>
      <c r="B124" s="96"/>
      <c r="C124" s="96"/>
      <c r="D124" s="96"/>
      <c r="E124" s="97"/>
      <c r="F124" s="143"/>
      <c r="G124" s="144"/>
      <c r="H124" s="67" t="s">
        <v>2</v>
      </c>
      <c r="I124" s="68"/>
      <c r="J124" s="68"/>
      <c r="K124" s="68"/>
      <c r="L124" s="68"/>
      <c r="M124" s="68"/>
      <c r="N124" s="69"/>
    </row>
    <row r="125" spans="1:14" ht="15.75" thickBot="1" x14ac:dyDescent="0.3">
      <c r="A125" s="64" t="s">
        <v>3</v>
      </c>
      <c r="B125" s="136" t="s">
        <v>6</v>
      </c>
      <c r="C125" s="145" t="s">
        <v>7</v>
      </c>
      <c r="D125" s="146"/>
      <c r="E125" s="147"/>
      <c r="F125" s="117"/>
      <c r="G125" s="116"/>
      <c r="H125" s="124" t="s">
        <v>6</v>
      </c>
      <c r="I125" s="126" t="s">
        <v>8</v>
      </c>
      <c r="J125" s="140" t="s">
        <v>9</v>
      </c>
      <c r="K125" s="130" t="s">
        <v>128</v>
      </c>
      <c r="L125" s="131"/>
      <c r="M125" s="89" t="s">
        <v>12</v>
      </c>
      <c r="N125" s="92" t="s">
        <v>13</v>
      </c>
    </row>
    <row r="126" spans="1:14" ht="15.75" thickBot="1" x14ac:dyDescent="0.3">
      <c r="A126" s="66"/>
      <c r="B126" s="137"/>
      <c r="C126" s="63" t="s">
        <v>131</v>
      </c>
      <c r="D126" s="16" t="s">
        <v>12</v>
      </c>
      <c r="E126" s="5" t="s">
        <v>13</v>
      </c>
      <c r="F126" s="117"/>
      <c r="G126" s="116"/>
      <c r="H126" s="125"/>
      <c r="I126" s="127"/>
      <c r="J126" s="141"/>
      <c r="K126" s="23" t="s">
        <v>15</v>
      </c>
      <c r="L126" s="6" t="s">
        <v>16</v>
      </c>
      <c r="M126" s="90"/>
      <c r="N126" s="93"/>
    </row>
    <row r="127" spans="1:14" x14ac:dyDescent="0.25">
      <c r="A127" s="56" t="s">
        <v>86</v>
      </c>
      <c r="B127" s="59" t="s">
        <v>24</v>
      </c>
      <c r="C127" s="30"/>
      <c r="D127" s="30"/>
      <c r="E127" s="31"/>
      <c r="F127" s="117"/>
      <c r="G127" s="116"/>
      <c r="H127" s="17" t="s">
        <v>24</v>
      </c>
      <c r="I127" s="7">
        <v>0.5</v>
      </c>
      <c r="J127" s="8">
        <f>SUM(C127:E127)</f>
        <v>0</v>
      </c>
      <c r="K127" s="2">
        <f>SUM(C127)</f>
        <v>0</v>
      </c>
      <c r="L127" s="46">
        <f t="shared" ref="L127:L128" si="14">IF($J127&gt;0,$I127*K127/$J127,0)</f>
        <v>0</v>
      </c>
      <c r="M127" s="2">
        <f>SUM(D127)</f>
        <v>0</v>
      </c>
      <c r="N127" s="9">
        <f>SUM(E127)</f>
        <v>0</v>
      </c>
    </row>
    <row r="128" spans="1:14" ht="15.75" thickBot="1" x14ac:dyDescent="0.3">
      <c r="A128" s="58" t="s">
        <v>87</v>
      </c>
      <c r="B128" s="15" t="s">
        <v>27</v>
      </c>
      <c r="C128" s="34"/>
      <c r="D128" s="34"/>
      <c r="E128" s="35"/>
      <c r="F128" s="117"/>
      <c r="G128" s="116"/>
      <c r="H128" s="19" t="s">
        <v>27</v>
      </c>
      <c r="I128" s="12">
        <v>0.5</v>
      </c>
      <c r="J128" s="13">
        <f>SUM(C128:E128)</f>
        <v>0</v>
      </c>
      <c r="K128" s="3">
        <f>SUM(C128)</f>
        <v>0</v>
      </c>
      <c r="L128" s="48">
        <f t="shared" si="14"/>
        <v>0</v>
      </c>
      <c r="M128" s="3">
        <f>SUM(D128)</f>
        <v>0</v>
      </c>
      <c r="N128" s="14">
        <f>SUM(E128)</f>
        <v>0</v>
      </c>
    </row>
    <row r="129" spans="1:16" ht="15.75" thickBot="1" x14ac:dyDescent="0.3">
      <c r="F129" s="115"/>
      <c r="G129" s="116"/>
      <c r="H129" s="73" t="s">
        <v>31</v>
      </c>
      <c r="I129" s="74"/>
      <c r="J129" s="75"/>
      <c r="K129" s="76">
        <f>SUM(L127:L128)*100</f>
        <v>0</v>
      </c>
      <c r="L129" s="77"/>
    </row>
    <row r="130" spans="1:16" ht="15.75" thickBot="1" x14ac:dyDescent="0.3">
      <c r="F130" s="142"/>
      <c r="G130" s="142"/>
    </row>
    <row r="131" spans="1:16" ht="21.75" thickBot="1" x14ac:dyDescent="0.3">
      <c r="A131" s="112" t="s">
        <v>132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4"/>
    </row>
    <row r="132" spans="1:16" ht="18.75" customHeight="1" thickBot="1" x14ac:dyDescent="0.3">
      <c r="A132" s="148" t="s">
        <v>1</v>
      </c>
      <c r="B132" s="149"/>
      <c r="C132" s="68"/>
      <c r="D132" s="96"/>
      <c r="E132" s="68"/>
      <c r="F132" s="69"/>
      <c r="H132" s="67" t="s">
        <v>2</v>
      </c>
      <c r="I132" s="68"/>
      <c r="J132" s="68"/>
      <c r="K132" s="68"/>
      <c r="L132" s="68"/>
      <c r="M132" s="68"/>
      <c r="N132" s="68"/>
      <c r="O132" s="68"/>
      <c r="P132" s="69"/>
    </row>
    <row r="133" spans="1:16" ht="15.75" thickBot="1" x14ac:dyDescent="0.3">
      <c r="A133" s="64" t="s">
        <v>3</v>
      </c>
      <c r="B133" s="138" t="s">
        <v>6</v>
      </c>
      <c r="C133" s="150" t="s">
        <v>7</v>
      </c>
      <c r="D133" s="146"/>
      <c r="E133" s="150"/>
      <c r="F133" s="151"/>
      <c r="H133" s="105" t="s">
        <v>6</v>
      </c>
      <c r="I133" s="81" t="s">
        <v>8</v>
      </c>
      <c r="J133" s="78" t="s">
        <v>9</v>
      </c>
      <c r="K133" s="120" t="s">
        <v>133</v>
      </c>
      <c r="L133" s="121"/>
      <c r="M133" s="120" t="s">
        <v>134</v>
      </c>
      <c r="N133" s="121"/>
      <c r="O133" s="88" t="s">
        <v>12</v>
      </c>
      <c r="P133" s="91" t="s">
        <v>13</v>
      </c>
    </row>
    <row r="134" spans="1:16" ht="15.75" thickBot="1" x14ac:dyDescent="0.3">
      <c r="A134" s="66"/>
      <c r="B134" s="104"/>
      <c r="C134" s="63" t="s">
        <v>133</v>
      </c>
      <c r="D134" s="16" t="s">
        <v>134</v>
      </c>
      <c r="E134" s="16" t="s">
        <v>12</v>
      </c>
      <c r="F134" s="5" t="s">
        <v>13</v>
      </c>
      <c r="H134" s="107"/>
      <c r="I134" s="83"/>
      <c r="J134" s="80"/>
      <c r="K134" s="23" t="s">
        <v>15</v>
      </c>
      <c r="L134" s="6" t="s">
        <v>16</v>
      </c>
      <c r="M134" s="23" t="s">
        <v>15</v>
      </c>
      <c r="N134" s="6" t="s">
        <v>16</v>
      </c>
      <c r="O134" s="90"/>
      <c r="P134" s="93"/>
    </row>
    <row r="135" spans="1:16" x14ac:dyDescent="0.25">
      <c r="A135" s="56" t="s">
        <v>88</v>
      </c>
      <c r="B135" s="59" t="s">
        <v>24</v>
      </c>
      <c r="C135" s="30"/>
      <c r="D135" s="30"/>
      <c r="E135" s="30"/>
      <c r="F135" s="31"/>
      <c r="H135" s="17" t="s">
        <v>24</v>
      </c>
      <c r="I135" s="7">
        <v>0.5</v>
      </c>
      <c r="J135" s="8">
        <f>SUM(C135:F135)</f>
        <v>0</v>
      </c>
      <c r="K135" s="2">
        <f>SUM(C135)</f>
        <v>0</v>
      </c>
      <c r="L135" s="46">
        <f t="shared" ref="L135:L136" si="15">IF($J135&gt;0,$I135*K135/$J135,0)</f>
        <v>0</v>
      </c>
      <c r="M135" s="10">
        <f>SUM(D135)</f>
        <v>0</v>
      </c>
      <c r="N135" s="49">
        <f t="shared" ref="N135:N136" si="16">IF($J135&gt;0,$I135*M135/$J135,0)</f>
        <v>0</v>
      </c>
      <c r="O135" s="2">
        <f>SUM(E135)</f>
        <v>0</v>
      </c>
      <c r="P135" s="9">
        <f>SUM(F135)</f>
        <v>0</v>
      </c>
    </row>
    <row r="136" spans="1:16" ht="15.75" thickBot="1" x14ac:dyDescent="0.3">
      <c r="A136" s="58" t="s">
        <v>89</v>
      </c>
      <c r="B136" s="15" t="s">
        <v>27</v>
      </c>
      <c r="C136" s="34"/>
      <c r="D136" s="34"/>
      <c r="E136" s="34"/>
      <c r="F136" s="35"/>
      <c r="H136" s="19" t="s">
        <v>27</v>
      </c>
      <c r="I136" s="12">
        <v>0.5</v>
      </c>
      <c r="J136" s="13">
        <f>SUM(C136:F136)</f>
        <v>0</v>
      </c>
      <c r="K136" s="3">
        <f>SUM(C136)</f>
        <v>0</v>
      </c>
      <c r="L136" s="48">
        <f t="shared" si="15"/>
        <v>0</v>
      </c>
      <c r="M136" s="15">
        <f>SUM(D136)</f>
        <v>0</v>
      </c>
      <c r="N136" s="48">
        <f t="shared" si="16"/>
        <v>0</v>
      </c>
      <c r="O136" s="3">
        <f>SUM(E136)</f>
        <v>0</v>
      </c>
      <c r="P136" s="14">
        <f>SUM(F136)</f>
        <v>0</v>
      </c>
    </row>
    <row r="137" spans="1:16" ht="15.75" thickBot="1" x14ac:dyDescent="0.3">
      <c r="H137" s="73" t="s">
        <v>31</v>
      </c>
      <c r="I137" s="74"/>
      <c r="J137" s="75"/>
      <c r="K137" s="76">
        <f>SUM(L135:L136)*100</f>
        <v>0</v>
      </c>
      <c r="L137" s="77"/>
      <c r="M137" s="76">
        <f>SUM(N135:N136)*100</f>
        <v>0</v>
      </c>
      <c r="N137" s="77"/>
    </row>
  </sheetData>
  <sheetProtection algorithmName="SHA-512" hashValue="mXX440MwzEO64fPhaFkJWXHRcX1Xv18PxANpJT7WCJodiGhWMCmEPMg21lCSaNhe9nPZ4woFEMCocigdCVcVDg==" saltValue="jQYLz5QQyXXmngPkr8hdvw==" spinCount="100000" sheet="1" objects="1" scenarios="1"/>
  <mergeCells count="354">
    <mergeCell ref="A2:N2"/>
    <mergeCell ref="A1:N1"/>
    <mergeCell ref="H37:H38"/>
    <mergeCell ref="H29:H30"/>
    <mergeCell ref="A60:E60"/>
    <mergeCell ref="H53:H54"/>
    <mergeCell ref="I53:I54"/>
    <mergeCell ref="J53:J54"/>
    <mergeCell ref="K53:L53"/>
    <mergeCell ref="A36:E36"/>
    <mergeCell ref="A3:E3"/>
    <mergeCell ref="H17:J17"/>
    <mergeCell ref="K17:L17"/>
    <mergeCell ref="H13:H14"/>
    <mergeCell ref="I13:I14"/>
    <mergeCell ref="J13:J14"/>
    <mergeCell ref="K13:L13"/>
    <mergeCell ref="C4:E4"/>
    <mergeCell ref="C13:E13"/>
    <mergeCell ref="H4:H5"/>
    <mergeCell ref="I4:I5"/>
    <mergeCell ref="J4:J5"/>
    <mergeCell ref="K4:L4"/>
    <mergeCell ref="K8:L8"/>
    <mergeCell ref="H117:H118"/>
    <mergeCell ref="H125:H126"/>
    <mergeCell ref="H133:H134"/>
    <mergeCell ref="A100:E100"/>
    <mergeCell ref="H97:J97"/>
    <mergeCell ref="A108:E108"/>
    <mergeCell ref="A116:E116"/>
    <mergeCell ref="A124:E124"/>
    <mergeCell ref="H36:N36"/>
    <mergeCell ref="H65:J65"/>
    <mergeCell ref="K65:L65"/>
    <mergeCell ref="K57:L57"/>
    <mergeCell ref="H61:H62"/>
    <mergeCell ref="I61:I62"/>
    <mergeCell ref="J61:J62"/>
    <mergeCell ref="K61:L61"/>
    <mergeCell ref="H45:H46"/>
    <mergeCell ref="I45:I46"/>
    <mergeCell ref="J45:J46"/>
    <mergeCell ref="K45:L45"/>
    <mergeCell ref="H49:J49"/>
    <mergeCell ref="K49:L49"/>
    <mergeCell ref="H57:J57"/>
    <mergeCell ref="H69:H70"/>
    <mergeCell ref="H8:J8"/>
    <mergeCell ref="A12:E12"/>
    <mergeCell ref="F10:G10"/>
    <mergeCell ref="F9:G9"/>
    <mergeCell ref="H3:N3"/>
    <mergeCell ref="I37:I38"/>
    <mergeCell ref="J37:J38"/>
    <mergeCell ref="K37:L37"/>
    <mergeCell ref="H41:J41"/>
    <mergeCell ref="K41:L41"/>
    <mergeCell ref="M13:M14"/>
    <mergeCell ref="N13:N14"/>
    <mergeCell ref="H12:N12"/>
    <mergeCell ref="A11:N11"/>
    <mergeCell ref="M21:M22"/>
    <mergeCell ref="N21:N22"/>
    <mergeCell ref="H20:N20"/>
    <mergeCell ref="A19:N19"/>
    <mergeCell ref="M29:M30"/>
    <mergeCell ref="N29:N30"/>
    <mergeCell ref="H28:N28"/>
    <mergeCell ref="A27:N27"/>
    <mergeCell ref="A20:E20"/>
    <mergeCell ref="C21:E21"/>
    <mergeCell ref="I69:I70"/>
    <mergeCell ref="J69:J70"/>
    <mergeCell ref="K69:L69"/>
    <mergeCell ref="H73:J73"/>
    <mergeCell ref="A76:E76"/>
    <mergeCell ref="K73:L73"/>
    <mergeCell ref="H85:H86"/>
    <mergeCell ref="I85:I86"/>
    <mergeCell ref="J85:J86"/>
    <mergeCell ref="K85:L85"/>
    <mergeCell ref="H77:H78"/>
    <mergeCell ref="I77:I78"/>
    <mergeCell ref="J77:J78"/>
    <mergeCell ref="K77:L77"/>
    <mergeCell ref="H81:J81"/>
    <mergeCell ref="K81:L81"/>
    <mergeCell ref="H76:N76"/>
    <mergeCell ref="A75:N75"/>
    <mergeCell ref="C77:E77"/>
    <mergeCell ref="C85:E85"/>
    <mergeCell ref="F72:G72"/>
    <mergeCell ref="F76:G76"/>
    <mergeCell ref="F77:G77"/>
    <mergeCell ref="F78:G78"/>
    <mergeCell ref="M117:M118"/>
    <mergeCell ref="J109:J110"/>
    <mergeCell ref="K109:L109"/>
    <mergeCell ref="M77:M78"/>
    <mergeCell ref="N77:N78"/>
    <mergeCell ref="M85:M86"/>
    <mergeCell ref="N85:N86"/>
    <mergeCell ref="N109:N110"/>
    <mergeCell ref="H108:N108"/>
    <mergeCell ref="A107:N107"/>
    <mergeCell ref="H100:N100"/>
    <mergeCell ref="A99:N99"/>
    <mergeCell ref="H92:N92"/>
    <mergeCell ref="A91:N91"/>
    <mergeCell ref="H84:N84"/>
    <mergeCell ref="A83:N83"/>
    <mergeCell ref="K97:L97"/>
    <mergeCell ref="F89:G89"/>
    <mergeCell ref="F90:G90"/>
    <mergeCell ref="A92:E92"/>
    <mergeCell ref="H89:J89"/>
    <mergeCell ref="K89:L89"/>
    <mergeCell ref="C93:E93"/>
    <mergeCell ref="C101:E101"/>
    <mergeCell ref="K113:L113"/>
    <mergeCell ref="H116:N116"/>
    <mergeCell ref="A115:N115"/>
    <mergeCell ref="H93:H94"/>
    <mergeCell ref="I93:I94"/>
    <mergeCell ref="J93:J94"/>
    <mergeCell ref="K93:L93"/>
    <mergeCell ref="H101:H102"/>
    <mergeCell ref="I101:I102"/>
    <mergeCell ref="J101:J102"/>
    <mergeCell ref="K101:L101"/>
    <mergeCell ref="H105:J105"/>
    <mergeCell ref="K105:L105"/>
    <mergeCell ref="H109:H110"/>
    <mergeCell ref="M93:M94"/>
    <mergeCell ref="N93:N94"/>
    <mergeCell ref="M101:M102"/>
    <mergeCell ref="N101:N102"/>
    <mergeCell ref="M109:M110"/>
    <mergeCell ref="I109:I110"/>
    <mergeCell ref="C109:E109"/>
    <mergeCell ref="C29:E29"/>
    <mergeCell ref="F29:G29"/>
    <mergeCell ref="F30:G30"/>
    <mergeCell ref="F18:G18"/>
    <mergeCell ref="H21:H22"/>
    <mergeCell ref="I21:I22"/>
    <mergeCell ref="J21:J22"/>
    <mergeCell ref="K21:L21"/>
    <mergeCell ref="H25:J25"/>
    <mergeCell ref="K25:L25"/>
    <mergeCell ref="F28:G28"/>
    <mergeCell ref="M37:M38"/>
    <mergeCell ref="N37:N38"/>
    <mergeCell ref="M45:M46"/>
    <mergeCell ref="N45:N46"/>
    <mergeCell ref="M53:M54"/>
    <mergeCell ref="N53:N54"/>
    <mergeCell ref="M61:M62"/>
    <mergeCell ref="N61:N62"/>
    <mergeCell ref="M69:M70"/>
    <mergeCell ref="N69:N70"/>
    <mergeCell ref="H68:N68"/>
    <mergeCell ref="A67:N67"/>
    <mergeCell ref="H60:N60"/>
    <mergeCell ref="A59:N59"/>
    <mergeCell ref="H52:N52"/>
    <mergeCell ref="A51:N51"/>
    <mergeCell ref="H44:N44"/>
    <mergeCell ref="A43:N43"/>
    <mergeCell ref="C37:E37"/>
    <mergeCell ref="C45:E45"/>
    <mergeCell ref="C53:E53"/>
    <mergeCell ref="C61:E61"/>
    <mergeCell ref="C69:E69"/>
    <mergeCell ref="A68:E68"/>
    <mergeCell ref="N117:N118"/>
    <mergeCell ref="M125:M126"/>
    <mergeCell ref="N125:N126"/>
    <mergeCell ref="F87:G87"/>
    <mergeCell ref="F88:G88"/>
    <mergeCell ref="F92:G92"/>
    <mergeCell ref="F93:G93"/>
    <mergeCell ref="F94:G94"/>
    <mergeCell ref="F95:G95"/>
    <mergeCell ref="F96:G96"/>
    <mergeCell ref="F100:G100"/>
    <mergeCell ref="F101:G101"/>
    <mergeCell ref="F102:G102"/>
    <mergeCell ref="F103:G103"/>
    <mergeCell ref="F104:G104"/>
    <mergeCell ref="F108:G108"/>
    <mergeCell ref="F109:G109"/>
    <mergeCell ref="I125:I126"/>
    <mergeCell ref="J125:J126"/>
    <mergeCell ref="K125:L125"/>
    <mergeCell ref="F110:G110"/>
    <mergeCell ref="F111:G111"/>
    <mergeCell ref="F112:G112"/>
    <mergeCell ref="F116:G116"/>
    <mergeCell ref="O133:O134"/>
    <mergeCell ref="P133:P134"/>
    <mergeCell ref="M137:N137"/>
    <mergeCell ref="H124:N124"/>
    <mergeCell ref="A123:N123"/>
    <mergeCell ref="C117:E117"/>
    <mergeCell ref="C125:E125"/>
    <mergeCell ref="I133:I134"/>
    <mergeCell ref="M133:N133"/>
    <mergeCell ref="I117:I118"/>
    <mergeCell ref="J117:J118"/>
    <mergeCell ref="K117:L117"/>
    <mergeCell ref="H121:J121"/>
    <mergeCell ref="K121:L121"/>
    <mergeCell ref="A132:F132"/>
    <mergeCell ref="C133:F133"/>
    <mergeCell ref="A131:P131"/>
    <mergeCell ref="H132:P132"/>
    <mergeCell ref="F129:G129"/>
    <mergeCell ref="F130:G130"/>
    <mergeCell ref="F121:G121"/>
    <mergeCell ref="F122:G122"/>
    <mergeCell ref="F120:G120"/>
    <mergeCell ref="F125:G125"/>
    <mergeCell ref="J133:J134"/>
    <mergeCell ref="K133:L133"/>
    <mergeCell ref="H137:J137"/>
    <mergeCell ref="K137:L137"/>
    <mergeCell ref="F3:G3"/>
    <mergeCell ref="F4:G4"/>
    <mergeCell ref="F5:G5"/>
    <mergeCell ref="F6:G6"/>
    <mergeCell ref="F7:G7"/>
    <mergeCell ref="F8:G8"/>
    <mergeCell ref="F20:G20"/>
    <mergeCell ref="F21:G21"/>
    <mergeCell ref="F22:G22"/>
    <mergeCell ref="F23:G23"/>
    <mergeCell ref="F24:G24"/>
    <mergeCell ref="F12:G12"/>
    <mergeCell ref="F13:G13"/>
    <mergeCell ref="F14:G14"/>
    <mergeCell ref="F15:G15"/>
    <mergeCell ref="F16:G16"/>
    <mergeCell ref="F17:G17"/>
    <mergeCell ref="H129:J129"/>
    <mergeCell ref="K129:L129"/>
    <mergeCell ref="H113:J113"/>
    <mergeCell ref="F84:G84"/>
    <mergeCell ref="F85:G85"/>
    <mergeCell ref="F86:G86"/>
    <mergeCell ref="F73:G73"/>
    <mergeCell ref="F81:G81"/>
    <mergeCell ref="F82:G82"/>
    <mergeCell ref="F74:G74"/>
    <mergeCell ref="F60:G60"/>
    <mergeCell ref="F61:G61"/>
    <mergeCell ref="F62:G62"/>
    <mergeCell ref="F63:G63"/>
    <mergeCell ref="F64:G64"/>
    <mergeCell ref="F68:G68"/>
    <mergeCell ref="F69:G69"/>
    <mergeCell ref="F70:G70"/>
    <mergeCell ref="F71:G71"/>
    <mergeCell ref="F65:G65"/>
    <mergeCell ref="F66:G66"/>
    <mergeCell ref="F126:G126"/>
    <mergeCell ref="F127:G127"/>
    <mergeCell ref="F128:G128"/>
    <mergeCell ref="F124:G124"/>
    <mergeCell ref="F57:G57"/>
    <mergeCell ref="F58:G58"/>
    <mergeCell ref="F49:G49"/>
    <mergeCell ref="F50:G50"/>
    <mergeCell ref="F41:G41"/>
    <mergeCell ref="F42:G42"/>
    <mergeCell ref="F54:G54"/>
    <mergeCell ref="F55:G55"/>
    <mergeCell ref="F56:G56"/>
    <mergeCell ref="F113:G113"/>
    <mergeCell ref="F114:G114"/>
    <mergeCell ref="F105:G105"/>
    <mergeCell ref="F106:G106"/>
    <mergeCell ref="F97:G97"/>
    <mergeCell ref="F98:G98"/>
    <mergeCell ref="F117:G117"/>
    <mergeCell ref="F118:G118"/>
    <mergeCell ref="F119:G119"/>
    <mergeCell ref="F79:G79"/>
    <mergeCell ref="F80:G80"/>
    <mergeCell ref="F34:G34"/>
    <mergeCell ref="F25:G25"/>
    <mergeCell ref="F26:G26"/>
    <mergeCell ref="F45:G45"/>
    <mergeCell ref="F46:G46"/>
    <mergeCell ref="F47:G47"/>
    <mergeCell ref="F48:G48"/>
    <mergeCell ref="F52:G52"/>
    <mergeCell ref="F53:G53"/>
    <mergeCell ref="F31:G31"/>
    <mergeCell ref="F32:G32"/>
    <mergeCell ref="F33:G33"/>
    <mergeCell ref="F36:G36"/>
    <mergeCell ref="F37:G37"/>
    <mergeCell ref="F38:G38"/>
    <mergeCell ref="F39:G39"/>
    <mergeCell ref="F40:G40"/>
    <mergeCell ref="F44:G44"/>
    <mergeCell ref="A4:A5"/>
    <mergeCell ref="A13:A14"/>
    <mergeCell ref="A21:A22"/>
    <mergeCell ref="A29:A30"/>
    <mergeCell ref="A37:A38"/>
    <mergeCell ref="A45:A46"/>
    <mergeCell ref="A53:A54"/>
    <mergeCell ref="A61:A62"/>
    <mergeCell ref="A69:A70"/>
    <mergeCell ref="A44:E44"/>
    <mergeCell ref="A52:E52"/>
    <mergeCell ref="A28:E28"/>
    <mergeCell ref="A35:N35"/>
    <mergeCell ref="H33:J33"/>
    <mergeCell ref="I29:I30"/>
    <mergeCell ref="J29:J30"/>
    <mergeCell ref="K29:L29"/>
    <mergeCell ref="K33:L33"/>
    <mergeCell ref="M4:M5"/>
    <mergeCell ref="N4:N5"/>
    <mergeCell ref="B4:B5"/>
    <mergeCell ref="B13:B14"/>
    <mergeCell ref="B21:B22"/>
    <mergeCell ref="B29:B30"/>
    <mergeCell ref="B37:B38"/>
    <mergeCell ref="B45:B46"/>
    <mergeCell ref="B53:B54"/>
    <mergeCell ref="B61:B62"/>
    <mergeCell ref="B69:B70"/>
    <mergeCell ref="B133:B134"/>
    <mergeCell ref="A77:A78"/>
    <mergeCell ref="A85:A86"/>
    <mergeCell ref="A93:A94"/>
    <mergeCell ref="A101:A102"/>
    <mergeCell ref="A109:A110"/>
    <mergeCell ref="A117:A118"/>
    <mergeCell ref="A125:A126"/>
    <mergeCell ref="A133:A134"/>
    <mergeCell ref="B77:B78"/>
    <mergeCell ref="B85:B86"/>
    <mergeCell ref="B93:B94"/>
    <mergeCell ref="B101:B102"/>
    <mergeCell ref="B109:B110"/>
    <mergeCell ref="B117:B118"/>
    <mergeCell ref="B125:B126"/>
    <mergeCell ref="A84:E8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5B32D-5999-434F-8377-8F65BE8E8E03}">
  <dimension ref="A1:N10"/>
  <sheetViews>
    <sheetView tabSelected="1" zoomScaleNormal="100" workbookViewId="0">
      <selection activeCell="F16" sqref="F1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32.140625" bestFit="1" customWidth="1"/>
    <col min="4" max="6" width="28.5703125" customWidth="1"/>
    <col min="8" max="8" width="28" bestFit="1" customWidth="1"/>
    <col min="9" max="9" width="5.28515625" bestFit="1" customWidth="1"/>
    <col min="10" max="10" width="14.7109375" bestFit="1" customWidth="1"/>
    <col min="11" max="11" width="17.140625" customWidth="1"/>
    <col min="12" max="12" width="10.5703125" bestFit="1" customWidth="1"/>
    <col min="13" max="14" width="14.28515625" customWidth="1"/>
  </cols>
  <sheetData>
    <row r="1" spans="1:14" ht="37.5" customHeight="1" thickBot="1" x14ac:dyDescent="0.3">
      <c r="A1" s="70" t="s">
        <v>135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18.75" customHeight="1" thickBot="1" x14ac:dyDescent="0.3">
      <c r="A2" s="67" t="s">
        <v>1</v>
      </c>
      <c r="B2" s="68"/>
      <c r="C2" s="68"/>
      <c r="D2" s="68"/>
      <c r="E2" s="68"/>
      <c r="F2" s="69"/>
      <c r="H2" s="94" t="s">
        <v>2</v>
      </c>
      <c r="I2" s="95"/>
      <c r="J2" s="95"/>
      <c r="K2" s="95"/>
      <c r="L2" s="95"/>
      <c r="M2" s="95"/>
      <c r="N2" s="132"/>
    </row>
    <row r="3" spans="1:14" ht="18.75" customHeight="1" thickBot="1" x14ac:dyDescent="0.3">
      <c r="A3" s="64" t="s">
        <v>3</v>
      </c>
      <c r="B3" s="154" t="s">
        <v>5</v>
      </c>
      <c r="C3" s="155" t="s">
        <v>6</v>
      </c>
      <c r="D3" s="156" t="s">
        <v>7</v>
      </c>
      <c r="E3" s="157"/>
      <c r="F3" s="158"/>
      <c r="H3" s="106" t="s">
        <v>6</v>
      </c>
      <c r="I3" s="126" t="s">
        <v>8</v>
      </c>
      <c r="J3" s="128" t="s">
        <v>9</v>
      </c>
      <c r="K3" s="120" t="s">
        <v>136</v>
      </c>
      <c r="L3" s="121"/>
      <c r="M3" s="89" t="s">
        <v>12</v>
      </c>
      <c r="N3" s="92" t="s">
        <v>13</v>
      </c>
    </row>
    <row r="4" spans="1:14" ht="18.75" customHeight="1" thickBot="1" x14ac:dyDescent="0.3">
      <c r="A4" s="65"/>
      <c r="B4" s="170"/>
      <c r="C4" s="171"/>
      <c r="D4" s="36" t="s">
        <v>136</v>
      </c>
      <c r="E4" s="37" t="s">
        <v>12</v>
      </c>
      <c r="F4" s="44" t="s">
        <v>13</v>
      </c>
      <c r="H4" s="107"/>
      <c r="I4" s="164"/>
      <c r="J4" s="165"/>
      <c r="K4" s="24" t="s">
        <v>15</v>
      </c>
      <c r="L4" s="25" t="s">
        <v>16</v>
      </c>
      <c r="M4" s="90"/>
      <c r="N4" s="93"/>
    </row>
    <row r="5" spans="1:14" x14ac:dyDescent="0.25">
      <c r="A5" s="61" t="s">
        <v>21</v>
      </c>
      <c r="B5" s="38" t="s">
        <v>22</v>
      </c>
      <c r="C5" s="38" t="s">
        <v>23</v>
      </c>
      <c r="D5" s="30"/>
      <c r="E5" s="30"/>
      <c r="F5" s="31"/>
      <c r="H5" s="29" t="s">
        <v>23</v>
      </c>
      <c r="I5" s="27">
        <v>0.5</v>
      </c>
      <c r="J5" s="9">
        <f>SUM(D5:F5,D10:F10)</f>
        <v>0</v>
      </c>
      <c r="K5" s="2">
        <f>SUM(D5,D10)</f>
        <v>0</v>
      </c>
      <c r="L5" s="46">
        <f>IF($J5&gt;0,$I5*K5/$J5,0)</f>
        <v>0</v>
      </c>
      <c r="M5" s="4">
        <f>SUM(E5,E10)</f>
        <v>0</v>
      </c>
      <c r="N5" s="54">
        <f>SUM(F5,F10)</f>
        <v>0</v>
      </c>
    </row>
    <row r="6" spans="1:14" x14ac:dyDescent="0.25">
      <c r="A6" s="62" t="s">
        <v>32</v>
      </c>
      <c r="B6" s="39" t="s">
        <v>29</v>
      </c>
      <c r="C6" s="39" t="s">
        <v>33</v>
      </c>
      <c r="D6" s="32"/>
      <c r="E6" s="32"/>
      <c r="F6" s="33"/>
      <c r="H6" s="18" t="s">
        <v>24</v>
      </c>
      <c r="I6" s="26">
        <v>0.25</v>
      </c>
      <c r="J6" s="11">
        <f>SUM(D6:F6,D8:F8)</f>
        <v>0</v>
      </c>
      <c r="K6" s="1">
        <f>SUM(D6,D8)</f>
        <v>0</v>
      </c>
      <c r="L6" s="47">
        <f>IF($J6&gt;0,$I6*K6/$J6,0)</f>
        <v>0</v>
      </c>
      <c r="M6" s="1">
        <f>SUM(E6,E8)</f>
        <v>0</v>
      </c>
      <c r="N6" s="11">
        <f>SUM(F6,F8)</f>
        <v>0</v>
      </c>
    </row>
    <row r="7" spans="1:14" ht="15.75" thickBot="1" x14ac:dyDescent="0.3">
      <c r="A7" s="62" t="s">
        <v>36</v>
      </c>
      <c r="B7" s="39" t="s">
        <v>29</v>
      </c>
      <c r="C7" s="39" t="s">
        <v>37</v>
      </c>
      <c r="D7" s="32"/>
      <c r="E7" s="32"/>
      <c r="F7" s="33"/>
      <c r="H7" s="19" t="s">
        <v>27</v>
      </c>
      <c r="I7" s="28">
        <v>0.25</v>
      </c>
      <c r="J7" s="14">
        <f>SUM(D7:F7,D9:F9)</f>
        <v>0</v>
      </c>
      <c r="K7" s="3">
        <f>SUM(D7,D9)</f>
        <v>0</v>
      </c>
      <c r="L7" s="48">
        <f>IF($J7&gt;0,$I7*K7/$J7,0)</f>
        <v>0</v>
      </c>
      <c r="M7" s="3">
        <f>SUM(E7,E9)</f>
        <v>0</v>
      </c>
      <c r="N7" s="14">
        <f>SUM(F7,F9)</f>
        <v>0</v>
      </c>
    </row>
    <row r="8" spans="1:14" ht="15.75" thickBot="1" x14ac:dyDescent="0.3">
      <c r="A8" s="62" t="s">
        <v>38</v>
      </c>
      <c r="B8" s="39" t="s">
        <v>39</v>
      </c>
      <c r="C8" s="39" t="s">
        <v>24</v>
      </c>
      <c r="D8" s="32"/>
      <c r="E8" s="32"/>
      <c r="F8" s="33"/>
      <c r="H8" s="159" t="s">
        <v>31</v>
      </c>
      <c r="I8" s="160"/>
      <c r="J8" s="161"/>
      <c r="K8" s="162">
        <f>SUM(L5:L7)*100</f>
        <v>0</v>
      </c>
      <c r="L8" s="163"/>
    </row>
    <row r="9" spans="1:14" x14ac:dyDescent="0.25">
      <c r="A9" s="62" t="s">
        <v>41</v>
      </c>
      <c r="B9" s="39" t="s">
        <v>39</v>
      </c>
      <c r="C9" s="39" t="s">
        <v>37</v>
      </c>
      <c r="D9" s="32"/>
      <c r="E9" s="32"/>
      <c r="F9" s="33"/>
    </row>
    <row r="10" spans="1:14" ht="15.75" thickBot="1" x14ac:dyDescent="0.3">
      <c r="A10" s="60" t="s">
        <v>137</v>
      </c>
      <c r="B10" s="43" t="s">
        <v>22</v>
      </c>
      <c r="C10" s="43" t="s">
        <v>138</v>
      </c>
      <c r="D10" s="34"/>
      <c r="E10" s="34"/>
      <c r="F10" s="35"/>
    </row>
  </sheetData>
  <sheetProtection algorithmName="SHA-512" hashValue="GdM9Bgio/uC+FEbuMk1lGXbMYf/vm3WGAoDYRRwfaLCtIDTbv9kCF0wxCapgkZNJMsuKqYbwXr6YYlh8cqSESQ==" saltValue="wr3O/9oBl5S9zzo9BTt8Mg==" spinCount="100000" sheet="1" objects="1" scenarios="1"/>
  <mergeCells count="15">
    <mergeCell ref="H8:J8"/>
    <mergeCell ref="K8:L8"/>
    <mergeCell ref="I3:I4"/>
    <mergeCell ref="J3:J4"/>
    <mergeCell ref="K3:L3"/>
    <mergeCell ref="A2:F2"/>
    <mergeCell ref="A1:N1"/>
    <mergeCell ref="A3:A4"/>
    <mergeCell ref="M3:M4"/>
    <mergeCell ref="N3:N4"/>
    <mergeCell ref="H2:N2"/>
    <mergeCell ref="H3:H4"/>
    <mergeCell ref="B3:B4"/>
    <mergeCell ref="C3:C4"/>
    <mergeCell ref="D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18B8D44E91A4F880A99A6D1330CD4" ma:contentTypeVersion="7" ma:contentTypeDescription="Crie um novo documento." ma:contentTypeScope="" ma:versionID="06e41e365d31dd0742cc72fc9db5c2a8">
  <xsd:schema xmlns:xsd="http://www.w3.org/2001/XMLSchema" xmlns:xs="http://www.w3.org/2001/XMLSchema" xmlns:p="http://schemas.microsoft.com/office/2006/metadata/properties" xmlns:ns2="38266465-d164-4ae5-91bc-ae8a3df3af23" xmlns:ns3="87d5b9ad-4f82-4df8-b787-04083766ceac" targetNamespace="http://schemas.microsoft.com/office/2006/metadata/properties" ma:root="true" ma:fieldsID="72796be5995158fe9728baf9c6ea8100" ns2:_="" ns3:_="">
    <xsd:import namespace="38266465-d164-4ae5-91bc-ae8a3df3af23"/>
    <xsd:import namespace="87d5b9ad-4f82-4df8-b787-04083766c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66465-d164-4ae5-91bc-ae8a3df3a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5b9ad-4f82-4df8-b787-04083766c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A351FE-D2CD-45BD-9921-0183AD5CC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66465-d164-4ae5-91bc-ae8a3df3af23"/>
    <ds:schemaRef ds:uri="87d5b9ad-4f82-4df8-b787-04083766c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EF0E0-4671-42C7-AF04-CEBE41E95E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7AF108-53DD-4661-9352-1C8C80B188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Reitor e Vice-Reitor</vt:lpstr>
      <vt:lpstr>Diretor de Campus</vt:lpstr>
      <vt:lpstr>Diretor de Centro</vt:lpstr>
      <vt:lpstr>Diretores do HUOP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</dc:creator>
  <cp:keywords/>
  <dc:description/>
  <cp:lastModifiedBy>Roberval Requiao Junior</cp:lastModifiedBy>
  <cp:revision/>
  <dcterms:created xsi:type="dcterms:W3CDTF">2023-04-05T10:59:11Z</dcterms:created>
  <dcterms:modified xsi:type="dcterms:W3CDTF">2023-10-05T19:35:06Z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0x0101006AD18B8D44E91A4F880A99A6D1330CD4</vt:lpwstr>
  </property>
</Properties>
</file>