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tabRatio="922" activeTab="11"/>
  </bookViews>
  <sheets>
    <sheet name="Jan" sheetId="1" r:id="rId1"/>
    <sheet name="Fev" sheetId="2" r:id="rId2"/>
    <sheet name="Mar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<sst xmlns="http://schemas.openxmlformats.org/spreadsheetml/2006/main" count="2471" uniqueCount="91">
  <si>
    <t>GRUPO DE PLANEJAMENTO E CONTROLE - GPC</t>
  </si>
  <si>
    <t>ÁREA DE INFORMAÇÕES</t>
  </si>
  <si>
    <t>UNIDADES</t>
  </si>
  <si>
    <t>Nº DE TÉCNICO ADMINISTRATIVO</t>
  </si>
  <si>
    <t>DOUTORES</t>
  </si>
  <si>
    <t>PÓS-DOUTORES</t>
  </si>
  <si>
    <t>TOTAL</t>
  </si>
  <si>
    <t>Campus de Foz do Iguaçu</t>
  </si>
  <si>
    <t>Campus de Marechal Cândido Rondon</t>
  </si>
  <si>
    <t>Campus de Toledo</t>
  </si>
  <si>
    <t>Reitoria</t>
  </si>
  <si>
    <t>-</t>
  </si>
  <si>
    <t>SUB-TOTAL</t>
  </si>
  <si>
    <t xml:space="preserve">EXTENSÃO  </t>
  </si>
  <si>
    <t>Medianeira - Administração</t>
  </si>
  <si>
    <t>MESTRADO DA INSTITUIÇÃO</t>
  </si>
  <si>
    <t>Mestrado em EngªAgrícola (Cascavel)</t>
  </si>
  <si>
    <t>Mestrado em Letras (Cascavel)</t>
  </si>
  <si>
    <t>TOTAL DE CURSOS</t>
  </si>
  <si>
    <t>(Distribuídos nos cinco campi)</t>
  </si>
  <si>
    <t>TOTAL DE TURMAS</t>
  </si>
  <si>
    <t>TOTAL DE DOCENTES EFETIVOS</t>
  </si>
  <si>
    <t>TOTAL DE DOCENTES EM REGIME ESPECIAL</t>
  </si>
  <si>
    <t>Mestrado em Filosofia (Toledo)</t>
  </si>
  <si>
    <t>GRAD.</t>
  </si>
  <si>
    <t>ESP.</t>
  </si>
  <si>
    <t>MEST.</t>
  </si>
  <si>
    <t>DADOS DETALHADOS DOS TÉCNICOS DO HUOP</t>
  </si>
  <si>
    <t>TÉCNICOS TEMPORÁRIOS CRES</t>
  </si>
  <si>
    <t xml:space="preserve">TOTAL </t>
  </si>
  <si>
    <t>CC´s SEM VINCULO</t>
  </si>
  <si>
    <t>NÚMERO DE PROFESSORES EFETIVOS E COLABORADORES</t>
  </si>
  <si>
    <t>PÓS-GRADUAÇÃO LATO SENSU</t>
  </si>
  <si>
    <r>
      <t xml:space="preserve">TÉCNICOS EFETIVOS </t>
    </r>
    <r>
      <rPr>
        <sz val="8"/>
        <rFont val="Arial"/>
        <family val="2"/>
      </rPr>
      <t xml:space="preserve">LOTADOS NO HUOP </t>
    </r>
  </si>
  <si>
    <t>2 - No Campus de Francisco Beltrão está sendo considerado o Curso de</t>
  </si>
  <si>
    <t xml:space="preserve">     Pedagogia do Campo</t>
  </si>
  <si>
    <t>CVEL.</t>
  </si>
  <si>
    <t>PEDAGOGIA D/N</t>
  </si>
  <si>
    <t>CIÊNC.BIOL. D/N</t>
  </si>
  <si>
    <t>BELTRÃO</t>
  </si>
  <si>
    <t>GEOGRAFIA B/L</t>
  </si>
  <si>
    <t>MARECHAL</t>
  </si>
  <si>
    <t>HISTÓRIA D/N</t>
  </si>
  <si>
    <t>TOLEDO</t>
  </si>
  <si>
    <t>FILOSOFIA D/N</t>
  </si>
  <si>
    <t>QUÍMICA D/N/I</t>
  </si>
  <si>
    <t>CURSOS DIURNO E NOTURNO / BACHARELADO E LICENCIATURA</t>
  </si>
  <si>
    <t>Mestrado em Engenharia Química (Toledo)</t>
  </si>
  <si>
    <t>Mestrado em História (Marechal)</t>
  </si>
  <si>
    <t>Mestrado em Agronomia (Marechal)</t>
  </si>
  <si>
    <r>
      <t>Campus de Francisco Beltrão</t>
    </r>
    <r>
      <rPr>
        <b/>
        <vertAlign val="superscript"/>
        <sz val="11"/>
        <rFont val="Arial"/>
        <family val="2"/>
      </rPr>
      <t>2</t>
    </r>
  </si>
  <si>
    <t>TOTAL DE EXTENSÕES</t>
  </si>
  <si>
    <t>Doutorado em Engenharia Agrícola (Cascavel)</t>
  </si>
  <si>
    <t>EFETIVOS EM EXERC.</t>
  </si>
  <si>
    <t>Campus de Cascavel</t>
  </si>
  <si>
    <t>1 - Os médicos residentes do HUOP estão alocados no HUOP</t>
  </si>
  <si>
    <t>MÉDICOS RESIDENTES</t>
  </si>
  <si>
    <t>Mestrado em Educação (Cascavel)</t>
  </si>
  <si>
    <t>Mestrado em Zootecnia (Marechal)</t>
  </si>
  <si>
    <t>Mestrado em Geografia  (F.Beltrão)</t>
  </si>
  <si>
    <t>TURMAS</t>
  </si>
  <si>
    <t>ALUNOS</t>
  </si>
  <si>
    <t>CURSOS</t>
  </si>
  <si>
    <t xml:space="preserve"> -</t>
  </si>
  <si>
    <r>
      <t>Hospital Universitário - EFETIVOS E CRES</t>
    </r>
    <r>
      <rPr>
        <b/>
        <vertAlign val="superscript"/>
        <sz val="10"/>
        <rFont val="Arial"/>
        <family val="2"/>
      </rPr>
      <t>1</t>
    </r>
  </si>
  <si>
    <t>T.+ CC</t>
  </si>
  <si>
    <t>TÉCNICOS EFETIVOS EXERCÍCIO HUOP</t>
  </si>
  <si>
    <t>GRADUAÇÃO</t>
  </si>
  <si>
    <t>Mestrado em Desenv. Reg. e Agronegócio (Toledo)</t>
  </si>
  <si>
    <t>Mestrado em Rec. Pesqueiros e Eng. de Pesca (Toledo)</t>
  </si>
  <si>
    <t>DADOS SOBRE A UNIOESTE - Janeiro/2009</t>
  </si>
  <si>
    <t>Sta.Helena - Ciências Biológicas (36),Pedagogia (37),Adm.(37) e Ed.Física (26)</t>
  </si>
  <si>
    <t>DADOS SOBRE A UNIOESTE - Fevereiro/2009</t>
  </si>
  <si>
    <t>Campus de Francisco Beltrão</t>
  </si>
  <si>
    <t>Doutorado em Agronomia (Marechal)</t>
  </si>
  <si>
    <t>1 - Os médicos residentes do HUOP estão alocados no próprio HUOP.</t>
  </si>
  <si>
    <r>
      <t>Hospital Universitário (HUOP) - EFETIVOS E CRES</t>
    </r>
    <r>
      <rPr>
        <b/>
        <vertAlign val="superscript"/>
        <sz val="10"/>
        <rFont val="Arial"/>
        <family val="2"/>
      </rPr>
      <t>1</t>
    </r>
  </si>
  <si>
    <t>DADOS SOBRE A UNIOESTE - Março/2009 (último dia do mês)</t>
  </si>
  <si>
    <t>DADOS SOBRE A UNIOESTE - Abril/2009 (último dia do mês)</t>
  </si>
  <si>
    <t>DADOS SOBRE A UNIOESTE - Maio/2009 (último dia útil do mês)</t>
  </si>
  <si>
    <t>DADOS SOBRE A UNIOESTE - Junho/2009 (último dia útil do mês)</t>
  </si>
  <si>
    <t>DADOS SOBRE A UNIOESTE - Julho/2009 (último dia útil do mês)</t>
  </si>
  <si>
    <t>DADOS SOBRE A UNIOESTE - Agosto/2009 (último dia útil do mês)</t>
  </si>
  <si>
    <t>DADOS SOBRE A UNIOESTE - Setembro/2009 (último dia útil do mês)</t>
  </si>
  <si>
    <t>DADOS SOBRE A UNIOESTE - Outubro/2009 (último dia útil do mês)</t>
  </si>
  <si>
    <t>DADOS SOBRE A UNIOESTE - Novembro/2009 (último dia útil do mês)</t>
  </si>
  <si>
    <t>DADOS SOBRE A UNIOESTE - Dezembro/2009 (último dia útil do mês)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</si>
  <si>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</si>
  <si>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</si>
  <si>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 xml:space="preserve">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</si>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</sst>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3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justify" vertical="top"/>
    </xf>
    <xf numFmtId="3" fontId="2" fillId="0" borderId="0" xfId="0" applyNumberFormat="1" applyFont="1" applyAlignment="1">
      <alignment horizontal="justify" vertical="top"/>
    </xf>
    <xf numFmtId="0" fontId="1" fillId="33" borderId="13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4" xfId="0" applyFont="1" applyFill="1" applyBorder="1" applyAlignment="1">
      <alignment horizontal="justify" vertical="top"/>
    </xf>
    <xf numFmtId="3" fontId="2" fillId="0" borderId="15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top"/>
    </xf>
    <xf numFmtId="3" fontId="1" fillId="33" borderId="17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3" fontId="2" fillId="0" borderId="18" xfId="0" applyNumberFormat="1" applyFont="1" applyFill="1" applyBorder="1" applyAlignment="1">
      <alignment horizontal="center" vertical="top"/>
    </xf>
    <xf numFmtId="3" fontId="1" fillId="33" borderId="19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 vertical="top"/>
    </xf>
    <xf numFmtId="3" fontId="1" fillId="33" borderId="22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23" xfId="0" applyNumberFormat="1" applyFont="1" applyFill="1" applyBorder="1" applyAlignment="1">
      <alignment horizontal="center" vertical="top"/>
    </xf>
    <xf numFmtId="3" fontId="1" fillId="33" borderId="24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3" fontId="1" fillId="33" borderId="25" xfId="0" applyNumberFormat="1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justify" vertical="top"/>
    </xf>
    <xf numFmtId="0" fontId="1" fillId="33" borderId="27" xfId="0" applyFont="1" applyFill="1" applyBorder="1" applyAlignment="1" quotePrefix="1">
      <alignment horizontal="left"/>
    </xf>
    <xf numFmtId="3" fontId="1" fillId="33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Fill="1" applyBorder="1" applyAlignment="1">
      <alignment horizontal="justify" vertical="top"/>
    </xf>
    <xf numFmtId="0" fontId="6" fillId="33" borderId="2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justify" vertical="top"/>
    </xf>
    <xf numFmtId="0" fontId="1" fillId="0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35" xfId="0" applyBorder="1" applyAlignment="1">
      <alignment vertical="justify"/>
    </xf>
    <xf numFmtId="3" fontId="1" fillId="0" borderId="2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justify" vertical="top"/>
    </xf>
    <xf numFmtId="3" fontId="1" fillId="0" borderId="29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33" borderId="36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3" fontId="2" fillId="34" borderId="15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top"/>
    </xf>
    <xf numFmtId="3" fontId="2" fillId="34" borderId="2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justify" vertical="top"/>
    </xf>
    <xf numFmtId="3" fontId="1" fillId="33" borderId="33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3" fontId="1" fillId="33" borderId="22" xfId="0" applyNumberFormat="1" applyFont="1" applyFill="1" applyBorder="1" applyAlignment="1">
      <alignment horizontal="center" vertical="center"/>
    </xf>
    <xf numFmtId="3" fontId="2" fillId="34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justify"/>
    </xf>
    <xf numFmtId="0" fontId="4" fillId="35" borderId="37" xfId="0" applyFont="1" applyFill="1" applyBorder="1" applyAlignment="1">
      <alignment horizontal="center" vertical="top" wrapText="1"/>
    </xf>
    <xf numFmtId="4" fontId="4" fillId="35" borderId="37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2" fillId="0" borderId="40" xfId="62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3" fontId="1" fillId="35" borderId="37" xfId="62" applyNumberFormat="1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>
      <alignment horizontal="center" vertical="center"/>
    </xf>
    <xf numFmtId="3" fontId="2" fillId="0" borderId="38" xfId="62" applyNumberFormat="1" applyFont="1" applyFill="1" applyBorder="1" applyAlignment="1" applyProtection="1">
      <alignment horizontal="center" vertical="top"/>
      <protection/>
    </xf>
    <xf numFmtId="0" fontId="2" fillId="0" borderId="3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3" fontId="1" fillId="35" borderId="37" xfId="0" applyNumberFormat="1" applyFont="1" applyFill="1" applyBorder="1" applyAlignment="1">
      <alignment horizontal="center" vertical="top"/>
    </xf>
    <xf numFmtId="3" fontId="1" fillId="35" borderId="42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1" fillId="35" borderId="37" xfId="0" applyFont="1" applyFill="1" applyBorder="1" applyAlignment="1">
      <alignment horizontal="center" vertical="top"/>
    </xf>
    <xf numFmtId="3" fontId="1" fillId="35" borderId="44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45" xfId="0" applyBorder="1" applyAlignment="1">
      <alignment vertical="top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 wrapText="1"/>
    </xf>
    <xf numFmtId="3" fontId="1" fillId="33" borderId="37" xfId="62" applyNumberFormat="1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49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center" vertical="justify"/>
    </xf>
    <xf numFmtId="0" fontId="0" fillId="0" borderId="51" xfId="0" applyBorder="1" applyAlignment="1">
      <alignment horizontal="center" vertical="justify"/>
    </xf>
    <xf numFmtId="0" fontId="5" fillId="33" borderId="49" xfId="0" applyFont="1" applyFill="1" applyBorder="1" applyAlignment="1">
      <alignment horizontal="center" vertical="justify"/>
    </xf>
    <xf numFmtId="0" fontId="5" fillId="33" borderId="52" xfId="0" applyFont="1" applyFill="1" applyBorder="1" applyAlignment="1">
      <alignment horizontal="center" vertical="justify"/>
    </xf>
    <xf numFmtId="0" fontId="5" fillId="33" borderId="13" xfId="0" applyFont="1" applyFill="1" applyBorder="1" applyAlignment="1">
      <alignment horizontal="center" vertical="justify"/>
    </xf>
    <xf numFmtId="0" fontId="5" fillId="33" borderId="24" xfId="0" applyFont="1" applyFill="1" applyBorder="1" applyAlignment="1">
      <alignment horizontal="center" vertic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33" borderId="33" xfId="0" applyFont="1" applyFill="1" applyBorder="1" applyAlignment="1">
      <alignment horizontal="center" vertical="justify"/>
    </xf>
    <xf numFmtId="0" fontId="0" fillId="0" borderId="52" xfId="0" applyBorder="1" applyAlignment="1">
      <alignment horizontal="center" vertical="justify"/>
    </xf>
    <xf numFmtId="0" fontId="1" fillId="34" borderId="0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justify"/>
    </xf>
    <xf numFmtId="0" fontId="4" fillId="35" borderId="55" xfId="0" applyFont="1" applyFill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" fontId="4" fillId="33" borderId="50" xfId="0" applyNumberFormat="1" applyFont="1" applyFill="1" applyBorder="1" applyAlignment="1">
      <alignment horizontal="center" vertical="top" wrapText="1"/>
    </xf>
    <xf numFmtId="4" fontId="4" fillId="33" borderId="56" xfId="0" applyNumberFormat="1" applyFont="1" applyFill="1" applyBorder="1" applyAlignment="1">
      <alignment horizontal="center" vertical="top" wrapText="1"/>
    </xf>
    <xf numFmtId="4" fontId="4" fillId="33" borderId="51" xfId="0" applyNumberFormat="1" applyFont="1" applyFill="1" applyBorder="1" applyAlignment="1">
      <alignment horizontal="center" vertical="top" wrapText="1"/>
    </xf>
    <xf numFmtId="0" fontId="5" fillId="33" borderId="56" xfId="0" applyFont="1" applyFill="1" applyBorder="1" applyAlignment="1">
      <alignment horizontal="center" vertical="justify"/>
    </xf>
    <xf numFmtId="0" fontId="0" fillId="33" borderId="51" xfId="0" applyFill="1" applyBorder="1" applyAlignment="1">
      <alignment horizontal="center" vertical="justify"/>
    </xf>
    <xf numFmtId="0" fontId="1" fillId="33" borderId="33" xfId="0" applyFont="1" applyFill="1" applyBorder="1" applyAlignment="1">
      <alignment horizontal="left" vertical="top"/>
    </xf>
    <xf numFmtId="0" fontId="1" fillId="33" borderId="49" xfId="0" applyFont="1" applyFill="1" applyBorder="1" applyAlignment="1">
      <alignment horizontal="left" vertical="top"/>
    </xf>
    <xf numFmtId="0" fontId="1" fillId="33" borderId="52" xfId="0" applyFont="1" applyFill="1" applyBorder="1" applyAlignment="1">
      <alignment horizontal="left" vertical="top"/>
    </xf>
    <xf numFmtId="0" fontId="1" fillId="33" borderId="50" xfId="0" applyFont="1" applyFill="1" applyBorder="1" applyAlignment="1">
      <alignment horizontal="left" vertical="top"/>
    </xf>
    <xf numFmtId="0" fontId="1" fillId="33" borderId="23" xfId="0" applyFont="1" applyFill="1" applyBorder="1" applyAlignment="1">
      <alignment horizontal="left" vertical="top"/>
    </xf>
    <xf numFmtId="0" fontId="1" fillId="33" borderId="51" xfId="0" applyFont="1" applyFill="1" applyBorder="1" applyAlignment="1">
      <alignment horizontal="left" vertical="top"/>
    </xf>
    <xf numFmtId="0" fontId="2" fillId="0" borderId="35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57" xfId="0" applyBorder="1" applyAlignment="1">
      <alignment vertical="justify"/>
    </xf>
    <xf numFmtId="0" fontId="7" fillId="33" borderId="13" xfId="0" applyFont="1" applyFill="1" applyBorder="1" applyAlignment="1">
      <alignment horizontal="center" vertical="justify"/>
    </xf>
    <xf numFmtId="0" fontId="7" fillId="33" borderId="23" xfId="0" applyFont="1" applyFill="1" applyBorder="1" applyAlignment="1">
      <alignment horizontal="center" vertical="justify"/>
    </xf>
    <xf numFmtId="0" fontId="7" fillId="33" borderId="24" xfId="0" applyFont="1" applyFill="1" applyBorder="1" applyAlignment="1">
      <alignment horizontal="center" vertical="justify"/>
    </xf>
    <xf numFmtId="0" fontId="8" fillId="0" borderId="58" xfId="0" applyFont="1" applyBorder="1" applyAlignment="1">
      <alignment horizontal="left" vertical="justify"/>
    </xf>
    <xf numFmtId="0" fontId="8" fillId="0" borderId="59" xfId="0" applyFont="1" applyBorder="1" applyAlignment="1">
      <alignment horizontal="left" vertical="justify"/>
    </xf>
    <xf numFmtId="0" fontId="8" fillId="0" borderId="60" xfId="0" applyFont="1" applyBorder="1" applyAlignment="1">
      <alignment horizontal="left" vertical="justify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L12" sqref="L12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0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3227</v>
      </c>
      <c r="C6" s="72">
        <v>19</v>
      </c>
      <c r="D6" s="93">
        <v>724</v>
      </c>
      <c r="E6" s="93">
        <v>23</v>
      </c>
      <c r="F6" s="64">
        <v>157</v>
      </c>
      <c r="G6" s="65">
        <v>4</v>
      </c>
      <c r="H6" s="66">
        <v>16</v>
      </c>
      <c r="I6" s="64">
        <v>92</v>
      </c>
      <c r="J6" s="64">
        <v>236</v>
      </c>
      <c r="K6" s="64">
        <v>158</v>
      </c>
      <c r="L6" s="78">
        <v>7</v>
      </c>
      <c r="M6" s="80">
        <f aca="true" t="shared" si="0" ref="M6:M11">SUM(H6:L6)</f>
        <v>509</v>
      </c>
      <c r="N6" s="54"/>
    </row>
    <row r="7" spans="1:14" s="2" customFormat="1" ht="15">
      <c r="A7" s="4" t="s">
        <v>7</v>
      </c>
      <c r="B7" s="73">
        <v>1989</v>
      </c>
      <c r="C7" s="73">
        <v>13</v>
      </c>
      <c r="D7" s="94">
        <v>148</v>
      </c>
      <c r="E7" s="94">
        <v>6</v>
      </c>
      <c r="F7" s="5">
        <v>85</v>
      </c>
      <c r="G7" s="5">
        <v>6</v>
      </c>
      <c r="H7" s="6">
        <v>13</v>
      </c>
      <c r="I7" s="5">
        <v>40</v>
      </c>
      <c r="J7" s="5">
        <v>86</v>
      </c>
      <c r="K7" s="5">
        <v>37</v>
      </c>
      <c r="L7" s="79">
        <v>1</v>
      </c>
      <c r="M7" s="81">
        <f t="shared" si="0"/>
        <v>177</v>
      </c>
      <c r="N7" s="54"/>
    </row>
    <row r="8" spans="1:14" ht="17.25">
      <c r="A8" s="7" t="s">
        <v>50</v>
      </c>
      <c r="B8" s="73">
        <v>1263</v>
      </c>
      <c r="C8" s="73">
        <v>8</v>
      </c>
      <c r="D8" s="94">
        <v>152</v>
      </c>
      <c r="E8" s="94">
        <v>4</v>
      </c>
      <c r="F8" s="5">
        <v>46</v>
      </c>
      <c r="G8" s="5">
        <v>2</v>
      </c>
      <c r="H8" s="6">
        <v>8</v>
      </c>
      <c r="I8" s="5">
        <v>16</v>
      </c>
      <c r="J8" s="5">
        <v>62</v>
      </c>
      <c r="K8" s="5">
        <v>22</v>
      </c>
      <c r="L8" s="79">
        <v>0</v>
      </c>
      <c r="M8" s="81">
        <f t="shared" si="0"/>
        <v>108</v>
      </c>
      <c r="N8" s="36"/>
    </row>
    <row r="9" spans="1:14" s="2" customFormat="1" ht="15">
      <c r="A9" s="8" t="s">
        <v>8</v>
      </c>
      <c r="B9" s="73">
        <v>1834</v>
      </c>
      <c r="C9" s="73">
        <v>13</v>
      </c>
      <c r="D9" s="94">
        <v>54</v>
      </c>
      <c r="E9" s="94">
        <v>2</v>
      </c>
      <c r="F9" s="5">
        <v>101</v>
      </c>
      <c r="G9" s="5">
        <v>4</v>
      </c>
      <c r="H9" s="6">
        <v>6</v>
      </c>
      <c r="I9" s="5">
        <v>18</v>
      </c>
      <c r="J9" s="5">
        <v>68</v>
      </c>
      <c r="K9" s="5">
        <v>79</v>
      </c>
      <c r="L9" s="79">
        <v>7</v>
      </c>
      <c r="M9" s="81">
        <f t="shared" si="0"/>
        <v>178</v>
      </c>
      <c r="N9" s="54"/>
    </row>
    <row r="10" spans="1:14" s="2" customFormat="1" ht="15">
      <c r="A10" s="8" t="s">
        <v>9</v>
      </c>
      <c r="B10" s="73">
        <v>1505</v>
      </c>
      <c r="C10" s="73">
        <v>10</v>
      </c>
      <c r="D10" s="94">
        <v>479</v>
      </c>
      <c r="E10" s="94">
        <v>13</v>
      </c>
      <c r="F10" s="5">
        <v>80</v>
      </c>
      <c r="G10" s="5">
        <v>3</v>
      </c>
      <c r="H10" s="6">
        <v>6</v>
      </c>
      <c r="I10" s="5">
        <v>8</v>
      </c>
      <c r="J10" s="5">
        <v>69</v>
      </c>
      <c r="K10" s="5">
        <v>76</v>
      </c>
      <c r="L10" s="79">
        <v>5</v>
      </c>
      <c r="M10" s="81">
        <f t="shared" si="0"/>
        <v>164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101</v>
      </c>
      <c r="G11" s="5">
        <v>12</v>
      </c>
      <c r="H11" s="6"/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64</v>
      </c>
      <c r="B12" s="83" t="s">
        <v>11</v>
      </c>
      <c r="C12" s="83" t="s">
        <v>11</v>
      </c>
      <c r="D12" s="95"/>
      <c r="E12" s="96"/>
      <c r="F12" s="84">
        <v>499</v>
      </c>
      <c r="G12" s="84">
        <v>42</v>
      </c>
      <c r="H12" s="85"/>
      <c r="I12" s="86"/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9818</v>
      </c>
      <c r="C13" s="3">
        <f t="shared" si="1"/>
        <v>63</v>
      </c>
      <c r="D13" s="97">
        <f t="shared" si="1"/>
        <v>1557</v>
      </c>
      <c r="E13" s="98">
        <f t="shared" si="1"/>
        <v>48</v>
      </c>
      <c r="F13" s="3">
        <f t="shared" si="1"/>
        <v>1069</v>
      </c>
      <c r="G13" s="3">
        <f t="shared" si="1"/>
        <v>73</v>
      </c>
      <c r="H13" s="3">
        <f t="shared" si="1"/>
        <v>49</v>
      </c>
      <c r="I13" s="3">
        <f t="shared" si="1"/>
        <v>174</v>
      </c>
      <c r="J13" s="88">
        <f t="shared" si="1"/>
        <v>521</v>
      </c>
      <c r="K13" s="3">
        <f t="shared" si="1"/>
        <v>372</v>
      </c>
      <c r="L13" s="89">
        <f t="shared" si="1"/>
        <v>20</v>
      </c>
      <c r="M13" s="3">
        <f t="shared" si="1"/>
        <v>1136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">
      <c r="A15" s="12" t="s">
        <v>14</v>
      </c>
      <c r="B15" s="74">
        <v>37</v>
      </c>
      <c r="C15" s="74">
        <v>1</v>
      </c>
      <c r="D15" s="99">
        <v>33</v>
      </c>
      <c r="E15" s="100">
        <v>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ht="26.25" thickBot="1">
      <c r="A16" s="47" t="s">
        <v>71</v>
      </c>
      <c r="B16" s="75">
        <v>136</v>
      </c>
      <c r="C16" s="75">
        <v>4</v>
      </c>
      <c r="D16" s="101" t="s">
        <v>11</v>
      </c>
      <c r="E16" s="102" t="s">
        <v>11</v>
      </c>
      <c r="F16" s="21" t="s">
        <v>11</v>
      </c>
      <c r="G16" s="21" t="s">
        <v>11</v>
      </c>
      <c r="H16" s="22" t="s">
        <v>11</v>
      </c>
      <c r="I16" s="21" t="s">
        <v>11</v>
      </c>
      <c r="J16" s="21" t="s">
        <v>11</v>
      </c>
      <c r="K16" s="21" t="s">
        <v>11</v>
      </c>
      <c r="L16" s="23" t="s">
        <v>11</v>
      </c>
      <c r="M16" s="24" t="s">
        <v>11</v>
      </c>
    </row>
    <row r="17" spans="1:13" s="28" customFormat="1" ht="15.75" thickBot="1">
      <c r="A17" s="10" t="s">
        <v>12</v>
      </c>
      <c r="B17" s="25">
        <f aca="true" t="shared" si="2" ref="B17:M17">SUM(B15:B16)</f>
        <v>173</v>
      </c>
      <c r="C17" s="26">
        <f t="shared" si="2"/>
        <v>5</v>
      </c>
      <c r="D17" s="103">
        <f t="shared" si="2"/>
        <v>33</v>
      </c>
      <c r="E17" s="104">
        <f t="shared" si="2"/>
        <v>1</v>
      </c>
      <c r="F17" s="25">
        <f t="shared" si="2"/>
        <v>0</v>
      </c>
      <c r="G17" s="26">
        <f t="shared" si="2"/>
        <v>0</v>
      </c>
      <c r="H17" s="25">
        <f t="shared" si="2"/>
        <v>0</v>
      </c>
      <c r="I17" s="26">
        <f t="shared" si="2"/>
        <v>0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7">
        <f t="shared" si="2"/>
        <v>0</v>
      </c>
    </row>
    <row r="18" spans="1:13" s="2" customFormat="1" ht="15.75" thickBot="1">
      <c r="A18" s="152" t="s">
        <v>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</row>
    <row r="19" spans="1:13" ht="15">
      <c r="A19" s="76" t="s">
        <v>16</v>
      </c>
      <c r="B19" s="17" t="s">
        <v>11</v>
      </c>
      <c r="C19" s="17" t="s">
        <v>11</v>
      </c>
      <c r="D19" s="105">
        <v>33</v>
      </c>
      <c r="E19" s="106">
        <v>1</v>
      </c>
      <c r="F19" s="17" t="s">
        <v>11</v>
      </c>
      <c r="G19" s="17" t="s">
        <v>11</v>
      </c>
      <c r="H19" s="18" t="s">
        <v>11</v>
      </c>
      <c r="I19" s="17" t="s">
        <v>11</v>
      </c>
      <c r="J19" s="17" t="s">
        <v>11</v>
      </c>
      <c r="K19" s="17" t="s">
        <v>11</v>
      </c>
      <c r="L19" s="19" t="s">
        <v>11</v>
      </c>
      <c r="M19" s="29" t="s">
        <v>11</v>
      </c>
    </row>
    <row r="20" spans="1:13" ht="15">
      <c r="A20" s="76" t="s">
        <v>17</v>
      </c>
      <c r="B20" s="21" t="s">
        <v>11</v>
      </c>
      <c r="C20" s="21" t="s">
        <v>11</v>
      </c>
      <c r="D20" s="101">
        <v>44</v>
      </c>
      <c r="E20" s="101">
        <v>1</v>
      </c>
      <c r="F20" s="21" t="s">
        <v>11</v>
      </c>
      <c r="G20" s="21" t="s">
        <v>11</v>
      </c>
      <c r="H20" s="22" t="s">
        <v>11</v>
      </c>
      <c r="I20" s="21" t="s">
        <v>11</v>
      </c>
      <c r="J20" s="21" t="s">
        <v>11</v>
      </c>
      <c r="K20" s="21" t="s">
        <v>11</v>
      </c>
      <c r="L20" s="23" t="s">
        <v>11</v>
      </c>
      <c r="M20" s="20" t="s">
        <v>11</v>
      </c>
    </row>
    <row r="21" spans="1:13" ht="15">
      <c r="A21" s="76" t="s">
        <v>52</v>
      </c>
      <c r="B21" s="21"/>
      <c r="C21" s="21"/>
      <c r="D21" s="101">
        <v>18</v>
      </c>
      <c r="E21" s="102">
        <v>1</v>
      </c>
      <c r="F21" s="21"/>
      <c r="G21" s="21"/>
      <c r="H21" s="22"/>
      <c r="I21" s="21"/>
      <c r="J21" s="21"/>
      <c r="K21" s="21"/>
      <c r="L21" s="23"/>
      <c r="M21" s="20"/>
    </row>
    <row r="22" spans="1:13" ht="15">
      <c r="A22" s="76" t="s">
        <v>57</v>
      </c>
      <c r="B22" s="21" t="s">
        <v>11</v>
      </c>
      <c r="C22" s="21" t="s">
        <v>11</v>
      </c>
      <c r="D22" s="101">
        <v>20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59</v>
      </c>
      <c r="B23" s="21" t="s">
        <v>11</v>
      </c>
      <c r="C23" s="21" t="s">
        <v>11</v>
      </c>
      <c r="D23" s="101">
        <v>29</v>
      </c>
      <c r="E23" s="102">
        <v>1</v>
      </c>
      <c r="F23" s="21" t="s">
        <v>11</v>
      </c>
      <c r="G23" s="21" t="s">
        <v>11</v>
      </c>
      <c r="H23" s="22" t="s">
        <v>11</v>
      </c>
      <c r="I23" s="21" t="s">
        <v>11</v>
      </c>
      <c r="J23" s="21" t="s">
        <v>11</v>
      </c>
      <c r="K23" s="21" t="s">
        <v>11</v>
      </c>
      <c r="L23" s="23" t="s">
        <v>11</v>
      </c>
      <c r="M23" s="20" t="s">
        <v>11</v>
      </c>
    </row>
    <row r="24" spans="1:13" ht="15">
      <c r="A24" s="76" t="s">
        <v>49</v>
      </c>
      <c r="B24" s="17" t="s">
        <v>11</v>
      </c>
      <c r="C24" s="17" t="s">
        <v>11</v>
      </c>
      <c r="D24" s="105">
        <v>46</v>
      </c>
      <c r="E24" s="106">
        <v>1</v>
      </c>
      <c r="F24" s="17" t="s">
        <v>11</v>
      </c>
      <c r="G24" s="17" t="s">
        <v>11</v>
      </c>
      <c r="H24" s="18" t="s">
        <v>11</v>
      </c>
      <c r="I24" s="17" t="s">
        <v>11</v>
      </c>
      <c r="J24" s="17" t="s">
        <v>11</v>
      </c>
      <c r="K24" s="17" t="s">
        <v>11</v>
      </c>
      <c r="L24" s="19" t="s">
        <v>11</v>
      </c>
      <c r="M24" s="20" t="s">
        <v>11</v>
      </c>
    </row>
    <row r="25" spans="1:13" ht="15">
      <c r="A25" s="76" t="s">
        <v>58</v>
      </c>
      <c r="B25" s="17" t="s">
        <v>11</v>
      </c>
      <c r="C25" s="17" t="s">
        <v>11</v>
      </c>
      <c r="D25" s="105">
        <v>29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27</v>
      </c>
      <c r="E26" s="105">
        <v>1</v>
      </c>
      <c r="F26" s="17">
        <v>0</v>
      </c>
      <c r="G26" s="17">
        <v>0</v>
      </c>
      <c r="H26" s="18">
        <v>0</v>
      </c>
      <c r="I26" s="17">
        <v>0</v>
      </c>
      <c r="J26" s="17">
        <v>0</v>
      </c>
      <c r="K26" s="17">
        <v>0</v>
      </c>
      <c r="L26" s="19">
        <v>0</v>
      </c>
      <c r="M26" s="20">
        <v>0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27</v>
      </c>
      <c r="E27" s="101">
        <v>1</v>
      </c>
      <c r="F27" s="21" t="s">
        <v>11</v>
      </c>
      <c r="G27" s="21" t="s">
        <v>11</v>
      </c>
      <c r="H27" s="22" t="s">
        <v>11</v>
      </c>
      <c r="I27" s="21" t="s">
        <v>11</v>
      </c>
      <c r="J27" s="21" t="s">
        <v>11</v>
      </c>
      <c r="K27" s="21" t="s">
        <v>11</v>
      </c>
      <c r="L27" s="23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20</v>
      </c>
      <c r="E28" s="105">
        <v>1</v>
      </c>
      <c r="F28" s="17">
        <v>0</v>
      </c>
      <c r="G28" s="17">
        <v>0</v>
      </c>
      <c r="H28" s="18">
        <v>0</v>
      </c>
      <c r="I28" s="17">
        <v>0</v>
      </c>
      <c r="J28" s="17">
        <v>0</v>
      </c>
      <c r="K28" s="17">
        <v>0</v>
      </c>
      <c r="L28" s="19">
        <v>0</v>
      </c>
      <c r="M28" s="20">
        <v>0</v>
      </c>
      <c r="N28" s="59"/>
    </row>
    <row r="29" spans="1:14" ht="15">
      <c r="A29" s="43" t="s">
        <v>69</v>
      </c>
      <c r="B29" s="17"/>
      <c r="C29" s="17"/>
      <c r="D29" s="101">
        <v>14</v>
      </c>
      <c r="E29" s="101">
        <v>1</v>
      </c>
      <c r="F29" s="21"/>
      <c r="G29" s="21"/>
      <c r="H29" s="22"/>
      <c r="I29" s="21"/>
      <c r="J29" s="21"/>
      <c r="K29" s="21"/>
      <c r="L29" s="23"/>
      <c r="M29" s="24"/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24</v>
      </c>
      <c r="E30" s="101">
        <v>1</v>
      </c>
      <c r="F30" s="21">
        <v>0</v>
      </c>
      <c r="G30" s="21">
        <v>0</v>
      </c>
      <c r="H30" s="22">
        <v>0</v>
      </c>
      <c r="I30" s="21">
        <v>0</v>
      </c>
      <c r="J30" s="21">
        <v>0</v>
      </c>
      <c r="K30" s="21">
        <v>0</v>
      </c>
      <c r="L30" s="23">
        <v>0</v>
      </c>
      <c r="M30" s="24">
        <v>0</v>
      </c>
    </row>
    <row r="31" spans="1:13" ht="15.75" customHeight="1" thickBot="1">
      <c r="A31" s="30" t="s">
        <v>12</v>
      </c>
      <c r="B31" s="60">
        <f>SUM(B19:B27)</f>
        <v>0</v>
      </c>
      <c r="C31" s="61">
        <f>SUM(C19:C27)</f>
        <v>0</v>
      </c>
      <c r="D31" s="107">
        <f>SUM(D19:D30)</f>
        <v>331</v>
      </c>
      <c r="E31" s="107">
        <f>SUM(E19:E30)</f>
        <v>12</v>
      </c>
      <c r="F31" s="61">
        <f aca="true" t="shared" si="3" ref="F31:M31">SUM(F19:F27)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B13+B17+B31</f>
        <v>9991</v>
      </c>
      <c r="C32" s="32">
        <f t="shared" si="4"/>
        <v>68</v>
      </c>
      <c r="D32" s="108">
        <f t="shared" si="4"/>
        <v>1921</v>
      </c>
      <c r="E32" s="108">
        <f t="shared" si="4"/>
        <v>61</v>
      </c>
      <c r="F32" s="32">
        <f t="shared" si="4"/>
        <v>1069</v>
      </c>
      <c r="G32" s="32">
        <f t="shared" si="4"/>
        <v>73</v>
      </c>
      <c r="H32" s="32">
        <f t="shared" si="4"/>
        <v>49</v>
      </c>
      <c r="I32" s="32">
        <f t="shared" si="4"/>
        <v>174</v>
      </c>
      <c r="J32" s="32">
        <f t="shared" si="4"/>
        <v>521</v>
      </c>
      <c r="K32" s="32">
        <f t="shared" si="4"/>
        <v>372</v>
      </c>
      <c r="L32" s="77">
        <f t="shared" si="4"/>
        <v>20</v>
      </c>
      <c r="M32" s="32">
        <f t="shared" si="4"/>
        <v>1136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5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63</v>
      </c>
      <c r="C35" s="155"/>
      <c r="D35" s="156"/>
      <c r="E35" s="157"/>
      <c r="F35" s="161" t="s">
        <v>66</v>
      </c>
      <c r="G35" s="162"/>
      <c r="H35" s="162"/>
      <c r="I35" s="163"/>
      <c r="J35" s="44">
        <v>8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954</v>
      </c>
      <c r="C36" s="55"/>
      <c r="D36" s="109"/>
      <c r="E36" s="110"/>
      <c r="F36" s="127" t="s">
        <v>33</v>
      </c>
      <c r="G36" s="128"/>
      <c r="H36" s="128"/>
      <c r="I36" s="129"/>
      <c r="J36" s="45">
        <v>491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182</v>
      </c>
      <c r="C37" s="56">
        <f>B36+B37</f>
        <v>1136</v>
      </c>
      <c r="F37" s="127" t="s">
        <v>56</v>
      </c>
      <c r="G37" s="128"/>
      <c r="H37" s="128"/>
      <c r="I37" s="129"/>
      <c r="J37" s="45">
        <v>30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55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1:13" ht="15" customHeight="1" thickBot="1">
      <c r="A40" s="38" t="s">
        <v>34</v>
      </c>
      <c r="F40" s="119" t="s">
        <v>29</v>
      </c>
      <c r="G40" s="120"/>
      <c r="H40" s="120"/>
      <c r="I40" s="120"/>
      <c r="J40" s="49">
        <f>SUM(J35:J39)</f>
        <v>541</v>
      </c>
      <c r="K40" s="50" t="s">
        <v>43</v>
      </c>
      <c r="L40" s="121" t="s">
        <v>44</v>
      </c>
      <c r="M40" s="122"/>
    </row>
    <row r="41" spans="1:13" ht="13.5" customHeight="1" thickBot="1">
      <c r="A41" s="38" t="s">
        <v>35</v>
      </c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8:M18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J40" sqref="J40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64">
        <v>3297</v>
      </c>
      <c r="C6" s="72">
        <v>20</v>
      </c>
      <c r="D6" s="93">
        <v>427</v>
      </c>
      <c r="E6" s="93">
        <v>17</v>
      </c>
      <c r="F6" s="64">
        <v>156</v>
      </c>
      <c r="G6" s="65">
        <v>5</v>
      </c>
      <c r="H6" s="66">
        <v>13</v>
      </c>
      <c r="I6" s="64">
        <v>100</v>
      </c>
      <c r="J6" s="64">
        <v>225</v>
      </c>
      <c r="K6" s="64">
        <v>171</v>
      </c>
      <c r="L6" s="78">
        <v>13</v>
      </c>
      <c r="M6" s="80">
        <f aca="true" t="shared" si="0" ref="M6:M11">SUM(H6:L6)</f>
        <v>522</v>
      </c>
      <c r="N6" s="54"/>
    </row>
    <row r="7" spans="1:14" s="2" customFormat="1" ht="15">
      <c r="A7" s="4" t="s">
        <v>7</v>
      </c>
      <c r="B7" s="5">
        <v>1989</v>
      </c>
      <c r="C7" s="73">
        <v>13</v>
      </c>
      <c r="D7" s="94">
        <v>159</v>
      </c>
      <c r="E7" s="94">
        <v>7</v>
      </c>
      <c r="F7" s="5">
        <v>83</v>
      </c>
      <c r="G7" s="5">
        <v>6</v>
      </c>
      <c r="H7" s="6">
        <v>16</v>
      </c>
      <c r="I7" s="5">
        <v>41</v>
      </c>
      <c r="J7" s="5">
        <v>92</v>
      </c>
      <c r="K7" s="5">
        <v>39</v>
      </c>
      <c r="L7" s="79">
        <v>3</v>
      </c>
      <c r="M7" s="81">
        <f t="shared" si="0"/>
        <v>191</v>
      </c>
      <c r="N7" s="54"/>
    </row>
    <row r="8" spans="1:14" ht="15">
      <c r="A8" s="7" t="s">
        <v>73</v>
      </c>
      <c r="B8" s="5">
        <v>1232</v>
      </c>
      <c r="C8" s="73">
        <v>8</v>
      </c>
      <c r="D8" s="94">
        <v>152</v>
      </c>
      <c r="E8" s="94">
        <v>4</v>
      </c>
      <c r="F8" s="5">
        <v>44</v>
      </c>
      <c r="G8" s="5">
        <v>2</v>
      </c>
      <c r="H8" s="6">
        <v>7</v>
      </c>
      <c r="I8" s="5">
        <v>15</v>
      </c>
      <c r="J8" s="5">
        <v>58</v>
      </c>
      <c r="K8" s="5">
        <v>26</v>
      </c>
      <c r="L8" s="79">
        <v>2</v>
      </c>
      <c r="M8" s="81">
        <f t="shared" si="0"/>
        <v>108</v>
      </c>
      <c r="N8" s="36"/>
    </row>
    <row r="9" spans="1:14" s="2" customFormat="1" ht="15">
      <c r="A9" s="8" t="s">
        <v>8</v>
      </c>
      <c r="B9" s="5">
        <v>1784</v>
      </c>
      <c r="C9" s="73">
        <v>13</v>
      </c>
      <c r="D9" s="94">
        <v>132</v>
      </c>
      <c r="E9" s="94">
        <v>4</v>
      </c>
      <c r="F9" s="5">
        <v>98</v>
      </c>
      <c r="G9" s="5">
        <v>4</v>
      </c>
      <c r="H9" s="6">
        <v>6</v>
      </c>
      <c r="I9" s="5">
        <v>21</v>
      </c>
      <c r="J9" s="5">
        <v>65</v>
      </c>
      <c r="K9" s="5">
        <v>84</v>
      </c>
      <c r="L9" s="79">
        <v>12</v>
      </c>
      <c r="M9" s="81">
        <f t="shared" si="0"/>
        <v>188</v>
      </c>
      <c r="N9" s="54"/>
    </row>
    <row r="10" spans="1:14" s="2" customFormat="1" ht="15">
      <c r="A10" s="8" t="s">
        <v>9</v>
      </c>
      <c r="B10" s="5">
        <v>1497</v>
      </c>
      <c r="C10" s="73">
        <v>10</v>
      </c>
      <c r="D10" s="94">
        <v>348</v>
      </c>
      <c r="E10" s="94">
        <v>11</v>
      </c>
      <c r="F10" s="5">
        <v>78</v>
      </c>
      <c r="G10" s="5">
        <v>3</v>
      </c>
      <c r="H10" s="6">
        <v>3</v>
      </c>
      <c r="I10" s="5">
        <v>8</v>
      </c>
      <c r="J10" s="5">
        <v>61</v>
      </c>
      <c r="K10" s="5">
        <v>84</v>
      </c>
      <c r="L10" s="79">
        <v>8</v>
      </c>
      <c r="M10" s="81">
        <f t="shared" si="0"/>
        <v>164</v>
      </c>
      <c r="N10" s="54"/>
    </row>
    <row r="11" spans="1:13" s="2" customFormat="1" ht="15">
      <c r="A11" s="8" t="s">
        <v>10</v>
      </c>
      <c r="B11" s="5" t="s">
        <v>11</v>
      </c>
      <c r="C11" s="73" t="s">
        <v>11</v>
      </c>
      <c r="D11" s="94"/>
      <c r="E11" s="94"/>
      <c r="F11" s="5">
        <v>104</v>
      </c>
      <c r="G11" s="5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6" t="s">
        <v>11</v>
      </c>
      <c r="C12" s="83" t="s">
        <v>11</v>
      </c>
      <c r="D12" s="94">
        <v>32</v>
      </c>
      <c r="E12" s="94">
        <v>1</v>
      </c>
      <c r="F12" s="84">
        <v>564</v>
      </c>
      <c r="G12" s="84">
        <v>16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9799</v>
      </c>
      <c r="C13" s="3">
        <f t="shared" si="1"/>
        <v>64</v>
      </c>
      <c r="D13" s="114">
        <f t="shared" si="1"/>
        <v>1250</v>
      </c>
      <c r="E13" s="115">
        <f t="shared" si="1"/>
        <v>44</v>
      </c>
      <c r="F13" s="3">
        <f t="shared" si="1"/>
        <v>1127</v>
      </c>
      <c r="G13" s="3">
        <f t="shared" si="1"/>
        <v>47</v>
      </c>
      <c r="H13" s="3">
        <f t="shared" si="1"/>
        <v>45</v>
      </c>
      <c r="I13" s="3">
        <f t="shared" si="1"/>
        <v>185</v>
      </c>
      <c r="J13" s="88">
        <f t="shared" si="1"/>
        <v>501</v>
      </c>
      <c r="K13" s="3">
        <f t="shared" si="1"/>
        <v>404</v>
      </c>
      <c r="L13" s="89">
        <f t="shared" si="1"/>
        <v>38</v>
      </c>
      <c r="M13" s="3">
        <f t="shared" si="1"/>
        <v>1173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36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40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24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43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53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10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32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30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31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21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414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9831</v>
      </c>
      <c r="C32" s="32">
        <f t="shared" si="4"/>
        <v>65</v>
      </c>
      <c r="D32" s="108">
        <f t="shared" si="4"/>
        <v>1664</v>
      </c>
      <c r="E32" s="108">
        <f t="shared" si="4"/>
        <v>57</v>
      </c>
      <c r="F32" s="32">
        <f t="shared" si="4"/>
        <v>1127</v>
      </c>
      <c r="G32" s="32">
        <f t="shared" si="4"/>
        <v>47</v>
      </c>
      <c r="H32" s="32">
        <f t="shared" si="4"/>
        <v>45</v>
      </c>
      <c r="I32" s="32">
        <f t="shared" si="4"/>
        <v>185</v>
      </c>
      <c r="J32" s="32">
        <f t="shared" si="4"/>
        <v>501</v>
      </c>
      <c r="K32" s="32">
        <f t="shared" si="4"/>
        <v>404</v>
      </c>
      <c r="L32" s="77">
        <f t="shared" si="4"/>
        <v>38</v>
      </c>
      <c r="M32" s="32">
        <f t="shared" si="4"/>
        <v>1173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969</v>
      </c>
      <c r="C36" s="55"/>
      <c r="D36" s="109"/>
      <c r="E36" s="110"/>
      <c r="F36" s="127" t="s">
        <v>33</v>
      </c>
      <c r="G36" s="128"/>
      <c r="H36" s="128"/>
      <c r="I36" s="129"/>
      <c r="J36" s="45">
        <v>557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204</v>
      </c>
      <c r="C37" s="56">
        <f>B36+B37</f>
        <v>1173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>
        <v>5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11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612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J42" sqref="J42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64">
        <v>3297</v>
      </c>
      <c r="C6" s="72">
        <v>20</v>
      </c>
      <c r="D6" s="93">
        <v>427</v>
      </c>
      <c r="E6" s="93">
        <v>17</v>
      </c>
      <c r="F6" s="64">
        <v>156</v>
      </c>
      <c r="G6" s="65">
        <v>5</v>
      </c>
      <c r="H6" s="66">
        <v>13</v>
      </c>
      <c r="I6" s="64">
        <v>99</v>
      </c>
      <c r="J6" s="64">
        <v>226</v>
      </c>
      <c r="K6" s="64">
        <v>172</v>
      </c>
      <c r="L6" s="78">
        <v>13</v>
      </c>
      <c r="M6" s="80">
        <f aca="true" t="shared" si="0" ref="M6:M11">SUM(H6:L6)</f>
        <v>523</v>
      </c>
      <c r="N6" s="54"/>
    </row>
    <row r="7" spans="1:14" s="2" customFormat="1" ht="15">
      <c r="A7" s="4" t="s">
        <v>7</v>
      </c>
      <c r="B7" s="5">
        <v>1989</v>
      </c>
      <c r="C7" s="73">
        <v>13</v>
      </c>
      <c r="D7" s="94">
        <v>159</v>
      </c>
      <c r="E7" s="94">
        <v>7</v>
      </c>
      <c r="F7" s="5">
        <v>83</v>
      </c>
      <c r="G7" s="5">
        <v>6</v>
      </c>
      <c r="H7" s="6">
        <v>16</v>
      </c>
      <c r="I7" s="5">
        <v>41</v>
      </c>
      <c r="J7" s="5">
        <v>92</v>
      </c>
      <c r="K7" s="5">
        <v>40</v>
      </c>
      <c r="L7" s="79">
        <v>3</v>
      </c>
      <c r="M7" s="81">
        <f t="shared" si="0"/>
        <v>192</v>
      </c>
      <c r="N7" s="54"/>
    </row>
    <row r="8" spans="1:14" ht="15">
      <c r="A8" s="7" t="s">
        <v>73</v>
      </c>
      <c r="B8" s="5">
        <v>1232</v>
      </c>
      <c r="C8" s="73">
        <v>8</v>
      </c>
      <c r="D8" s="94">
        <v>152</v>
      </c>
      <c r="E8" s="94">
        <v>4</v>
      </c>
      <c r="F8" s="5">
        <v>44</v>
      </c>
      <c r="G8" s="5">
        <v>2</v>
      </c>
      <c r="H8" s="6">
        <v>7</v>
      </c>
      <c r="I8" s="5">
        <v>15</v>
      </c>
      <c r="J8" s="5">
        <v>58</v>
      </c>
      <c r="K8" s="5">
        <v>26</v>
      </c>
      <c r="L8" s="79">
        <v>2</v>
      </c>
      <c r="M8" s="81">
        <f t="shared" si="0"/>
        <v>108</v>
      </c>
      <c r="N8" s="36"/>
    </row>
    <row r="9" spans="1:14" s="2" customFormat="1" ht="15">
      <c r="A9" s="8" t="s">
        <v>8</v>
      </c>
      <c r="B9" s="5">
        <v>1784</v>
      </c>
      <c r="C9" s="73">
        <v>13</v>
      </c>
      <c r="D9" s="94">
        <v>132</v>
      </c>
      <c r="E9" s="94">
        <v>4</v>
      </c>
      <c r="F9" s="5">
        <v>98</v>
      </c>
      <c r="G9" s="5">
        <v>4</v>
      </c>
      <c r="H9" s="6">
        <v>6</v>
      </c>
      <c r="I9" s="5">
        <v>20</v>
      </c>
      <c r="J9" s="5">
        <v>62</v>
      </c>
      <c r="K9" s="5">
        <v>86</v>
      </c>
      <c r="L9" s="79">
        <v>12</v>
      </c>
      <c r="M9" s="81">
        <f t="shared" si="0"/>
        <v>186</v>
      </c>
      <c r="N9" s="54"/>
    </row>
    <row r="10" spans="1:14" s="2" customFormat="1" ht="15">
      <c r="A10" s="8" t="s">
        <v>9</v>
      </c>
      <c r="B10" s="5">
        <v>1497</v>
      </c>
      <c r="C10" s="73">
        <v>10</v>
      </c>
      <c r="D10" s="94">
        <v>348</v>
      </c>
      <c r="E10" s="94">
        <v>11</v>
      </c>
      <c r="F10" s="5">
        <v>78</v>
      </c>
      <c r="G10" s="5">
        <v>3</v>
      </c>
      <c r="H10" s="6">
        <v>3</v>
      </c>
      <c r="I10" s="5">
        <v>8</v>
      </c>
      <c r="J10" s="5">
        <v>61</v>
      </c>
      <c r="K10" s="5">
        <v>83</v>
      </c>
      <c r="L10" s="79">
        <v>8</v>
      </c>
      <c r="M10" s="81">
        <f t="shared" si="0"/>
        <v>163</v>
      </c>
      <c r="N10" s="54"/>
    </row>
    <row r="11" spans="1:13" s="2" customFormat="1" ht="15">
      <c r="A11" s="8" t="s">
        <v>10</v>
      </c>
      <c r="B11" s="5" t="s">
        <v>11</v>
      </c>
      <c r="C11" s="73" t="s">
        <v>11</v>
      </c>
      <c r="D11" s="94"/>
      <c r="E11" s="94"/>
      <c r="F11" s="5">
        <v>103</v>
      </c>
      <c r="G11" s="5">
        <v>12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6" t="s">
        <v>11</v>
      </c>
      <c r="C12" s="83" t="s">
        <v>11</v>
      </c>
      <c r="D12" s="94">
        <v>32</v>
      </c>
      <c r="E12" s="94">
        <v>1</v>
      </c>
      <c r="F12" s="84">
        <v>576</v>
      </c>
      <c r="G12" s="84">
        <v>16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9799</v>
      </c>
      <c r="C13" s="3">
        <f t="shared" si="1"/>
        <v>64</v>
      </c>
      <c r="D13" s="114">
        <f t="shared" si="1"/>
        <v>1250</v>
      </c>
      <c r="E13" s="115">
        <f t="shared" si="1"/>
        <v>44</v>
      </c>
      <c r="F13" s="3">
        <f t="shared" si="1"/>
        <v>1138</v>
      </c>
      <c r="G13" s="3">
        <f t="shared" si="1"/>
        <v>48</v>
      </c>
      <c r="H13" s="3">
        <f t="shared" si="1"/>
        <v>45</v>
      </c>
      <c r="I13" s="3">
        <f t="shared" si="1"/>
        <v>183</v>
      </c>
      <c r="J13" s="88">
        <f t="shared" si="1"/>
        <v>499</v>
      </c>
      <c r="K13" s="3">
        <f t="shared" si="1"/>
        <v>407</v>
      </c>
      <c r="L13" s="89">
        <f t="shared" si="1"/>
        <v>38</v>
      </c>
      <c r="M13" s="3">
        <f t="shared" si="1"/>
        <v>1172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36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40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24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43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53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10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32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30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31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21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414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9831</v>
      </c>
      <c r="C32" s="32">
        <f t="shared" si="4"/>
        <v>65</v>
      </c>
      <c r="D32" s="108">
        <f t="shared" si="4"/>
        <v>1664</v>
      </c>
      <c r="E32" s="108">
        <f t="shared" si="4"/>
        <v>57</v>
      </c>
      <c r="F32" s="32">
        <f t="shared" si="4"/>
        <v>1138</v>
      </c>
      <c r="G32" s="32">
        <f t="shared" si="4"/>
        <v>48</v>
      </c>
      <c r="H32" s="32">
        <f t="shared" si="4"/>
        <v>45</v>
      </c>
      <c r="I32" s="32">
        <f t="shared" si="4"/>
        <v>183</v>
      </c>
      <c r="J32" s="32">
        <f t="shared" si="4"/>
        <v>499</v>
      </c>
      <c r="K32" s="32">
        <f t="shared" si="4"/>
        <v>407</v>
      </c>
      <c r="L32" s="77">
        <f t="shared" si="4"/>
        <v>38</v>
      </c>
      <c r="M32" s="32">
        <f t="shared" si="4"/>
        <v>1172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967</v>
      </c>
      <c r="C36" s="55"/>
      <c r="D36" s="109"/>
      <c r="E36" s="110"/>
      <c r="F36" s="127" t="s">
        <v>33</v>
      </c>
      <c r="G36" s="128"/>
      <c r="H36" s="128"/>
      <c r="I36" s="129"/>
      <c r="J36" s="45">
        <v>569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205</v>
      </c>
      <c r="C37" s="56">
        <f>B36+B37</f>
        <v>1172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>
        <v>5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11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624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7:M17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zoomScalePageLayoutView="0" workbookViewId="0" topLeftCell="A1">
      <selection activeCell="P28" sqref="P28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64">
        <v>3297</v>
      </c>
      <c r="C6" s="72">
        <v>20</v>
      </c>
      <c r="D6" s="93">
        <v>427</v>
      </c>
      <c r="E6" s="93">
        <v>17</v>
      </c>
      <c r="F6" s="64">
        <v>156</v>
      </c>
      <c r="G6" s="65">
        <v>5</v>
      </c>
      <c r="H6" s="66">
        <v>10</v>
      </c>
      <c r="I6" s="64">
        <v>90</v>
      </c>
      <c r="J6" s="64">
        <v>216</v>
      </c>
      <c r="K6" s="64">
        <v>173</v>
      </c>
      <c r="L6" s="78">
        <v>13</v>
      </c>
      <c r="M6" s="80">
        <f aca="true" t="shared" si="0" ref="M6:M11">SUM(H6:L6)</f>
        <v>502</v>
      </c>
      <c r="N6" s="54"/>
    </row>
    <row r="7" spans="1:14" s="2" customFormat="1" ht="15">
      <c r="A7" s="4" t="s">
        <v>7</v>
      </c>
      <c r="B7" s="5">
        <v>1989</v>
      </c>
      <c r="C7" s="73">
        <v>13</v>
      </c>
      <c r="D7" s="94">
        <v>159</v>
      </c>
      <c r="E7" s="94">
        <v>7</v>
      </c>
      <c r="F7" s="5">
        <v>83</v>
      </c>
      <c r="G7" s="5">
        <v>6</v>
      </c>
      <c r="H7" s="6">
        <v>14</v>
      </c>
      <c r="I7" s="5">
        <v>36</v>
      </c>
      <c r="J7" s="5">
        <v>86</v>
      </c>
      <c r="K7" s="5">
        <v>40</v>
      </c>
      <c r="L7" s="79">
        <v>3</v>
      </c>
      <c r="M7" s="81">
        <f t="shared" si="0"/>
        <v>179</v>
      </c>
      <c r="N7" s="54"/>
    </row>
    <row r="8" spans="1:14" ht="15">
      <c r="A8" s="7" t="s">
        <v>73</v>
      </c>
      <c r="B8" s="5">
        <v>1232</v>
      </c>
      <c r="C8" s="73">
        <v>8</v>
      </c>
      <c r="D8" s="94">
        <v>152</v>
      </c>
      <c r="E8" s="94">
        <v>4</v>
      </c>
      <c r="F8" s="5">
        <v>44</v>
      </c>
      <c r="G8" s="5">
        <v>2</v>
      </c>
      <c r="H8" s="6">
        <v>5</v>
      </c>
      <c r="I8" s="5">
        <v>12</v>
      </c>
      <c r="J8" s="5">
        <v>54</v>
      </c>
      <c r="K8" s="5">
        <v>26</v>
      </c>
      <c r="L8" s="79">
        <v>2</v>
      </c>
      <c r="M8" s="81">
        <f t="shared" si="0"/>
        <v>99</v>
      </c>
      <c r="N8" s="36"/>
    </row>
    <row r="9" spans="1:14" s="2" customFormat="1" ht="15">
      <c r="A9" s="8" t="s">
        <v>8</v>
      </c>
      <c r="B9" s="5">
        <v>1784</v>
      </c>
      <c r="C9" s="73">
        <v>13</v>
      </c>
      <c r="D9" s="94">
        <v>132</v>
      </c>
      <c r="E9" s="94">
        <v>4</v>
      </c>
      <c r="F9" s="5">
        <v>98</v>
      </c>
      <c r="G9" s="5">
        <v>4</v>
      </c>
      <c r="H9" s="6">
        <v>6</v>
      </c>
      <c r="I9" s="5">
        <v>18</v>
      </c>
      <c r="J9" s="5">
        <v>57</v>
      </c>
      <c r="K9" s="5">
        <v>84</v>
      </c>
      <c r="L9" s="79">
        <v>12</v>
      </c>
      <c r="M9" s="81">
        <f t="shared" si="0"/>
        <v>177</v>
      </c>
      <c r="N9" s="54"/>
    </row>
    <row r="10" spans="1:14" s="2" customFormat="1" ht="15">
      <c r="A10" s="8" t="s">
        <v>9</v>
      </c>
      <c r="B10" s="5">
        <v>1497</v>
      </c>
      <c r="C10" s="73">
        <v>10</v>
      </c>
      <c r="D10" s="94">
        <v>348</v>
      </c>
      <c r="E10" s="94">
        <v>11</v>
      </c>
      <c r="F10" s="5">
        <v>78</v>
      </c>
      <c r="G10" s="5">
        <v>3</v>
      </c>
      <c r="H10" s="6">
        <v>2</v>
      </c>
      <c r="I10" s="5">
        <v>7</v>
      </c>
      <c r="J10" s="5">
        <v>54</v>
      </c>
      <c r="K10" s="5">
        <v>83</v>
      </c>
      <c r="L10" s="79">
        <v>8</v>
      </c>
      <c r="M10" s="81">
        <f t="shared" si="0"/>
        <v>154</v>
      </c>
      <c r="N10" s="54" t="s">
        <v>90</v>
      </c>
    </row>
    <row r="11" spans="1:13" s="2" customFormat="1" ht="15">
      <c r="A11" s="8" t="s">
        <v>10</v>
      </c>
      <c r="B11" s="5" t="s">
        <v>11</v>
      </c>
      <c r="C11" s="73" t="s">
        <v>11</v>
      </c>
      <c r="D11" s="94"/>
      <c r="E11" s="94"/>
      <c r="F11" s="5">
        <v>103</v>
      </c>
      <c r="G11" s="5">
        <v>13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6" t="s">
        <v>11</v>
      </c>
      <c r="C12" s="83" t="s">
        <v>11</v>
      </c>
      <c r="D12" s="94">
        <v>32</v>
      </c>
      <c r="E12" s="94">
        <v>1</v>
      </c>
      <c r="F12" s="84">
        <v>576</v>
      </c>
      <c r="G12" s="84">
        <v>17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9799</v>
      </c>
      <c r="C13" s="3">
        <f t="shared" si="1"/>
        <v>64</v>
      </c>
      <c r="D13" s="114">
        <f t="shared" si="1"/>
        <v>1250</v>
      </c>
      <c r="E13" s="115">
        <f t="shared" si="1"/>
        <v>44</v>
      </c>
      <c r="F13" s="3">
        <f t="shared" si="1"/>
        <v>1138</v>
      </c>
      <c r="G13" s="3">
        <f t="shared" si="1"/>
        <v>50</v>
      </c>
      <c r="H13" s="3">
        <f>SUM(H6:H12)</f>
        <v>37</v>
      </c>
      <c r="I13" s="3">
        <f t="shared" si="1"/>
        <v>163</v>
      </c>
      <c r="J13" s="88">
        <f t="shared" si="1"/>
        <v>467</v>
      </c>
      <c r="K13" s="3">
        <f t="shared" si="1"/>
        <v>406</v>
      </c>
      <c r="L13" s="89">
        <f t="shared" si="1"/>
        <v>38</v>
      </c>
      <c r="M13" s="3">
        <f t="shared" si="1"/>
        <v>1111</v>
      </c>
      <c r="O13" s="57"/>
    </row>
    <row r="14" spans="1:13" s="2" customFormat="1" ht="15.75" thickBot="1">
      <c r="A14" s="149" t="s">
        <v>88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89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36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40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24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43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53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10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32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30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31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21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414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9831</v>
      </c>
      <c r="C32" s="32">
        <f t="shared" si="4"/>
        <v>65</v>
      </c>
      <c r="D32" s="108" t="s">
        <v>87</v>
      </c>
      <c r="E32" s="108">
        <f t="shared" si="4"/>
        <v>57</v>
      </c>
      <c r="F32" s="32">
        <f t="shared" si="4"/>
        <v>1138</v>
      </c>
      <c r="G32" s="32">
        <f t="shared" si="4"/>
        <v>50</v>
      </c>
      <c r="H32" s="32">
        <f t="shared" si="4"/>
        <v>37</v>
      </c>
      <c r="I32" s="32">
        <f t="shared" si="4"/>
        <v>163</v>
      </c>
      <c r="J32" s="32">
        <f t="shared" si="4"/>
        <v>467</v>
      </c>
      <c r="K32" s="32">
        <f t="shared" si="4"/>
        <v>406</v>
      </c>
      <c r="L32" s="77">
        <f t="shared" si="4"/>
        <v>38</v>
      </c>
      <c r="M32" s="32">
        <f t="shared" si="4"/>
        <v>1111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966</v>
      </c>
      <c r="C36" s="55"/>
      <c r="D36" s="109"/>
      <c r="E36" s="110"/>
      <c r="F36" s="127" t="s">
        <v>33</v>
      </c>
      <c r="G36" s="128"/>
      <c r="H36" s="128"/>
      <c r="I36" s="129"/>
      <c r="J36" s="45">
        <v>569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145</v>
      </c>
      <c r="C37" s="56">
        <f>B36+B37</f>
        <v>1111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>
        <v>5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6:13" ht="15" customHeight="1">
      <c r="F40" s="164" t="s">
        <v>29</v>
      </c>
      <c r="G40" s="165"/>
      <c r="H40" s="165"/>
      <c r="I40" s="165"/>
      <c r="J40" s="136">
        <f>SUM(J35:J39)</f>
        <v>625</v>
      </c>
      <c r="K40" s="50" t="s">
        <v>43</v>
      </c>
      <c r="L40" s="121" t="s">
        <v>44</v>
      </c>
      <c r="M40" s="122"/>
    </row>
    <row r="41" spans="6:13" ht="13.5" customHeight="1" thickBot="1">
      <c r="F41" s="166"/>
      <c r="G41" s="167"/>
      <c r="H41" s="167"/>
      <c r="I41" s="167"/>
      <c r="J41" s="137"/>
      <c r="K41" s="53"/>
      <c r="L41" s="123" t="s">
        <v>45</v>
      </c>
      <c r="M41" s="124"/>
    </row>
  </sheetData>
  <sheetProtection/>
  <mergeCells count="27">
    <mergeCell ref="F39:I39"/>
    <mergeCell ref="L40:M40"/>
    <mergeCell ref="L41:M41"/>
    <mergeCell ref="L39:M39"/>
    <mergeCell ref="F38:I38"/>
    <mergeCell ref="L38:M38"/>
    <mergeCell ref="J40:J41"/>
    <mergeCell ref="F40:I41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3210</v>
      </c>
      <c r="C6" s="72">
        <v>19</v>
      </c>
      <c r="D6" s="93">
        <v>572</v>
      </c>
      <c r="E6" s="93">
        <v>19</v>
      </c>
      <c r="F6" s="64">
        <v>158</v>
      </c>
      <c r="G6" s="65">
        <v>4</v>
      </c>
      <c r="H6" s="66">
        <v>16</v>
      </c>
      <c r="I6" s="64">
        <v>94</v>
      </c>
      <c r="J6" s="64">
        <v>232</v>
      </c>
      <c r="K6" s="64">
        <v>160</v>
      </c>
      <c r="L6" s="78">
        <v>7</v>
      </c>
      <c r="M6" s="80">
        <f aca="true" t="shared" si="0" ref="M6:M11">SUM(H6:L6)</f>
        <v>509</v>
      </c>
      <c r="N6" s="54"/>
    </row>
    <row r="7" spans="1:14" s="2" customFormat="1" ht="15">
      <c r="A7" s="4" t="s">
        <v>7</v>
      </c>
      <c r="B7" s="73">
        <v>1986</v>
      </c>
      <c r="C7" s="73">
        <v>13</v>
      </c>
      <c r="D7" s="94">
        <v>115</v>
      </c>
      <c r="E7" s="94">
        <v>5</v>
      </c>
      <c r="F7" s="5">
        <v>85</v>
      </c>
      <c r="G7" s="5">
        <v>6</v>
      </c>
      <c r="H7" s="6">
        <v>13</v>
      </c>
      <c r="I7" s="5">
        <v>40</v>
      </c>
      <c r="J7" s="5">
        <v>88</v>
      </c>
      <c r="K7" s="5">
        <v>37</v>
      </c>
      <c r="L7" s="79">
        <v>1</v>
      </c>
      <c r="M7" s="81">
        <f t="shared" si="0"/>
        <v>179</v>
      </c>
      <c r="N7" s="54"/>
    </row>
    <row r="8" spans="1:14" ht="15">
      <c r="A8" s="7" t="s">
        <v>73</v>
      </c>
      <c r="B8" s="73">
        <v>1206</v>
      </c>
      <c r="C8" s="73">
        <v>8</v>
      </c>
      <c r="D8" s="94">
        <v>183</v>
      </c>
      <c r="E8" s="94">
        <v>5</v>
      </c>
      <c r="F8" s="5">
        <v>45</v>
      </c>
      <c r="G8" s="5">
        <v>2</v>
      </c>
      <c r="H8" s="6">
        <v>8</v>
      </c>
      <c r="I8" s="5">
        <v>15</v>
      </c>
      <c r="J8" s="5">
        <v>62</v>
      </c>
      <c r="K8" s="5">
        <v>22</v>
      </c>
      <c r="L8" s="79">
        <v>0</v>
      </c>
      <c r="M8" s="81">
        <f t="shared" si="0"/>
        <v>107</v>
      </c>
      <c r="N8" s="36"/>
    </row>
    <row r="9" spans="1:14" s="2" customFormat="1" ht="15">
      <c r="A9" s="8" t="s">
        <v>8</v>
      </c>
      <c r="B9" s="73">
        <v>1666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6</v>
      </c>
      <c r="I9" s="5">
        <v>18</v>
      </c>
      <c r="J9" s="5">
        <v>66</v>
      </c>
      <c r="K9" s="5">
        <v>81</v>
      </c>
      <c r="L9" s="79">
        <v>7</v>
      </c>
      <c r="M9" s="81">
        <f t="shared" si="0"/>
        <v>178</v>
      </c>
      <c r="N9" s="54"/>
    </row>
    <row r="10" spans="1:14" s="2" customFormat="1" ht="15">
      <c r="A10" s="8" t="s">
        <v>9</v>
      </c>
      <c r="B10" s="73">
        <v>1370</v>
      </c>
      <c r="C10" s="73">
        <v>10</v>
      </c>
      <c r="D10" s="94">
        <v>360</v>
      </c>
      <c r="E10" s="94">
        <v>10</v>
      </c>
      <c r="F10" s="5">
        <v>80</v>
      </c>
      <c r="G10" s="5">
        <v>3</v>
      </c>
      <c r="H10" s="6">
        <v>5</v>
      </c>
      <c r="I10" s="5">
        <v>8</v>
      </c>
      <c r="J10" s="5">
        <v>67</v>
      </c>
      <c r="K10" s="5">
        <v>78</v>
      </c>
      <c r="L10" s="79">
        <v>5</v>
      </c>
      <c r="M10" s="81">
        <f t="shared" si="0"/>
        <v>163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101</v>
      </c>
      <c r="G11" s="5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498</v>
      </c>
      <c r="G12" s="84">
        <v>30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9438</v>
      </c>
      <c r="C13" s="3">
        <f t="shared" si="1"/>
        <v>63</v>
      </c>
      <c r="D13" s="97">
        <f t="shared" si="1"/>
        <v>1284</v>
      </c>
      <c r="E13" s="98">
        <f t="shared" si="1"/>
        <v>41</v>
      </c>
      <c r="F13" s="3">
        <f t="shared" si="1"/>
        <v>1066</v>
      </c>
      <c r="G13" s="3">
        <f t="shared" si="1"/>
        <v>60</v>
      </c>
      <c r="H13" s="3">
        <f t="shared" si="1"/>
        <v>48</v>
      </c>
      <c r="I13" s="3">
        <f t="shared" si="1"/>
        <v>175</v>
      </c>
      <c r="J13" s="88">
        <f t="shared" si="1"/>
        <v>515</v>
      </c>
      <c r="K13" s="3">
        <f t="shared" si="1"/>
        <v>378</v>
      </c>
      <c r="L13" s="89">
        <f t="shared" si="1"/>
        <v>20</v>
      </c>
      <c r="M13" s="3">
        <f t="shared" si="1"/>
        <v>1136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37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37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9475</v>
      </c>
      <c r="C32" s="32">
        <f t="shared" si="4"/>
        <v>64</v>
      </c>
      <c r="D32" s="108">
        <f t="shared" si="4"/>
        <v>1767</v>
      </c>
      <c r="E32" s="108">
        <f t="shared" si="4"/>
        <v>54</v>
      </c>
      <c r="F32" s="32">
        <f t="shared" si="4"/>
        <v>1066</v>
      </c>
      <c r="G32" s="32">
        <f t="shared" si="4"/>
        <v>60</v>
      </c>
      <c r="H32" s="32">
        <f t="shared" si="4"/>
        <v>48</v>
      </c>
      <c r="I32" s="32">
        <f t="shared" si="4"/>
        <v>175</v>
      </c>
      <c r="J32" s="32">
        <f t="shared" si="4"/>
        <v>515</v>
      </c>
      <c r="K32" s="32">
        <f t="shared" si="4"/>
        <v>378</v>
      </c>
      <c r="L32" s="77">
        <f t="shared" si="4"/>
        <v>20</v>
      </c>
      <c r="M32" s="32">
        <f t="shared" si="4"/>
        <v>1136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63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959</v>
      </c>
      <c r="C36" s="55"/>
      <c r="D36" s="109"/>
      <c r="E36" s="110"/>
      <c r="F36" s="127" t="s">
        <v>33</v>
      </c>
      <c r="G36" s="128"/>
      <c r="H36" s="128"/>
      <c r="I36" s="129"/>
      <c r="J36" s="45">
        <v>491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177</v>
      </c>
      <c r="C37" s="56">
        <f>B36+B37</f>
        <v>1136</v>
      </c>
      <c r="F37" s="127" t="s">
        <v>56</v>
      </c>
      <c r="G37" s="128"/>
      <c r="H37" s="128"/>
      <c r="I37" s="129"/>
      <c r="J37" s="45">
        <v>18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528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J41" sqref="J41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3210</v>
      </c>
      <c r="C6" s="72">
        <v>19</v>
      </c>
      <c r="D6" s="93">
        <v>572</v>
      </c>
      <c r="E6" s="93">
        <v>19</v>
      </c>
      <c r="F6" s="64">
        <v>158</v>
      </c>
      <c r="G6" s="65">
        <v>4</v>
      </c>
      <c r="H6" s="66">
        <v>16</v>
      </c>
      <c r="I6" s="64">
        <v>94</v>
      </c>
      <c r="J6" s="64">
        <v>226</v>
      </c>
      <c r="K6" s="64">
        <v>165</v>
      </c>
      <c r="L6" s="78">
        <v>7</v>
      </c>
      <c r="M6" s="80">
        <f aca="true" t="shared" si="0" ref="M6:M11">SUM(H6:L6)</f>
        <v>508</v>
      </c>
      <c r="N6" s="54"/>
    </row>
    <row r="7" spans="1:14" s="2" customFormat="1" ht="15">
      <c r="A7" s="4" t="s">
        <v>7</v>
      </c>
      <c r="B7" s="73">
        <v>1986</v>
      </c>
      <c r="C7" s="73">
        <v>13</v>
      </c>
      <c r="D7" s="94">
        <v>115</v>
      </c>
      <c r="E7" s="94">
        <v>5</v>
      </c>
      <c r="F7" s="5">
        <v>85</v>
      </c>
      <c r="G7" s="5">
        <v>7</v>
      </c>
      <c r="H7" s="6">
        <v>12</v>
      </c>
      <c r="I7" s="5">
        <v>41</v>
      </c>
      <c r="J7" s="5">
        <v>87</v>
      </c>
      <c r="K7" s="5">
        <v>37</v>
      </c>
      <c r="L7" s="79">
        <v>1</v>
      </c>
      <c r="M7" s="81">
        <f t="shared" si="0"/>
        <v>178</v>
      </c>
      <c r="N7" s="54"/>
    </row>
    <row r="8" spans="1:14" ht="15">
      <c r="A8" s="7" t="s">
        <v>73</v>
      </c>
      <c r="B8" s="73">
        <v>1206</v>
      </c>
      <c r="C8" s="73">
        <v>8</v>
      </c>
      <c r="D8" s="94">
        <v>183</v>
      </c>
      <c r="E8" s="94">
        <v>5</v>
      </c>
      <c r="F8" s="5">
        <v>45</v>
      </c>
      <c r="G8" s="5">
        <v>2</v>
      </c>
      <c r="H8" s="6">
        <v>9</v>
      </c>
      <c r="I8" s="5">
        <v>15</v>
      </c>
      <c r="J8" s="5">
        <v>60</v>
      </c>
      <c r="K8" s="5">
        <v>22</v>
      </c>
      <c r="L8" s="79">
        <v>0</v>
      </c>
      <c r="M8" s="81">
        <f t="shared" si="0"/>
        <v>106</v>
      </c>
      <c r="N8" s="36"/>
    </row>
    <row r="9" spans="1:14" s="2" customFormat="1" ht="15">
      <c r="A9" s="8" t="s">
        <v>8</v>
      </c>
      <c r="B9" s="73">
        <v>1666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6</v>
      </c>
      <c r="I9" s="5">
        <v>18</v>
      </c>
      <c r="J9" s="5">
        <v>66</v>
      </c>
      <c r="K9" s="5">
        <v>82</v>
      </c>
      <c r="L9" s="79">
        <v>7</v>
      </c>
      <c r="M9" s="81">
        <f t="shared" si="0"/>
        <v>179</v>
      </c>
      <c r="N9" s="54"/>
    </row>
    <row r="10" spans="1:14" s="2" customFormat="1" ht="15">
      <c r="A10" s="8" t="s">
        <v>9</v>
      </c>
      <c r="B10" s="73">
        <v>1370</v>
      </c>
      <c r="C10" s="73">
        <v>10</v>
      </c>
      <c r="D10" s="94">
        <v>360</v>
      </c>
      <c r="E10" s="94">
        <v>10</v>
      </c>
      <c r="F10" s="5">
        <v>80</v>
      </c>
      <c r="G10" s="5">
        <v>2</v>
      </c>
      <c r="H10" s="6">
        <v>5</v>
      </c>
      <c r="I10" s="5">
        <v>8</v>
      </c>
      <c r="J10" s="5">
        <v>65</v>
      </c>
      <c r="K10" s="5">
        <v>78</v>
      </c>
      <c r="L10" s="79">
        <v>4</v>
      </c>
      <c r="M10" s="81">
        <f t="shared" si="0"/>
        <v>160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102</v>
      </c>
      <c r="G11" s="5">
        <v>13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497</v>
      </c>
      <c r="G12" s="84">
        <v>46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9438</v>
      </c>
      <c r="C13" s="3">
        <f t="shared" si="1"/>
        <v>63</v>
      </c>
      <c r="D13" s="97">
        <f t="shared" si="1"/>
        <v>1284</v>
      </c>
      <c r="E13" s="98">
        <f t="shared" si="1"/>
        <v>41</v>
      </c>
      <c r="F13" s="3">
        <f t="shared" si="1"/>
        <v>1066</v>
      </c>
      <c r="G13" s="3">
        <f t="shared" si="1"/>
        <v>78</v>
      </c>
      <c r="H13" s="3">
        <f t="shared" si="1"/>
        <v>48</v>
      </c>
      <c r="I13" s="3">
        <f t="shared" si="1"/>
        <v>176</v>
      </c>
      <c r="J13" s="88">
        <f t="shared" si="1"/>
        <v>504</v>
      </c>
      <c r="K13" s="3">
        <f t="shared" si="1"/>
        <v>384</v>
      </c>
      <c r="L13" s="89">
        <f t="shared" si="1"/>
        <v>19</v>
      </c>
      <c r="M13" s="3">
        <f t="shared" si="1"/>
        <v>1131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37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37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9475</v>
      </c>
      <c r="C32" s="32">
        <f t="shared" si="4"/>
        <v>64</v>
      </c>
      <c r="D32" s="108">
        <f t="shared" si="4"/>
        <v>1767</v>
      </c>
      <c r="E32" s="108">
        <f t="shared" si="4"/>
        <v>54</v>
      </c>
      <c r="F32" s="32">
        <f t="shared" si="4"/>
        <v>1066</v>
      </c>
      <c r="G32" s="32">
        <f t="shared" si="4"/>
        <v>78</v>
      </c>
      <c r="H32" s="32">
        <f t="shared" si="4"/>
        <v>48</v>
      </c>
      <c r="I32" s="32">
        <f t="shared" si="4"/>
        <v>176</v>
      </c>
      <c r="J32" s="32">
        <f t="shared" si="4"/>
        <v>504</v>
      </c>
      <c r="K32" s="32">
        <f t="shared" si="4"/>
        <v>384</v>
      </c>
      <c r="L32" s="77">
        <f t="shared" si="4"/>
        <v>19</v>
      </c>
      <c r="M32" s="32">
        <f t="shared" si="4"/>
        <v>1131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63</v>
      </c>
      <c r="C35" s="155"/>
      <c r="D35" s="156"/>
      <c r="E35" s="157"/>
      <c r="F35" s="161" t="s">
        <v>66</v>
      </c>
      <c r="G35" s="162"/>
      <c r="H35" s="162"/>
      <c r="I35" s="163"/>
      <c r="J35" s="44">
        <v>6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961</v>
      </c>
      <c r="C36" s="55"/>
      <c r="D36" s="109"/>
      <c r="E36" s="110"/>
      <c r="F36" s="127" t="s">
        <v>33</v>
      </c>
      <c r="G36" s="128"/>
      <c r="H36" s="128"/>
      <c r="I36" s="129"/>
      <c r="J36" s="45">
        <v>491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170</v>
      </c>
      <c r="C37" s="56">
        <f>B36+B37</f>
        <v>1131</v>
      </c>
      <c r="F37" s="127" t="s">
        <v>56</v>
      </c>
      <c r="G37" s="128"/>
      <c r="H37" s="128"/>
      <c r="I37" s="129"/>
      <c r="J37" s="45">
        <v>33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13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543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7:M17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3">
      <selection activeCell="K8" sqref="K8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3286</v>
      </c>
      <c r="C6" s="72">
        <v>19</v>
      </c>
      <c r="D6" s="93">
        <v>572</v>
      </c>
      <c r="E6" s="93">
        <v>19</v>
      </c>
      <c r="F6" s="64">
        <v>155</v>
      </c>
      <c r="G6" s="65">
        <v>5</v>
      </c>
      <c r="H6" s="66">
        <v>17</v>
      </c>
      <c r="I6" s="64">
        <v>93</v>
      </c>
      <c r="J6" s="64">
        <v>225</v>
      </c>
      <c r="K6" s="64">
        <v>167</v>
      </c>
      <c r="L6" s="78">
        <v>7</v>
      </c>
      <c r="M6" s="80">
        <f aca="true" t="shared" si="0" ref="M6:M11">SUM(H6:L6)</f>
        <v>509</v>
      </c>
      <c r="N6" s="54"/>
    </row>
    <row r="7" spans="1:14" s="2" customFormat="1" ht="15">
      <c r="A7" s="4" t="s">
        <v>7</v>
      </c>
      <c r="B7" s="73">
        <v>2013</v>
      </c>
      <c r="C7" s="73">
        <v>13</v>
      </c>
      <c r="D7" s="94">
        <v>115</v>
      </c>
      <c r="E7" s="94">
        <v>5</v>
      </c>
      <c r="F7" s="5">
        <v>84</v>
      </c>
      <c r="G7" s="5">
        <v>7</v>
      </c>
      <c r="H7" s="6">
        <v>11</v>
      </c>
      <c r="I7" s="5">
        <v>41</v>
      </c>
      <c r="J7" s="5">
        <v>87</v>
      </c>
      <c r="K7" s="5">
        <v>35</v>
      </c>
      <c r="L7" s="79">
        <v>3</v>
      </c>
      <c r="M7" s="81">
        <f t="shared" si="0"/>
        <v>177</v>
      </c>
      <c r="N7" s="54"/>
    </row>
    <row r="8" spans="1:14" ht="15">
      <c r="A8" s="7" t="s">
        <v>73</v>
      </c>
      <c r="B8" s="73">
        <v>1232</v>
      </c>
      <c r="C8" s="73">
        <v>8</v>
      </c>
      <c r="D8" s="94">
        <v>183</v>
      </c>
      <c r="E8" s="94">
        <v>5</v>
      </c>
      <c r="F8" s="5">
        <v>44</v>
      </c>
      <c r="G8" s="5">
        <v>2</v>
      </c>
      <c r="H8" s="6">
        <v>9</v>
      </c>
      <c r="I8" s="5">
        <v>15</v>
      </c>
      <c r="J8" s="5">
        <v>61</v>
      </c>
      <c r="K8" s="5">
        <v>22</v>
      </c>
      <c r="L8" s="79">
        <v>0</v>
      </c>
      <c r="M8" s="81">
        <f t="shared" si="0"/>
        <v>107</v>
      </c>
      <c r="N8" s="36"/>
    </row>
    <row r="9" spans="1:14" s="2" customFormat="1" ht="15">
      <c r="A9" s="8" t="s">
        <v>8</v>
      </c>
      <c r="B9" s="73">
        <v>1565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5</v>
      </c>
      <c r="I9" s="5">
        <v>18</v>
      </c>
      <c r="J9" s="5">
        <v>67</v>
      </c>
      <c r="K9" s="5">
        <v>80</v>
      </c>
      <c r="L9" s="79">
        <v>7</v>
      </c>
      <c r="M9" s="81">
        <f t="shared" si="0"/>
        <v>177</v>
      </c>
      <c r="N9" s="54"/>
    </row>
    <row r="10" spans="1:14" s="2" customFormat="1" ht="15">
      <c r="A10" s="8" t="s">
        <v>9</v>
      </c>
      <c r="B10" s="73">
        <v>1497</v>
      </c>
      <c r="C10" s="73">
        <v>10</v>
      </c>
      <c r="D10" s="94">
        <v>360</v>
      </c>
      <c r="E10" s="94">
        <v>10</v>
      </c>
      <c r="F10" s="5">
        <v>79</v>
      </c>
      <c r="G10" s="5">
        <v>3</v>
      </c>
      <c r="H10" s="6">
        <v>5</v>
      </c>
      <c r="I10" s="5">
        <v>8</v>
      </c>
      <c r="J10" s="5">
        <v>65</v>
      </c>
      <c r="K10" s="5">
        <v>79</v>
      </c>
      <c r="L10" s="79">
        <v>4</v>
      </c>
      <c r="M10" s="81">
        <f t="shared" si="0"/>
        <v>161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105</v>
      </c>
      <c r="G11" s="5">
        <v>13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498</v>
      </c>
      <c r="G12" s="84">
        <v>13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9593</v>
      </c>
      <c r="C13" s="3">
        <f t="shared" si="1"/>
        <v>63</v>
      </c>
      <c r="D13" s="97">
        <f t="shared" si="1"/>
        <v>1284</v>
      </c>
      <c r="E13" s="98">
        <f t="shared" si="1"/>
        <v>41</v>
      </c>
      <c r="F13" s="3">
        <f t="shared" si="1"/>
        <v>1064</v>
      </c>
      <c r="G13" s="3">
        <f t="shared" si="1"/>
        <v>47</v>
      </c>
      <c r="H13" s="3">
        <f t="shared" si="1"/>
        <v>47</v>
      </c>
      <c r="I13" s="3">
        <f t="shared" si="1"/>
        <v>175</v>
      </c>
      <c r="J13" s="88">
        <f t="shared" si="1"/>
        <v>505</v>
      </c>
      <c r="K13" s="3">
        <f t="shared" si="1"/>
        <v>383</v>
      </c>
      <c r="L13" s="89">
        <f t="shared" si="1"/>
        <v>21</v>
      </c>
      <c r="M13" s="3">
        <f t="shared" si="1"/>
        <v>1131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9625</v>
      </c>
      <c r="C32" s="32">
        <f t="shared" si="4"/>
        <v>64</v>
      </c>
      <c r="D32" s="108">
        <f t="shared" si="4"/>
        <v>1767</v>
      </c>
      <c r="E32" s="108">
        <f t="shared" si="4"/>
        <v>54</v>
      </c>
      <c r="F32" s="32">
        <f t="shared" si="4"/>
        <v>1064</v>
      </c>
      <c r="G32" s="32">
        <f t="shared" si="4"/>
        <v>47</v>
      </c>
      <c r="H32" s="32">
        <f t="shared" si="4"/>
        <v>47</v>
      </c>
      <c r="I32" s="32">
        <f t="shared" si="4"/>
        <v>175</v>
      </c>
      <c r="J32" s="32">
        <f t="shared" si="4"/>
        <v>505</v>
      </c>
      <c r="K32" s="32">
        <f t="shared" si="4"/>
        <v>383</v>
      </c>
      <c r="L32" s="77">
        <f t="shared" si="4"/>
        <v>21</v>
      </c>
      <c r="M32" s="32">
        <f t="shared" si="4"/>
        <v>1131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64</v>
      </c>
      <c r="C35" s="155"/>
      <c r="D35" s="156"/>
      <c r="E35" s="157"/>
      <c r="F35" s="161" t="s">
        <v>66</v>
      </c>
      <c r="G35" s="162"/>
      <c r="H35" s="162"/>
      <c r="I35" s="163"/>
      <c r="J35" s="44">
        <v>8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960</v>
      </c>
      <c r="C36" s="55"/>
      <c r="D36" s="109"/>
      <c r="E36" s="110"/>
      <c r="F36" s="127" t="s">
        <v>33</v>
      </c>
      <c r="G36" s="128"/>
      <c r="H36" s="128"/>
      <c r="I36" s="129"/>
      <c r="J36" s="45">
        <v>490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171</v>
      </c>
      <c r="C37" s="56">
        <f>B36+B37</f>
        <v>1131</v>
      </c>
      <c r="F37" s="127" t="s">
        <v>56</v>
      </c>
      <c r="G37" s="128"/>
      <c r="H37" s="128"/>
      <c r="I37" s="129"/>
      <c r="J37" s="45">
        <v>31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13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542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3">
      <selection activeCell="A3" sqref="A3:M3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3327</v>
      </c>
      <c r="C6" s="72">
        <v>20</v>
      </c>
      <c r="D6" s="93">
        <v>572</v>
      </c>
      <c r="E6" s="93">
        <v>19</v>
      </c>
      <c r="F6" s="64">
        <v>153</v>
      </c>
      <c r="G6" s="65">
        <v>5</v>
      </c>
      <c r="H6" s="66">
        <v>17</v>
      </c>
      <c r="I6" s="64">
        <v>98</v>
      </c>
      <c r="J6" s="64">
        <v>222</v>
      </c>
      <c r="K6" s="64">
        <v>163</v>
      </c>
      <c r="L6" s="78">
        <v>13</v>
      </c>
      <c r="M6" s="80">
        <f aca="true" t="shared" si="0" ref="M6:M11">SUM(H6:L6)</f>
        <v>513</v>
      </c>
      <c r="N6" s="54"/>
    </row>
    <row r="7" spans="1:14" s="2" customFormat="1" ht="15">
      <c r="A7" s="4" t="s">
        <v>7</v>
      </c>
      <c r="B7" s="73">
        <v>2013</v>
      </c>
      <c r="C7" s="73">
        <v>13</v>
      </c>
      <c r="D7" s="94">
        <v>115</v>
      </c>
      <c r="E7" s="94">
        <v>5</v>
      </c>
      <c r="F7" s="5">
        <v>83</v>
      </c>
      <c r="G7" s="5">
        <v>7</v>
      </c>
      <c r="H7" s="6">
        <v>15</v>
      </c>
      <c r="I7" s="5">
        <v>39</v>
      </c>
      <c r="J7" s="5">
        <v>87</v>
      </c>
      <c r="K7" s="5">
        <v>37</v>
      </c>
      <c r="L7" s="79">
        <v>3</v>
      </c>
      <c r="M7" s="81">
        <f t="shared" si="0"/>
        <v>181</v>
      </c>
      <c r="N7" s="54"/>
    </row>
    <row r="8" spans="1:14" ht="15">
      <c r="A8" s="7" t="s">
        <v>73</v>
      </c>
      <c r="B8" s="73">
        <v>1232</v>
      </c>
      <c r="C8" s="73">
        <v>8</v>
      </c>
      <c r="D8" s="94">
        <v>183</v>
      </c>
      <c r="E8" s="94">
        <v>5</v>
      </c>
      <c r="F8" s="5">
        <v>43</v>
      </c>
      <c r="G8" s="5">
        <v>2</v>
      </c>
      <c r="H8" s="6">
        <v>7</v>
      </c>
      <c r="I8" s="5">
        <v>14</v>
      </c>
      <c r="J8" s="5">
        <v>62</v>
      </c>
      <c r="K8" s="5">
        <v>20</v>
      </c>
      <c r="L8" s="79">
        <v>2</v>
      </c>
      <c r="M8" s="81">
        <f t="shared" si="0"/>
        <v>105</v>
      </c>
      <c r="N8" s="36"/>
    </row>
    <row r="9" spans="1:14" s="2" customFormat="1" ht="15">
      <c r="A9" s="8" t="s">
        <v>8</v>
      </c>
      <c r="B9" s="73">
        <v>1764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6</v>
      </c>
      <c r="I9" s="5">
        <v>18</v>
      </c>
      <c r="J9" s="5">
        <v>64</v>
      </c>
      <c r="K9" s="5">
        <v>73</v>
      </c>
      <c r="L9" s="79">
        <v>13</v>
      </c>
      <c r="M9" s="81">
        <f t="shared" si="0"/>
        <v>174</v>
      </c>
      <c r="N9" s="54"/>
    </row>
    <row r="10" spans="1:14" s="2" customFormat="1" ht="15">
      <c r="A10" s="8" t="s">
        <v>9</v>
      </c>
      <c r="B10" s="73">
        <v>1497</v>
      </c>
      <c r="C10" s="73">
        <v>10</v>
      </c>
      <c r="D10" s="94">
        <v>360</v>
      </c>
      <c r="E10" s="94">
        <v>10</v>
      </c>
      <c r="F10" s="5">
        <v>78</v>
      </c>
      <c r="G10" s="5">
        <v>3</v>
      </c>
      <c r="H10" s="6">
        <v>3</v>
      </c>
      <c r="I10" s="5">
        <v>8</v>
      </c>
      <c r="J10" s="5">
        <v>65</v>
      </c>
      <c r="K10" s="5">
        <v>74</v>
      </c>
      <c r="L10" s="79">
        <v>9</v>
      </c>
      <c r="M10" s="81">
        <f t="shared" si="0"/>
        <v>159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106</v>
      </c>
      <c r="G11" s="5">
        <v>12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569</v>
      </c>
      <c r="G12" s="84">
        <v>12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9833</v>
      </c>
      <c r="C13" s="3">
        <f t="shared" si="1"/>
        <v>64</v>
      </c>
      <c r="D13" s="97">
        <f t="shared" si="1"/>
        <v>1284</v>
      </c>
      <c r="E13" s="98">
        <f t="shared" si="1"/>
        <v>41</v>
      </c>
      <c r="F13" s="3">
        <f t="shared" si="1"/>
        <v>1131</v>
      </c>
      <c r="G13" s="3">
        <f t="shared" si="1"/>
        <v>45</v>
      </c>
      <c r="H13" s="3">
        <f t="shared" si="1"/>
        <v>48</v>
      </c>
      <c r="I13" s="3">
        <f t="shared" si="1"/>
        <v>177</v>
      </c>
      <c r="J13" s="88">
        <f t="shared" si="1"/>
        <v>500</v>
      </c>
      <c r="K13" s="3">
        <f t="shared" si="1"/>
        <v>367</v>
      </c>
      <c r="L13" s="89">
        <f t="shared" si="1"/>
        <v>40</v>
      </c>
      <c r="M13" s="3">
        <f t="shared" si="1"/>
        <v>1132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9865</v>
      </c>
      <c r="C32" s="32">
        <f t="shared" si="4"/>
        <v>65</v>
      </c>
      <c r="D32" s="108">
        <f t="shared" si="4"/>
        <v>1767</v>
      </c>
      <c r="E32" s="108">
        <f t="shared" si="4"/>
        <v>54</v>
      </c>
      <c r="F32" s="32">
        <f t="shared" si="4"/>
        <v>1131</v>
      </c>
      <c r="G32" s="32">
        <f t="shared" si="4"/>
        <v>45</v>
      </c>
      <c r="H32" s="32">
        <f t="shared" si="4"/>
        <v>48</v>
      </c>
      <c r="I32" s="32">
        <f t="shared" si="4"/>
        <v>177</v>
      </c>
      <c r="J32" s="32">
        <f t="shared" si="4"/>
        <v>500</v>
      </c>
      <c r="K32" s="32">
        <f t="shared" si="4"/>
        <v>367</v>
      </c>
      <c r="L32" s="77">
        <f t="shared" si="4"/>
        <v>40</v>
      </c>
      <c r="M32" s="32">
        <f t="shared" si="4"/>
        <v>1132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955</v>
      </c>
      <c r="C36" s="55"/>
      <c r="D36" s="109"/>
      <c r="E36" s="110"/>
      <c r="F36" s="127" t="s">
        <v>33</v>
      </c>
      <c r="G36" s="128"/>
      <c r="H36" s="128"/>
      <c r="I36" s="129"/>
      <c r="J36" s="45">
        <v>562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177</v>
      </c>
      <c r="C37" s="56">
        <f>B36+B37</f>
        <v>1132</v>
      </c>
      <c r="F37" s="127" t="s">
        <v>56</v>
      </c>
      <c r="G37" s="128"/>
      <c r="H37" s="128"/>
      <c r="I37" s="129"/>
      <c r="J37" s="45">
        <v>33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614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7:M17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0">
      <selection activeCell="K37" sqref="K37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3327</v>
      </c>
      <c r="C6" s="72">
        <v>20</v>
      </c>
      <c r="D6" s="93">
        <v>572</v>
      </c>
      <c r="E6" s="93">
        <v>19</v>
      </c>
      <c r="F6" s="64">
        <v>154</v>
      </c>
      <c r="G6" s="65">
        <v>5</v>
      </c>
      <c r="H6" s="66">
        <v>17</v>
      </c>
      <c r="I6" s="64">
        <v>103</v>
      </c>
      <c r="J6" s="64">
        <v>229</v>
      </c>
      <c r="K6" s="64">
        <v>164</v>
      </c>
      <c r="L6" s="78">
        <v>13</v>
      </c>
      <c r="M6" s="80">
        <f aca="true" t="shared" si="0" ref="M6:M11">SUM(H6:L6)</f>
        <v>526</v>
      </c>
      <c r="N6" s="54"/>
    </row>
    <row r="7" spans="1:14" s="2" customFormat="1" ht="15">
      <c r="A7" s="4" t="s">
        <v>7</v>
      </c>
      <c r="B7" s="73">
        <v>2013</v>
      </c>
      <c r="C7" s="73">
        <v>13</v>
      </c>
      <c r="D7" s="94">
        <v>115</v>
      </c>
      <c r="E7" s="94">
        <v>5</v>
      </c>
      <c r="F7" s="5">
        <v>83</v>
      </c>
      <c r="G7" s="5">
        <v>6</v>
      </c>
      <c r="H7" s="6">
        <v>15</v>
      </c>
      <c r="I7" s="5">
        <v>42</v>
      </c>
      <c r="J7" s="5">
        <v>89</v>
      </c>
      <c r="K7" s="5">
        <v>38</v>
      </c>
      <c r="L7" s="79">
        <v>3</v>
      </c>
      <c r="M7" s="81">
        <f t="shared" si="0"/>
        <v>187</v>
      </c>
      <c r="N7" s="54"/>
    </row>
    <row r="8" spans="1:14" ht="15">
      <c r="A8" s="7" t="s">
        <v>73</v>
      </c>
      <c r="B8" s="73">
        <v>1232</v>
      </c>
      <c r="C8" s="73">
        <v>8</v>
      </c>
      <c r="D8" s="94">
        <v>183</v>
      </c>
      <c r="E8" s="94">
        <v>5</v>
      </c>
      <c r="F8" s="5">
        <v>43</v>
      </c>
      <c r="G8" s="5">
        <v>2</v>
      </c>
      <c r="H8" s="6">
        <v>9</v>
      </c>
      <c r="I8" s="5">
        <v>16</v>
      </c>
      <c r="J8" s="5">
        <v>63</v>
      </c>
      <c r="K8" s="5">
        <v>20</v>
      </c>
      <c r="L8" s="79">
        <v>2</v>
      </c>
      <c r="M8" s="81">
        <f t="shared" si="0"/>
        <v>110</v>
      </c>
      <c r="N8" s="36"/>
    </row>
    <row r="9" spans="1:14" s="2" customFormat="1" ht="15">
      <c r="A9" s="8" t="s">
        <v>8</v>
      </c>
      <c r="B9" s="73">
        <v>1764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8</v>
      </c>
      <c r="I9" s="5">
        <v>20</v>
      </c>
      <c r="J9" s="5">
        <v>65</v>
      </c>
      <c r="K9" s="5">
        <v>77</v>
      </c>
      <c r="L9" s="79">
        <v>12</v>
      </c>
      <c r="M9" s="81">
        <f t="shared" si="0"/>
        <v>182</v>
      </c>
      <c r="N9" s="54"/>
    </row>
    <row r="10" spans="1:14" s="2" customFormat="1" ht="15">
      <c r="A10" s="8" t="s">
        <v>9</v>
      </c>
      <c r="B10" s="73">
        <v>1497</v>
      </c>
      <c r="C10" s="73">
        <v>10</v>
      </c>
      <c r="D10" s="94">
        <v>360</v>
      </c>
      <c r="E10" s="94">
        <v>10</v>
      </c>
      <c r="F10" s="5">
        <v>78</v>
      </c>
      <c r="G10" s="5">
        <v>3</v>
      </c>
      <c r="H10" s="6">
        <v>3</v>
      </c>
      <c r="I10" s="5">
        <v>8</v>
      </c>
      <c r="J10" s="5">
        <v>67</v>
      </c>
      <c r="K10" s="5">
        <v>77</v>
      </c>
      <c r="L10" s="79">
        <v>8</v>
      </c>
      <c r="M10" s="81">
        <f t="shared" si="0"/>
        <v>163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105</v>
      </c>
      <c r="G11" s="5">
        <v>12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569</v>
      </c>
      <c r="G12" s="84">
        <v>12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9833</v>
      </c>
      <c r="C13" s="3">
        <f t="shared" si="1"/>
        <v>64</v>
      </c>
      <c r="D13" s="97">
        <f t="shared" si="1"/>
        <v>1284</v>
      </c>
      <c r="E13" s="98">
        <f t="shared" si="1"/>
        <v>41</v>
      </c>
      <c r="F13" s="3">
        <f t="shared" si="1"/>
        <v>1131</v>
      </c>
      <c r="G13" s="3">
        <f t="shared" si="1"/>
        <v>44</v>
      </c>
      <c r="H13" s="3">
        <f t="shared" si="1"/>
        <v>52</v>
      </c>
      <c r="I13" s="3">
        <f t="shared" si="1"/>
        <v>189</v>
      </c>
      <c r="J13" s="88">
        <f t="shared" si="1"/>
        <v>513</v>
      </c>
      <c r="K13" s="3">
        <f t="shared" si="1"/>
        <v>376</v>
      </c>
      <c r="L13" s="89">
        <f t="shared" si="1"/>
        <v>38</v>
      </c>
      <c r="M13" s="3">
        <f t="shared" si="1"/>
        <v>1168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9865</v>
      </c>
      <c r="C32" s="32">
        <f t="shared" si="4"/>
        <v>65</v>
      </c>
      <c r="D32" s="108">
        <f t="shared" si="4"/>
        <v>1767</v>
      </c>
      <c r="E32" s="108">
        <f t="shared" si="4"/>
        <v>54</v>
      </c>
      <c r="F32" s="32">
        <f t="shared" si="4"/>
        <v>1131</v>
      </c>
      <c r="G32" s="32">
        <f t="shared" si="4"/>
        <v>44</v>
      </c>
      <c r="H32" s="32">
        <f t="shared" si="4"/>
        <v>52</v>
      </c>
      <c r="I32" s="32">
        <f t="shared" si="4"/>
        <v>189</v>
      </c>
      <c r="J32" s="32">
        <f t="shared" si="4"/>
        <v>513</v>
      </c>
      <c r="K32" s="32">
        <f t="shared" si="4"/>
        <v>376</v>
      </c>
      <c r="L32" s="77">
        <f t="shared" si="4"/>
        <v>38</v>
      </c>
      <c r="M32" s="32">
        <f t="shared" si="4"/>
        <v>1168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955</v>
      </c>
      <c r="C36" s="55"/>
      <c r="D36" s="109"/>
      <c r="E36" s="110"/>
      <c r="F36" s="127" t="s">
        <v>33</v>
      </c>
      <c r="G36" s="128"/>
      <c r="H36" s="128"/>
      <c r="I36" s="129"/>
      <c r="J36" s="45">
        <v>562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213</v>
      </c>
      <c r="C37" s="56">
        <f>B36+B37</f>
        <v>1168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613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3">
      <selection activeCell="A3" sqref="A3:M3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72">
        <v>3327</v>
      </c>
      <c r="C6" s="72">
        <v>20</v>
      </c>
      <c r="D6" s="93">
        <v>572</v>
      </c>
      <c r="E6" s="93">
        <v>19</v>
      </c>
      <c r="F6" s="64">
        <v>154</v>
      </c>
      <c r="G6" s="65">
        <v>5</v>
      </c>
      <c r="H6" s="66">
        <v>14</v>
      </c>
      <c r="I6" s="64">
        <v>102</v>
      </c>
      <c r="J6" s="64">
        <v>229</v>
      </c>
      <c r="K6" s="64">
        <v>162</v>
      </c>
      <c r="L6" s="78">
        <v>13</v>
      </c>
      <c r="M6" s="80">
        <f aca="true" t="shared" si="0" ref="M6:M11">SUM(H6:L6)</f>
        <v>520</v>
      </c>
      <c r="N6" s="54"/>
    </row>
    <row r="7" spans="1:14" s="2" customFormat="1" ht="15">
      <c r="A7" s="4" t="s">
        <v>7</v>
      </c>
      <c r="B7" s="73">
        <v>2013</v>
      </c>
      <c r="C7" s="73">
        <v>13</v>
      </c>
      <c r="D7" s="94">
        <v>115</v>
      </c>
      <c r="E7" s="94">
        <v>5</v>
      </c>
      <c r="F7" s="5">
        <v>83</v>
      </c>
      <c r="G7" s="5">
        <v>6</v>
      </c>
      <c r="H7" s="6">
        <v>15</v>
      </c>
      <c r="I7" s="5">
        <v>41</v>
      </c>
      <c r="J7" s="5">
        <v>88</v>
      </c>
      <c r="K7" s="5">
        <v>38</v>
      </c>
      <c r="L7" s="79">
        <v>3</v>
      </c>
      <c r="M7" s="81">
        <f t="shared" si="0"/>
        <v>185</v>
      </c>
      <c r="N7" s="54"/>
    </row>
    <row r="8" spans="1:14" ht="15">
      <c r="A8" s="7" t="s">
        <v>73</v>
      </c>
      <c r="B8" s="73">
        <v>1232</v>
      </c>
      <c r="C8" s="73">
        <v>8</v>
      </c>
      <c r="D8" s="94">
        <v>183</v>
      </c>
      <c r="E8" s="94">
        <v>5</v>
      </c>
      <c r="F8" s="5">
        <v>44</v>
      </c>
      <c r="G8" s="5">
        <v>2</v>
      </c>
      <c r="H8" s="6">
        <v>9</v>
      </c>
      <c r="I8" s="5">
        <v>16</v>
      </c>
      <c r="J8" s="5">
        <v>61</v>
      </c>
      <c r="K8" s="5">
        <v>20</v>
      </c>
      <c r="L8" s="79">
        <v>2</v>
      </c>
      <c r="M8" s="81">
        <f t="shared" si="0"/>
        <v>108</v>
      </c>
      <c r="N8" s="36"/>
    </row>
    <row r="9" spans="1:14" s="2" customFormat="1" ht="15">
      <c r="A9" s="8" t="s">
        <v>8</v>
      </c>
      <c r="B9" s="73">
        <v>1764</v>
      </c>
      <c r="C9" s="73">
        <v>13</v>
      </c>
      <c r="D9" s="94">
        <v>54</v>
      </c>
      <c r="E9" s="94">
        <v>2</v>
      </c>
      <c r="F9" s="5">
        <v>99</v>
      </c>
      <c r="G9" s="5">
        <v>4</v>
      </c>
      <c r="H9" s="6">
        <v>7</v>
      </c>
      <c r="I9" s="5">
        <v>20</v>
      </c>
      <c r="J9" s="5">
        <v>61</v>
      </c>
      <c r="K9" s="5">
        <v>79</v>
      </c>
      <c r="L9" s="79">
        <v>12</v>
      </c>
      <c r="M9" s="81">
        <f t="shared" si="0"/>
        <v>179</v>
      </c>
      <c r="N9" s="54"/>
    </row>
    <row r="10" spans="1:14" s="2" customFormat="1" ht="15">
      <c r="A10" s="8" t="s">
        <v>9</v>
      </c>
      <c r="B10" s="73">
        <v>1497</v>
      </c>
      <c r="C10" s="73">
        <v>10</v>
      </c>
      <c r="D10" s="94">
        <v>360</v>
      </c>
      <c r="E10" s="94">
        <v>10</v>
      </c>
      <c r="F10" s="5">
        <v>78</v>
      </c>
      <c r="G10" s="5">
        <v>3</v>
      </c>
      <c r="H10" s="6">
        <v>3</v>
      </c>
      <c r="I10" s="5">
        <v>7</v>
      </c>
      <c r="J10" s="5">
        <v>66</v>
      </c>
      <c r="K10" s="5">
        <v>77</v>
      </c>
      <c r="L10" s="79">
        <v>8</v>
      </c>
      <c r="M10" s="81">
        <f t="shared" si="0"/>
        <v>161</v>
      </c>
      <c r="N10" s="54"/>
    </row>
    <row r="11" spans="1:13" s="2" customFormat="1" ht="15">
      <c r="A11" s="8" t="s">
        <v>10</v>
      </c>
      <c r="B11" s="73" t="s">
        <v>11</v>
      </c>
      <c r="C11" s="73" t="s">
        <v>11</v>
      </c>
      <c r="D11" s="94" t="s">
        <v>11</v>
      </c>
      <c r="E11" s="94" t="s">
        <v>11</v>
      </c>
      <c r="F11" s="5">
        <v>104</v>
      </c>
      <c r="G11" s="5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3" t="s">
        <v>11</v>
      </c>
      <c r="C12" s="83" t="s">
        <v>11</v>
      </c>
      <c r="D12" s="94" t="s">
        <v>11</v>
      </c>
      <c r="E12" s="94" t="s">
        <v>11</v>
      </c>
      <c r="F12" s="84">
        <v>567</v>
      </c>
      <c r="G12" s="84">
        <v>12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9833</v>
      </c>
      <c r="C13" s="3">
        <f t="shared" si="1"/>
        <v>64</v>
      </c>
      <c r="D13" s="97">
        <f t="shared" si="1"/>
        <v>1284</v>
      </c>
      <c r="E13" s="98">
        <f t="shared" si="1"/>
        <v>41</v>
      </c>
      <c r="F13" s="3">
        <f t="shared" si="1"/>
        <v>1129</v>
      </c>
      <c r="G13" s="3">
        <f t="shared" si="1"/>
        <v>43</v>
      </c>
      <c r="H13" s="3">
        <f t="shared" si="1"/>
        <v>48</v>
      </c>
      <c r="I13" s="3">
        <f t="shared" si="1"/>
        <v>186</v>
      </c>
      <c r="J13" s="88">
        <f t="shared" si="1"/>
        <v>505</v>
      </c>
      <c r="K13" s="3">
        <f t="shared" si="1"/>
        <v>376</v>
      </c>
      <c r="L13" s="89">
        <f t="shared" si="1"/>
        <v>38</v>
      </c>
      <c r="M13" s="3">
        <f t="shared" si="1"/>
        <v>1153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55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60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23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48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58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11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33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40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40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34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26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483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9865</v>
      </c>
      <c r="C32" s="32">
        <f t="shared" si="4"/>
        <v>65</v>
      </c>
      <c r="D32" s="108">
        <f t="shared" si="4"/>
        <v>1767</v>
      </c>
      <c r="E32" s="108">
        <f t="shared" si="4"/>
        <v>54</v>
      </c>
      <c r="F32" s="32">
        <f t="shared" si="4"/>
        <v>1129</v>
      </c>
      <c r="G32" s="32">
        <f t="shared" si="4"/>
        <v>43</v>
      </c>
      <c r="H32" s="32">
        <f t="shared" si="4"/>
        <v>48</v>
      </c>
      <c r="I32" s="32">
        <f t="shared" si="4"/>
        <v>186</v>
      </c>
      <c r="J32" s="32">
        <f t="shared" si="4"/>
        <v>505</v>
      </c>
      <c r="K32" s="32">
        <f t="shared" si="4"/>
        <v>376</v>
      </c>
      <c r="L32" s="77">
        <f t="shared" si="4"/>
        <v>38</v>
      </c>
      <c r="M32" s="32">
        <f t="shared" si="4"/>
        <v>1153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954</v>
      </c>
      <c r="C36" s="55"/>
      <c r="D36" s="109"/>
      <c r="E36" s="110"/>
      <c r="F36" s="127" t="s">
        <v>33</v>
      </c>
      <c r="G36" s="128"/>
      <c r="H36" s="128"/>
      <c r="I36" s="129"/>
      <c r="J36" s="45">
        <v>560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199</v>
      </c>
      <c r="C37" s="56">
        <f>B36+B37</f>
        <v>1153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12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611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7:M17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J9" sqref="J9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64">
        <v>3297</v>
      </c>
      <c r="C6" s="72">
        <v>20</v>
      </c>
      <c r="D6" s="93">
        <v>427</v>
      </c>
      <c r="E6" s="93">
        <v>17</v>
      </c>
      <c r="F6" s="64">
        <v>154</v>
      </c>
      <c r="G6" s="65">
        <v>5</v>
      </c>
      <c r="H6" s="66">
        <v>13</v>
      </c>
      <c r="I6" s="64">
        <v>101</v>
      </c>
      <c r="J6" s="64">
        <v>231</v>
      </c>
      <c r="K6" s="64">
        <v>166</v>
      </c>
      <c r="L6" s="78">
        <v>13</v>
      </c>
      <c r="M6" s="80">
        <f aca="true" t="shared" si="0" ref="M6:M11">SUM(H6:L6)</f>
        <v>524</v>
      </c>
      <c r="N6" s="54"/>
    </row>
    <row r="7" spans="1:14" s="2" customFormat="1" ht="15">
      <c r="A7" s="4" t="s">
        <v>7</v>
      </c>
      <c r="B7" s="5">
        <v>1989</v>
      </c>
      <c r="C7" s="73">
        <v>13</v>
      </c>
      <c r="D7" s="94">
        <v>159</v>
      </c>
      <c r="E7" s="94">
        <v>7</v>
      </c>
      <c r="F7" s="5">
        <v>83</v>
      </c>
      <c r="G7" s="5">
        <v>5</v>
      </c>
      <c r="H7" s="6">
        <v>17</v>
      </c>
      <c r="I7" s="5">
        <v>41</v>
      </c>
      <c r="J7" s="5">
        <v>88</v>
      </c>
      <c r="K7" s="5">
        <v>39</v>
      </c>
      <c r="L7" s="79">
        <v>3</v>
      </c>
      <c r="M7" s="81">
        <f t="shared" si="0"/>
        <v>188</v>
      </c>
      <c r="N7" s="54"/>
    </row>
    <row r="8" spans="1:14" ht="15">
      <c r="A8" s="7" t="s">
        <v>73</v>
      </c>
      <c r="B8" s="5">
        <v>1232</v>
      </c>
      <c r="C8" s="73">
        <v>8</v>
      </c>
      <c r="D8" s="94">
        <v>152</v>
      </c>
      <c r="E8" s="94">
        <v>4</v>
      </c>
      <c r="F8" s="5">
        <v>44</v>
      </c>
      <c r="G8" s="5">
        <v>2</v>
      </c>
      <c r="H8" s="6">
        <v>9</v>
      </c>
      <c r="I8" s="5">
        <v>15</v>
      </c>
      <c r="J8" s="5">
        <v>58</v>
      </c>
      <c r="K8" s="5">
        <v>22</v>
      </c>
      <c r="L8" s="79">
        <v>2</v>
      </c>
      <c r="M8" s="81">
        <f t="shared" si="0"/>
        <v>106</v>
      </c>
      <c r="N8" s="36"/>
    </row>
    <row r="9" spans="1:14" s="2" customFormat="1" ht="15">
      <c r="A9" s="8" t="s">
        <v>8</v>
      </c>
      <c r="B9" s="5">
        <v>1784</v>
      </c>
      <c r="C9" s="73">
        <v>13</v>
      </c>
      <c r="D9" s="94">
        <v>132</v>
      </c>
      <c r="E9" s="94">
        <v>4</v>
      </c>
      <c r="F9" s="5">
        <v>99</v>
      </c>
      <c r="G9" s="5">
        <v>4</v>
      </c>
      <c r="H9" s="6">
        <v>7</v>
      </c>
      <c r="I9" s="5">
        <v>20</v>
      </c>
      <c r="J9" s="5">
        <v>62</v>
      </c>
      <c r="K9" s="5">
        <v>80</v>
      </c>
      <c r="L9" s="79">
        <v>12</v>
      </c>
      <c r="M9" s="81">
        <f t="shared" si="0"/>
        <v>181</v>
      </c>
      <c r="N9" s="54"/>
    </row>
    <row r="10" spans="1:14" s="2" customFormat="1" ht="15">
      <c r="A10" s="8" t="s">
        <v>9</v>
      </c>
      <c r="B10" s="5">
        <v>1497</v>
      </c>
      <c r="C10" s="73">
        <v>10</v>
      </c>
      <c r="D10" s="94">
        <v>348</v>
      </c>
      <c r="E10" s="94">
        <v>11</v>
      </c>
      <c r="F10" s="5">
        <v>78</v>
      </c>
      <c r="G10" s="5">
        <v>3</v>
      </c>
      <c r="H10" s="6">
        <v>3</v>
      </c>
      <c r="I10" s="5">
        <v>8</v>
      </c>
      <c r="J10" s="5">
        <v>63</v>
      </c>
      <c r="K10" s="5">
        <v>77</v>
      </c>
      <c r="L10" s="79">
        <v>8</v>
      </c>
      <c r="M10" s="81">
        <f t="shared" si="0"/>
        <v>159</v>
      </c>
      <c r="N10" s="54"/>
    </row>
    <row r="11" spans="1:13" s="2" customFormat="1" ht="15">
      <c r="A11" s="8" t="s">
        <v>10</v>
      </c>
      <c r="B11" s="5" t="s">
        <v>11</v>
      </c>
      <c r="C11" s="73" t="s">
        <v>11</v>
      </c>
      <c r="D11" s="94"/>
      <c r="E11" s="94"/>
      <c r="F11" s="5">
        <v>104</v>
      </c>
      <c r="G11" s="5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6" t="s">
        <v>11</v>
      </c>
      <c r="C12" s="83" t="s">
        <v>11</v>
      </c>
      <c r="D12" s="94">
        <v>32</v>
      </c>
      <c r="E12" s="94">
        <v>1</v>
      </c>
      <c r="F12" s="84">
        <v>566</v>
      </c>
      <c r="G12" s="84">
        <v>11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9799</v>
      </c>
      <c r="C13" s="3">
        <f t="shared" si="1"/>
        <v>64</v>
      </c>
      <c r="D13" s="114">
        <f t="shared" si="1"/>
        <v>1250</v>
      </c>
      <c r="E13" s="115">
        <f t="shared" si="1"/>
        <v>44</v>
      </c>
      <c r="F13" s="3">
        <f t="shared" si="1"/>
        <v>1128</v>
      </c>
      <c r="G13" s="3">
        <f t="shared" si="1"/>
        <v>41</v>
      </c>
      <c r="H13" s="3">
        <f t="shared" si="1"/>
        <v>49</v>
      </c>
      <c r="I13" s="3">
        <f t="shared" si="1"/>
        <v>185</v>
      </c>
      <c r="J13" s="88">
        <f t="shared" si="1"/>
        <v>502</v>
      </c>
      <c r="K13" s="3">
        <f t="shared" si="1"/>
        <v>384</v>
      </c>
      <c r="L13" s="89">
        <f t="shared" si="1"/>
        <v>38</v>
      </c>
      <c r="M13" s="3">
        <f t="shared" si="1"/>
        <v>1158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36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40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24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43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53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10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32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30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31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21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414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9831</v>
      </c>
      <c r="C32" s="32">
        <f t="shared" si="4"/>
        <v>65</v>
      </c>
      <c r="D32" s="108">
        <f t="shared" si="4"/>
        <v>1664</v>
      </c>
      <c r="E32" s="108">
        <f t="shared" si="4"/>
        <v>57</v>
      </c>
      <c r="F32" s="32">
        <f t="shared" si="4"/>
        <v>1128</v>
      </c>
      <c r="G32" s="32">
        <f t="shared" si="4"/>
        <v>41</v>
      </c>
      <c r="H32" s="32">
        <f t="shared" si="4"/>
        <v>49</v>
      </c>
      <c r="I32" s="32">
        <f t="shared" si="4"/>
        <v>185</v>
      </c>
      <c r="J32" s="32">
        <f t="shared" si="4"/>
        <v>502</v>
      </c>
      <c r="K32" s="32">
        <f t="shared" si="4"/>
        <v>384</v>
      </c>
      <c r="L32" s="77">
        <f t="shared" si="4"/>
        <v>38</v>
      </c>
      <c r="M32" s="32">
        <f t="shared" si="4"/>
        <v>1158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949</v>
      </c>
      <c r="C36" s="55"/>
      <c r="D36" s="109"/>
      <c r="E36" s="110"/>
      <c r="F36" s="127" t="s">
        <v>33</v>
      </c>
      <c r="G36" s="128"/>
      <c r="H36" s="128"/>
      <c r="I36" s="129"/>
      <c r="J36" s="45">
        <v>559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209</v>
      </c>
      <c r="C37" s="56">
        <f>B36+B37</f>
        <v>1158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 t="s">
        <v>63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11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609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39:I39"/>
    <mergeCell ref="F40:I40"/>
    <mergeCell ref="L40:M40"/>
    <mergeCell ref="L41:M41"/>
    <mergeCell ref="L39:M39"/>
    <mergeCell ref="F38:I38"/>
    <mergeCell ref="L38:M38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L35:M35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="80" zoomScaleNormal="80" zoomScalePageLayoutView="0" workbookViewId="0" topLeftCell="A1">
      <selection activeCell="K43" sqref="K43"/>
    </sheetView>
  </sheetViews>
  <sheetFormatPr defaultColWidth="9.140625" defaultRowHeight="12.75"/>
  <cols>
    <col min="1" max="1" width="56.421875" style="38" customWidth="1"/>
    <col min="2" max="2" width="9.00390625" style="36" customWidth="1"/>
    <col min="3" max="3" width="9.28125" style="36" customWidth="1"/>
    <col min="4" max="4" width="9.140625" style="36" customWidth="1"/>
    <col min="5" max="5" width="9.57421875" style="36" customWidth="1"/>
    <col min="6" max="6" width="10.421875" style="36" customWidth="1"/>
    <col min="7" max="7" width="8.140625" style="36" customWidth="1"/>
    <col min="8" max="9" width="8.00390625" style="36" customWidth="1"/>
    <col min="10" max="10" width="7.8515625" style="36" customWidth="1"/>
    <col min="11" max="11" width="9.28125" style="36" customWidth="1"/>
    <col min="12" max="12" width="9.140625" style="36" customWidth="1"/>
    <col min="13" max="13" width="12.00390625" style="37" customWidth="1"/>
    <col min="14" max="16384" width="9.140625" style="1" customWidth="1"/>
  </cols>
  <sheetData>
    <row r="1" spans="1:13" ht="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.75" thickBo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thickBot="1">
      <c r="A3" s="133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3" s="40" customFormat="1" ht="35.25" customHeight="1" thickBot="1">
      <c r="A4" s="136" t="s">
        <v>2</v>
      </c>
      <c r="B4" s="138" t="s">
        <v>67</v>
      </c>
      <c r="C4" s="139"/>
      <c r="D4" s="140" t="s">
        <v>32</v>
      </c>
      <c r="E4" s="141"/>
      <c r="F4" s="142" t="s">
        <v>3</v>
      </c>
      <c r="G4" s="143"/>
      <c r="H4" s="144" t="s">
        <v>31</v>
      </c>
      <c r="I4" s="145"/>
      <c r="J4" s="145"/>
      <c r="K4" s="145"/>
      <c r="L4" s="145"/>
      <c r="M4" s="146"/>
    </row>
    <row r="5" spans="1:13" s="39" customFormat="1" ht="13.5" customHeight="1" thickBot="1">
      <c r="A5" s="137"/>
      <c r="B5" s="67" t="s">
        <v>61</v>
      </c>
      <c r="C5" s="68" t="s">
        <v>60</v>
      </c>
      <c r="D5" s="91" t="s">
        <v>61</v>
      </c>
      <c r="E5" s="92" t="s">
        <v>62</v>
      </c>
      <c r="F5" s="90" t="s">
        <v>53</v>
      </c>
      <c r="G5" s="113" t="s">
        <v>65</v>
      </c>
      <c r="H5" s="69" t="s">
        <v>24</v>
      </c>
      <c r="I5" s="67" t="s">
        <v>25</v>
      </c>
      <c r="J5" s="70" t="s">
        <v>26</v>
      </c>
      <c r="K5" s="67" t="s">
        <v>4</v>
      </c>
      <c r="L5" s="70" t="s">
        <v>5</v>
      </c>
      <c r="M5" s="71" t="s">
        <v>6</v>
      </c>
    </row>
    <row r="6" spans="1:14" s="2" customFormat="1" ht="15">
      <c r="A6" s="48" t="s">
        <v>54</v>
      </c>
      <c r="B6" s="64">
        <v>3297</v>
      </c>
      <c r="C6" s="72">
        <v>20</v>
      </c>
      <c r="D6" s="93">
        <v>427</v>
      </c>
      <c r="E6" s="93">
        <v>17</v>
      </c>
      <c r="F6" s="64">
        <v>155</v>
      </c>
      <c r="G6" s="65">
        <v>5</v>
      </c>
      <c r="H6" s="66">
        <v>13</v>
      </c>
      <c r="I6" s="64">
        <v>99</v>
      </c>
      <c r="J6" s="64">
        <v>230</v>
      </c>
      <c r="K6" s="64">
        <v>169</v>
      </c>
      <c r="L6" s="78">
        <v>13</v>
      </c>
      <c r="M6" s="80">
        <f aca="true" t="shared" si="0" ref="M6:M11">SUM(H6:L6)</f>
        <v>524</v>
      </c>
      <c r="N6" s="54"/>
    </row>
    <row r="7" spans="1:14" s="2" customFormat="1" ht="15">
      <c r="A7" s="4" t="s">
        <v>7</v>
      </c>
      <c r="B7" s="5">
        <v>1989</v>
      </c>
      <c r="C7" s="73">
        <v>13</v>
      </c>
      <c r="D7" s="94">
        <v>159</v>
      </c>
      <c r="E7" s="94">
        <v>7</v>
      </c>
      <c r="F7" s="5">
        <v>82</v>
      </c>
      <c r="G7" s="5">
        <v>5</v>
      </c>
      <c r="H7" s="6">
        <v>16</v>
      </c>
      <c r="I7" s="5">
        <v>41</v>
      </c>
      <c r="J7" s="5">
        <v>90</v>
      </c>
      <c r="K7" s="5">
        <v>39</v>
      </c>
      <c r="L7" s="79">
        <v>3</v>
      </c>
      <c r="M7" s="81">
        <f t="shared" si="0"/>
        <v>189</v>
      </c>
      <c r="N7" s="54"/>
    </row>
    <row r="8" spans="1:14" ht="15">
      <c r="A8" s="7" t="s">
        <v>73</v>
      </c>
      <c r="B8" s="5">
        <v>1232</v>
      </c>
      <c r="C8" s="73">
        <v>8</v>
      </c>
      <c r="D8" s="94">
        <v>152</v>
      </c>
      <c r="E8" s="94">
        <v>4</v>
      </c>
      <c r="F8" s="5">
        <v>44</v>
      </c>
      <c r="G8" s="5">
        <v>2</v>
      </c>
      <c r="H8" s="6">
        <v>8</v>
      </c>
      <c r="I8" s="5">
        <v>15</v>
      </c>
      <c r="J8" s="5">
        <v>58</v>
      </c>
      <c r="K8" s="5">
        <v>26</v>
      </c>
      <c r="L8" s="79">
        <v>2</v>
      </c>
      <c r="M8" s="81">
        <f t="shared" si="0"/>
        <v>109</v>
      </c>
      <c r="N8" s="36"/>
    </row>
    <row r="9" spans="1:14" s="2" customFormat="1" ht="15">
      <c r="A9" s="8" t="s">
        <v>8</v>
      </c>
      <c r="B9" s="5">
        <v>1784</v>
      </c>
      <c r="C9" s="73">
        <v>13</v>
      </c>
      <c r="D9" s="94">
        <v>132</v>
      </c>
      <c r="E9" s="94">
        <v>4</v>
      </c>
      <c r="F9" s="5">
        <v>99</v>
      </c>
      <c r="G9" s="5">
        <v>4</v>
      </c>
      <c r="H9" s="6">
        <v>7</v>
      </c>
      <c r="I9" s="5">
        <v>21</v>
      </c>
      <c r="J9" s="5">
        <v>65</v>
      </c>
      <c r="K9" s="5">
        <v>83</v>
      </c>
      <c r="L9" s="79">
        <v>12</v>
      </c>
      <c r="M9" s="81">
        <f t="shared" si="0"/>
        <v>188</v>
      </c>
      <c r="N9" s="54"/>
    </row>
    <row r="10" spans="1:14" s="2" customFormat="1" ht="15">
      <c r="A10" s="8" t="s">
        <v>9</v>
      </c>
      <c r="B10" s="5">
        <v>1497</v>
      </c>
      <c r="C10" s="73">
        <v>10</v>
      </c>
      <c r="D10" s="94">
        <v>348</v>
      </c>
      <c r="E10" s="94">
        <v>11</v>
      </c>
      <c r="F10" s="5">
        <v>78</v>
      </c>
      <c r="G10" s="5">
        <v>3</v>
      </c>
      <c r="H10" s="6">
        <v>3</v>
      </c>
      <c r="I10" s="5">
        <v>8</v>
      </c>
      <c r="J10" s="5">
        <v>60</v>
      </c>
      <c r="K10" s="5">
        <v>86</v>
      </c>
      <c r="L10" s="79">
        <v>8</v>
      </c>
      <c r="M10" s="81">
        <f t="shared" si="0"/>
        <v>165</v>
      </c>
      <c r="N10" s="54"/>
    </row>
    <row r="11" spans="1:13" s="2" customFormat="1" ht="15">
      <c r="A11" s="8" t="s">
        <v>10</v>
      </c>
      <c r="B11" s="5" t="s">
        <v>11</v>
      </c>
      <c r="C11" s="73" t="s">
        <v>11</v>
      </c>
      <c r="D11" s="94"/>
      <c r="E11" s="94"/>
      <c r="F11" s="5">
        <v>104</v>
      </c>
      <c r="G11" s="5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79" t="s">
        <v>11</v>
      </c>
      <c r="M11" s="81">
        <f t="shared" si="0"/>
        <v>0</v>
      </c>
    </row>
    <row r="12" spans="1:14" s="2" customFormat="1" ht="15" customHeight="1" thickBot="1">
      <c r="A12" s="47" t="s">
        <v>76</v>
      </c>
      <c r="B12" s="86" t="s">
        <v>11</v>
      </c>
      <c r="C12" s="83" t="s">
        <v>11</v>
      </c>
      <c r="D12" s="94">
        <v>32</v>
      </c>
      <c r="E12" s="94">
        <v>1</v>
      </c>
      <c r="F12" s="84">
        <v>566</v>
      </c>
      <c r="G12" s="84">
        <v>16</v>
      </c>
      <c r="H12" s="5" t="s">
        <v>11</v>
      </c>
      <c r="I12" s="5" t="s">
        <v>11</v>
      </c>
      <c r="J12" s="86" t="s">
        <v>11</v>
      </c>
      <c r="K12" s="86" t="s">
        <v>11</v>
      </c>
      <c r="L12" s="87" t="s">
        <v>11</v>
      </c>
      <c r="M12" s="82">
        <v>0</v>
      </c>
      <c r="N12" s="9"/>
    </row>
    <row r="13" spans="1:15" s="11" customFormat="1" ht="22.5" customHeight="1" thickBot="1">
      <c r="A13" s="10" t="s">
        <v>12</v>
      </c>
      <c r="B13" s="3">
        <f aca="true" t="shared" si="1" ref="B13:M13">SUM(B6:B12)</f>
        <v>9799</v>
      </c>
      <c r="C13" s="3">
        <f t="shared" si="1"/>
        <v>64</v>
      </c>
      <c r="D13" s="114">
        <f t="shared" si="1"/>
        <v>1250</v>
      </c>
      <c r="E13" s="115">
        <f t="shared" si="1"/>
        <v>44</v>
      </c>
      <c r="F13" s="3">
        <f t="shared" si="1"/>
        <v>1128</v>
      </c>
      <c r="G13" s="3">
        <f t="shared" si="1"/>
        <v>46</v>
      </c>
      <c r="H13" s="3">
        <f t="shared" si="1"/>
        <v>47</v>
      </c>
      <c r="I13" s="3">
        <f t="shared" si="1"/>
        <v>184</v>
      </c>
      <c r="J13" s="88">
        <f t="shared" si="1"/>
        <v>503</v>
      </c>
      <c r="K13" s="3">
        <f t="shared" si="1"/>
        <v>403</v>
      </c>
      <c r="L13" s="89">
        <f t="shared" si="1"/>
        <v>38</v>
      </c>
      <c r="M13" s="3">
        <f t="shared" si="1"/>
        <v>1175</v>
      </c>
      <c r="O13" s="57"/>
    </row>
    <row r="14" spans="1:13" s="2" customFormat="1" ht="15.75" thickBot="1">
      <c r="A14" s="149" t="s">
        <v>13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</row>
    <row r="15" spans="1:13" ht="15.75" thickBot="1">
      <c r="A15" s="12" t="s">
        <v>14</v>
      </c>
      <c r="B15" s="74">
        <v>32</v>
      </c>
      <c r="C15" s="74">
        <v>1</v>
      </c>
      <c r="D15" s="13" t="s">
        <v>11</v>
      </c>
      <c r="E15" s="13" t="s">
        <v>11</v>
      </c>
      <c r="F15" s="13" t="s">
        <v>11</v>
      </c>
      <c r="G15" s="13" t="s">
        <v>11</v>
      </c>
      <c r="H15" s="14" t="s">
        <v>11</v>
      </c>
      <c r="I15" s="13" t="s">
        <v>11</v>
      </c>
      <c r="J15" s="13" t="s">
        <v>11</v>
      </c>
      <c r="K15" s="13" t="s">
        <v>11</v>
      </c>
      <c r="L15" s="15" t="s">
        <v>11</v>
      </c>
      <c r="M15" s="16" t="s">
        <v>11</v>
      </c>
    </row>
    <row r="16" spans="1:13" s="28" customFormat="1" ht="15.75" thickBot="1">
      <c r="A16" s="10" t="s">
        <v>12</v>
      </c>
      <c r="B16" s="25">
        <f aca="true" t="shared" si="2" ref="B16:M16">SUM(B15:B15)</f>
        <v>32</v>
      </c>
      <c r="C16" s="26">
        <f t="shared" si="2"/>
        <v>1</v>
      </c>
      <c r="D16" s="103">
        <f t="shared" si="2"/>
        <v>0</v>
      </c>
      <c r="E16" s="104">
        <f t="shared" si="2"/>
        <v>0</v>
      </c>
      <c r="F16" s="25">
        <f t="shared" si="2"/>
        <v>0</v>
      </c>
      <c r="G16" s="26">
        <f t="shared" si="2"/>
        <v>0</v>
      </c>
      <c r="H16" s="25">
        <f t="shared" si="2"/>
        <v>0</v>
      </c>
      <c r="I16" s="26">
        <f t="shared" si="2"/>
        <v>0</v>
      </c>
      <c r="J16" s="25">
        <f t="shared" si="2"/>
        <v>0</v>
      </c>
      <c r="K16" s="26">
        <f t="shared" si="2"/>
        <v>0</v>
      </c>
      <c r="L16" s="25">
        <f t="shared" si="2"/>
        <v>0</v>
      </c>
      <c r="M16" s="27">
        <f t="shared" si="2"/>
        <v>0</v>
      </c>
    </row>
    <row r="17" spans="1:13" s="2" customFormat="1" ht="15.75" thickBo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5">
      <c r="A18" s="76" t="s">
        <v>16</v>
      </c>
      <c r="B18" s="17" t="s">
        <v>11</v>
      </c>
      <c r="C18" s="17" t="s">
        <v>11</v>
      </c>
      <c r="D18" s="105">
        <v>36</v>
      </c>
      <c r="E18" s="106">
        <v>1</v>
      </c>
      <c r="F18" s="17" t="s">
        <v>11</v>
      </c>
      <c r="G18" s="17" t="s">
        <v>11</v>
      </c>
      <c r="H18" s="18" t="s">
        <v>11</v>
      </c>
      <c r="I18" s="17" t="s">
        <v>11</v>
      </c>
      <c r="J18" s="17" t="s">
        <v>11</v>
      </c>
      <c r="K18" s="17" t="s">
        <v>11</v>
      </c>
      <c r="L18" s="19" t="s">
        <v>11</v>
      </c>
      <c r="M18" s="29" t="s">
        <v>11</v>
      </c>
    </row>
    <row r="19" spans="1:13" ht="15">
      <c r="A19" s="76" t="s">
        <v>17</v>
      </c>
      <c r="B19" s="21" t="s">
        <v>11</v>
      </c>
      <c r="C19" s="21" t="s">
        <v>11</v>
      </c>
      <c r="D19" s="101">
        <v>40</v>
      </c>
      <c r="E19" s="101">
        <v>1</v>
      </c>
      <c r="F19" s="21" t="s">
        <v>11</v>
      </c>
      <c r="G19" s="21" t="s">
        <v>11</v>
      </c>
      <c r="H19" s="22" t="s">
        <v>11</v>
      </c>
      <c r="I19" s="21" t="s">
        <v>11</v>
      </c>
      <c r="J19" s="21" t="s">
        <v>11</v>
      </c>
      <c r="K19" s="21" t="s">
        <v>11</v>
      </c>
      <c r="L19" s="23" t="s">
        <v>11</v>
      </c>
      <c r="M19" s="20" t="s">
        <v>11</v>
      </c>
    </row>
    <row r="20" spans="1:13" ht="15">
      <c r="A20" s="76" t="s">
        <v>52</v>
      </c>
      <c r="B20" s="21"/>
      <c r="C20" s="21"/>
      <c r="D20" s="101">
        <v>24</v>
      </c>
      <c r="E20" s="102">
        <v>1</v>
      </c>
      <c r="F20" s="21"/>
      <c r="G20" s="21"/>
      <c r="H20" s="22"/>
      <c r="I20" s="21"/>
      <c r="J20" s="21"/>
      <c r="K20" s="21"/>
      <c r="L20" s="23"/>
      <c r="M20" s="20"/>
    </row>
    <row r="21" spans="1:13" ht="15">
      <c r="A21" s="76" t="s">
        <v>57</v>
      </c>
      <c r="B21" s="21" t="s">
        <v>11</v>
      </c>
      <c r="C21" s="21" t="s">
        <v>11</v>
      </c>
      <c r="D21" s="101">
        <v>20</v>
      </c>
      <c r="E21" s="102">
        <v>1</v>
      </c>
      <c r="F21" s="21" t="s">
        <v>11</v>
      </c>
      <c r="G21" s="21" t="s">
        <v>11</v>
      </c>
      <c r="H21" s="22" t="s">
        <v>11</v>
      </c>
      <c r="I21" s="21" t="s">
        <v>11</v>
      </c>
      <c r="J21" s="21" t="s">
        <v>11</v>
      </c>
      <c r="K21" s="21" t="s">
        <v>11</v>
      </c>
      <c r="L21" s="23" t="s">
        <v>11</v>
      </c>
      <c r="M21" s="20" t="s">
        <v>11</v>
      </c>
    </row>
    <row r="22" spans="1:13" ht="15">
      <c r="A22" s="76" t="s">
        <v>59</v>
      </c>
      <c r="B22" s="21" t="s">
        <v>11</v>
      </c>
      <c r="C22" s="21" t="s">
        <v>11</v>
      </c>
      <c r="D22" s="101">
        <v>43</v>
      </c>
      <c r="E22" s="102">
        <v>1</v>
      </c>
      <c r="F22" s="21" t="s">
        <v>11</v>
      </c>
      <c r="G22" s="21" t="s">
        <v>11</v>
      </c>
      <c r="H22" s="22" t="s">
        <v>11</v>
      </c>
      <c r="I22" s="21" t="s">
        <v>11</v>
      </c>
      <c r="J22" s="21" t="s">
        <v>11</v>
      </c>
      <c r="K22" s="21" t="s">
        <v>11</v>
      </c>
      <c r="L22" s="23" t="s">
        <v>11</v>
      </c>
      <c r="M22" s="20" t="s">
        <v>11</v>
      </c>
    </row>
    <row r="23" spans="1:13" ht="15">
      <c r="A23" s="76" t="s">
        <v>49</v>
      </c>
      <c r="B23" s="17" t="s">
        <v>11</v>
      </c>
      <c r="C23" s="17" t="s">
        <v>11</v>
      </c>
      <c r="D23" s="105">
        <v>53</v>
      </c>
      <c r="E23" s="106">
        <v>1</v>
      </c>
      <c r="F23" s="17" t="s">
        <v>11</v>
      </c>
      <c r="G23" s="17" t="s">
        <v>11</v>
      </c>
      <c r="H23" s="18" t="s">
        <v>11</v>
      </c>
      <c r="I23" s="17" t="s">
        <v>11</v>
      </c>
      <c r="J23" s="17" t="s">
        <v>11</v>
      </c>
      <c r="K23" s="17" t="s">
        <v>11</v>
      </c>
      <c r="L23" s="19" t="s">
        <v>11</v>
      </c>
      <c r="M23" s="20" t="s">
        <v>11</v>
      </c>
    </row>
    <row r="24" spans="1:13" ht="15">
      <c r="A24" s="76" t="s">
        <v>74</v>
      </c>
      <c r="B24" s="17"/>
      <c r="C24" s="17"/>
      <c r="D24" s="105">
        <v>10</v>
      </c>
      <c r="E24" s="106">
        <v>1</v>
      </c>
      <c r="F24" s="17"/>
      <c r="G24" s="17"/>
      <c r="H24" s="18"/>
      <c r="I24" s="17"/>
      <c r="J24" s="17"/>
      <c r="K24" s="17"/>
      <c r="L24" s="19"/>
      <c r="M24" s="20"/>
    </row>
    <row r="25" spans="1:13" ht="15">
      <c r="A25" s="76" t="s">
        <v>58</v>
      </c>
      <c r="B25" s="17" t="s">
        <v>11</v>
      </c>
      <c r="C25" s="17" t="s">
        <v>11</v>
      </c>
      <c r="D25" s="105">
        <v>39</v>
      </c>
      <c r="E25" s="106">
        <v>1</v>
      </c>
      <c r="F25" s="17" t="s">
        <v>11</v>
      </c>
      <c r="G25" s="17" t="s">
        <v>11</v>
      </c>
      <c r="H25" s="18" t="s">
        <v>11</v>
      </c>
      <c r="I25" s="17" t="s">
        <v>11</v>
      </c>
      <c r="J25" s="17" t="s">
        <v>11</v>
      </c>
      <c r="K25" s="17" t="s">
        <v>11</v>
      </c>
      <c r="L25" s="19" t="s">
        <v>11</v>
      </c>
      <c r="M25" s="20" t="s">
        <v>11</v>
      </c>
    </row>
    <row r="26" spans="1:13" ht="15">
      <c r="A26" s="76" t="s">
        <v>48</v>
      </c>
      <c r="B26" s="17" t="s">
        <v>11</v>
      </c>
      <c r="C26" s="17" t="s">
        <v>11</v>
      </c>
      <c r="D26" s="105">
        <v>32</v>
      </c>
      <c r="E26" s="105">
        <v>1</v>
      </c>
      <c r="F26" s="17" t="s">
        <v>11</v>
      </c>
      <c r="G26" s="17" t="s">
        <v>11</v>
      </c>
      <c r="H26" s="18" t="s">
        <v>11</v>
      </c>
      <c r="I26" s="17" t="s">
        <v>11</v>
      </c>
      <c r="J26" s="17" t="s">
        <v>11</v>
      </c>
      <c r="K26" s="17" t="s">
        <v>11</v>
      </c>
      <c r="L26" s="19" t="s">
        <v>11</v>
      </c>
      <c r="M26" s="20" t="s">
        <v>11</v>
      </c>
    </row>
    <row r="27" spans="1:13" s="28" customFormat="1" ht="15">
      <c r="A27" s="76" t="s">
        <v>68</v>
      </c>
      <c r="B27" s="17" t="s">
        <v>11</v>
      </c>
      <c r="C27" s="17" t="s">
        <v>11</v>
      </c>
      <c r="D27" s="101">
        <v>30</v>
      </c>
      <c r="E27" s="101">
        <v>1</v>
      </c>
      <c r="F27" s="17" t="s">
        <v>11</v>
      </c>
      <c r="G27" s="17" t="s">
        <v>11</v>
      </c>
      <c r="H27" s="18" t="s">
        <v>11</v>
      </c>
      <c r="I27" s="17" t="s">
        <v>11</v>
      </c>
      <c r="J27" s="17" t="s">
        <v>11</v>
      </c>
      <c r="K27" s="17" t="s">
        <v>11</v>
      </c>
      <c r="L27" s="19" t="s">
        <v>11</v>
      </c>
      <c r="M27" s="20" t="s">
        <v>11</v>
      </c>
    </row>
    <row r="28" spans="1:14" ht="15">
      <c r="A28" s="76" t="s">
        <v>23</v>
      </c>
      <c r="B28" s="17" t="s">
        <v>11</v>
      </c>
      <c r="C28" s="17" t="s">
        <v>11</v>
      </c>
      <c r="D28" s="105">
        <v>31</v>
      </c>
      <c r="E28" s="105">
        <v>1</v>
      </c>
      <c r="F28" s="17" t="s">
        <v>11</v>
      </c>
      <c r="G28" s="17" t="s">
        <v>11</v>
      </c>
      <c r="H28" s="18" t="s">
        <v>11</v>
      </c>
      <c r="I28" s="17" t="s">
        <v>11</v>
      </c>
      <c r="J28" s="17" t="s">
        <v>11</v>
      </c>
      <c r="K28" s="17" t="s">
        <v>11</v>
      </c>
      <c r="L28" s="19" t="s">
        <v>11</v>
      </c>
      <c r="M28" s="20" t="s">
        <v>11</v>
      </c>
      <c r="N28" s="59"/>
    </row>
    <row r="29" spans="1:14" ht="15">
      <c r="A29" s="43" t="s">
        <v>69</v>
      </c>
      <c r="B29" s="17"/>
      <c r="C29" s="17"/>
      <c r="D29" s="101">
        <v>35</v>
      </c>
      <c r="E29" s="101">
        <v>1</v>
      </c>
      <c r="F29" s="17" t="s">
        <v>11</v>
      </c>
      <c r="G29" s="17" t="s">
        <v>11</v>
      </c>
      <c r="H29" s="18" t="s">
        <v>11</v>
      </c>
      <c r="I29" s="17" t="s">
        <v>11</v>
      </c>
      <c r="J29" s="17" t="s">
        <v>11</v>
      </c>
      <c r="K29" s="17" t="s">
        <v>11</v>
      </c>
      <c r="L29" s="19" t="s">
        <v>11</v>
      </c>
      <c r="M29" s="20" t="s">
        <v>11</v>
      </c>
      <c r="N29" s="59"/>
    </row>
    <row r="30" spans="1:13" ht="15.75" thickBot="1">
      <c r="A30" s="43" t="s">
        <v>47</v>
      </c>
      <c r="B30" s="17" t="s">
        <v>11</v>
      </c>
      <c r="C30" s="17" t="s">
        <v>11</v>
      </c>
      <c r="D30" s="101">
        <v>21</v>
      </c>
      <c r="E30" s="101">
        <v>1</v>
      </c>
      <c r="F30" s="17" t="s">
        <v>11</v>
      </c>
      <c r="G30" s="17" t="s">
        <v>11</v>
      </c>
      <c r="H30" s="18" t="s">
        <v>11</v>
      </c>
      <c r="I30" s="17" t="s">
        <v>11</v>
      </c>
      <c r="J30" s="17" t="s">
        <v>11</v>
      </c>
      <c r="K30" s="17" t="s">
        <v>11</v>
      </c>
      <c r="L30" s="19" t="s">
        <v>11</v>
      </c>
      <c r="M30" s="20" t="s">
        <v>11</v>
      </c>
    </row>
    <row r="31" spans="1:13" ht="15.75" customHeight="1" thickBot="1">
      <c r="A31" s="30" t="s">
        <v>12</v>
      </c>
      <c r="B31" s="60">
        <f>SUM(B18:B27)</f>
        <v>0</v>
      </c>
      <c r="C31" s="61">
        <f>SUM(C18:C27)</f>
        <v>0</v>
      </c>
      <c r="D31" s="107">
        <f>SUM(D18:D30)</f>
        <v>414</v>
      </c>
      <c r="E31" s="107">
        <f>SUM(E18:E30)</f>
        <v>13</v>
      </c>
      <c r="F31" s="61">
        <f aca="true" t="shared" si="3" ref="F31:M31">SUM(F18:F27)</f>
        <v>0</v>
      </c>
      <c r="G31" s="61">
        <f t="shared" si="3"/>
        <v>0</v>
      </c>
      <c r="H31" s="62">
        <f t="shared" si="3"/>
        <v>0</v>
      </c>
      <c r="I31" s="61">
        <f t="shared" si="3"/>
        <v>0</v>
      </c>
      <c r="J31" s="62">
        <f t="shared" si="3"/>
        <v>0</v>
      </c>
      <c r="K31" s="61">
        <f t="shared" si="3"/>
        <v>0</v>
      </c>
      <c r="L31" s="62">
        <f t="shared" si="3"/>
        <v>0</v>
      </c>
      <c r="M31" s="61">
        <f t="shared" si="3"/>
        <v>0</v>
      </c>
    </row>
    <row r="32" spans="1:13" ht="15.75" customHeight="1" thickBot="1">
      <c r="A32" s="31" t="s">
        <v>6</v>
      </c>
      <c r="B32" s="32">
        <f aca="true" t="shared" si="4" ref="B32:M32">B13+B16+B31</f>
        <v>9831</v>
      </c>
      <c r="C32" s="32">
        <f t="shared" si="4"/>
        <v>65</v>
      </c>
      <c r="D32" s="108">
        <f t="shared" si="4"/>
        <v>1664</v>
      </c>
      <c r="E32" s="108">
        <f t="shared" si="4"/>
        <v>57</v>
      </c>
      <c r="F32" s="32">
        <f t="shared" si="4"/>
        <v>1128</v>
      </c>
      <c r="G32" s="32">
        <f t="shared" si="4"/>
        <v>46</v>
      </c>
      <c r="H32" s="32">
        <f t="shared" si="4"/>
        <v>47</v>
      </c>
      <c r="I32" s="32">
        <f t="shared" si="4"/>
        <v>184</v>
      </c>
      <c r="J32" s="32">
        <f t="shared" si="4"/>
        <v>503</v>
      </c>
      <c r="K32" s="32">
        <f t="shared" si="4"/>
        <v>403</v>
      </c>
      <c r="L32" s="77">
        <f t="shared" si="4"/>
        <v>38</v>
      </c>
      <c r="M32" s="32">
        <f t="shared" si="4"/>
        <v>1175</v>
      </c>
    </row>
    <row r="33" spans="1:5" ht="15.75" customHeight="1" thickBot="1">
      <c r="A33" s="41" t="s">
        <v>18</v>
      </c>
      <c r="B33" s="33">
        <v>34</v>
      </c>
      <c r="C33" s="34" t="s">
        <v>19</v>
      </c>
      <c r="D33" s="35"/>
      <c r="E33" s="35"/>
    </row>
    <row r="34" spans="1:13" ht="23.25" customHeight="1" thickBot="1">
      <c r="A34" s="41" t="s">
        <v>51</v>
      </c>
      <c r="B34" s="33">
        <v>1</v>
      </c>
      <c r="C34" s="63"/>
      <c r="D34" s="35"/>
      <c r="E34" s="35"/>
      <c r="F34" s="158" t="s">
        <v>27</v>
      </c>
      <c r="G34" s="159"/>
      <c r="H34" s="159"/>
      <c r="I34" s="159"/>
      <c r="J34" s="160"/>
      <c r="K34" s="158" t="s">
        <v>46</v>
      </c>
      <c r="L34" s="159"/>
      <c r="M34" s="160"/>
    </row>
    <row r="35" spans="1:13" ht="15.75" customHeight="1" thickBot="1">
      <c r="A35" s="41" t="s">
        <v>20</v>
      </c>
      <c r="B35" s="33">
        <v>65</v>
      </c>
      <c r="C35" s="155"/>
      <c r="D35" s="156"/>
      <c r="E35" s="157"/>
      <c r="F35" s="161" t="s">
        <v>66</v>
      </c>
      <c r="G35" s="162"/>
      <c r="H35" s="162"/>
      <c r="I35" s="163"/>
      <c r="J35" s="44">
        <v>7</v>
      </c>
      <c r="K35" s="50" t="s">
        <v>36</v>
      </c>
      <c r="L35" s="147" t="s">
        <v>37</v>
      </c>
      <c r="M35" s="148"/>
    </row>
    <row r="36" spans="1:13" ht="15.75" thickBot="1">
      <c r="A36" s="41" t="s">
        <v>21</v>
      </c>
      <c r="B36" s="33">
        <v>966</v>
      </c>
      <c r="C36" s="55"/>
      <c r="D36" s="109"/>
      <c r="E36" s="110"/>
      <c r="F36" s="127" t="s">
        <v>33</v>
      </c>
      <c r="G36" s="128"/>
      <c r="H36" s="128"/>
      <c r="I36" s="129"/>
      <c r="J36" s="45">
        <v>559</v>
      </c>
      <c r="K36" s="51"/>
      <c r="L36" s="123" t="s">
        <v>38</v>
      </c>
      <c r="M36" s="124"/>
    </row>
    <row r="37" spans="1:13" ht="15.75" thickBot="1">
      <c r="A37" s="42" t="s">
        <v>22</v>
      </c>
      <c r="B37" s="58">
        <v>209</v>
      </c>
      <c r="C37" s="56">
        <f>B36+B37</f>
        <v>1175</v>
      </c>
      <c r="F37" s="127" t="s">
        <v>56</v>
      </c>
      <c r="G37" s="128"/>
      <c r="H37" s="128"/>
      <c r="I37" s="129"/>
      <c r="J37" s="45">
        <v>32</v>
      </c>
      <c r="K37" s="50" t="s">
        <v>39</v>
      </c>
      <c r="L37" s="121" t="s">
        <v>40</v>
      </c>
      <c r="M37" s="122"/>
    </row>
    <row r="38" spans="1:13" ht="15.75" thickBot="1">
      <c r="A38" s="111"/>
      <c r="B38" s="112"/>
      <c r="C38" s="112"/>
      <c r="F38" s="127" t="s">
        <v>28</v>
      </c>
      <c r="G38" s="128"/>
      <c r="H38" s="128"/>
      <c r="I38" s="129"/>
      <c r="J38" s="45">
        <v>5</v>
      </c>
      <c r="K38" s="51"/>
      <c r="L38" s="130" t="s">
        <v>37</v>
      </c>
      <c r="M38" s="131"/>
    </row>
    <row r="39" spans="1:13" ht="18" customHeight="1" thickBot="1">
      <c r="A39" s="38" t="s">
        <v>75</v>
      </c>
      <c r="F39" s="116" t="s">
        <v>30</v>
      </c>
      <c r="G39" s="117"/>
      <c r="H39" s="117"/>
      <c r="I39" s="118"/>
      <c r="J39" s="46">
        <v>11</v>
      </c>
      <c r="K39" s="52" t="s">
        <v>41</v>
      </c>
      <c r="L39" s="125" t="s">
        <v>42</v>
      </c>
      <c r="M39" s="126"/>
    </row>
    <row r="40" spans="6:13" ht="15" customHeight="1" thickBot="1">
      <c r="F40" s="119" t="s">
        <v>29</v>
      </c>
      <c r="G40" s="120"/>
      <c r="H40" s="120"/>
      <c r="I40" s="120"/>
      <c r="J40" s="49">
        <f>SUM(J35:J39)</f>
        <v>614</v>
      </c>
      <c r="K40" s="50" t="s">
        <v>43</v>
      </c>
      <c r="L40" s="121" t="s">
        <v>44</v>
      </c>
      <c r="M40" s="122"/>
    </row>
    <row r="41" spans="11:13" ht="13.5" customHeight="1" thickBot="1">
      <c r="K41" s="53"/>
      <c r="L41" s="123" t="s">
        <v>45</v>
      </c>
      <c r="M41" s="124"/>
    </row>
  </sheetData>
  <sheetProtection/>
  <mergeCells count="26">
    <mergeCell ref="F4:G4"/>
    <mergeCell ref="H4:M4"/>
    <mergeCell ref="L35:M35"/>
    <mergeCell ref="A14:M14"/>
    <mergeCell ref="A17:M17"/>
    <mergeCell ref="C35:E35"/>
    <mergeCell ref="F34:J34"/>
    <mergeCell ref="K34:M34"/>
    <mergeCell ref="F35:I35"/>
    <mergeCell ref="F36:I36"/>
    <mergeCell ref="L36:M36"/>
    <mergeCell ref="F37:I37"/>
    <mergeCell ref="L37:M37"/>
    <mergeCell ref="A1:M1"/>
    <mergeCell ref="A2:M2"/>
    <mergeCell ref="A3:M3"/>
    <mergeCell ref="A4:A5"/>
    <mergeCell ref="B4:C4"/>
    <mergeCell ref="D4:E4"/>
    <mergeCell ref="F39:I39"/>
    <mergeCell ref="F40:I40"/>
    <mergeCell ref="L40:M40"/>
    <mergeCell ref="L41:M41"/>
    <mergeCell ref="L39:M39"/>
    <mergeCell ref="F38:I38"/>
    <mergeCell ref="L38:M3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asdada</cp:lastModifiedBy>
  <cp:lastPrinted>2010-01-22T16:10:37Z</cp:lastPrinted>
  <dcterms:created xsi:type="dcterms:W3CDTF">2005-07-28T14:35:18Z</dcterms:created>
  <dcterms:modified xsi:type="dcterms:W3CDTF">2014-10-17T13:55:17Z</dcterms:modified>
  <cp:category/>
  <cp:version/>
  <cp:contentType/>
  <cp:contentStatus/>
</cp:coreProperties>
</file>