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1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/>
  <calcPr fullCalcOnLoad="1"/>
</workbook>
</file>

<file path=xl/sharedStrings.xml><?xml version="1.0" encoding="utf-8"?>
<sst xmlns="http://schemas.openxmlformats.org/spreadsheetml/2006/main" count="2409" uniqueCount="64">
  <si>
    <t>UNIVERSIDADE ESTADUAL DO OESTE DO PARANÁ - UNIOESTE</t>
  </si>
  <si>
    <t>GRUPO DE PLANEJAMENTO E CONTROLE</t>
  </si>
  <si>
    <t>ÁREA DE INFORMAÇÕES</t>
  </si>
  <si>
    <t>POSIÇÃO DE JANEIRO/2008</t>
  </si>
  <si>
    <t>PLANILHA DOS DOCENTES EFETIVOS, TEMPORÁRIOS  E CRES POR TITULAÇÃO - QUANTITATIVO E PERCENTUAL</t>
  </si>
  <si>
    <t>TITULAÇÃO DO CORPO DOCENTE EFETIVOS E TEMPORÁRIOS</t>
  </si>
  <si>
    <t>CAMPUS</t>
  </si>
  <si>
    <t>Graduados</t>
  </si>
  <si>
    <t>Especialistas</t>
  </si>
  <si>
    <t>Mestres</t>
  </si>
  <si>
    <t>Doutores</t>
  </si>
  <si>
    <t>Pós-Doutores</t>
  </si>
  <si>
    <t>TOTAL</t>
  </si>
  <si>
    <t>CASCAVEL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</si>
  <si>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</si>
  <si>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</si>
  <si>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</si>
  <si>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</si>
  <si>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</si>
  <si>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</si>
  <si>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</si>
  <si>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SUB-TOTAL</t>
  </si>
  <si>
    <t>FOZ DO IGUAÇU</t>
  </si>
  <si>
    <t>Centro de Educação e Letras</t>
  </si>
  <si>
    <t>Centro de Engenharia e Ciências Exatas</t>
  </si>
  <si>
    <t>FRANCISCO BELTRÃO</t>
  </si>
  <si>
    <t>Centro de Ciências Humanas</t>
  </si>
  <si>
    <t>MARECHAL CÂNDIDO RONDON</t>
  </si>
  <si>
    <t>Centro de Ciências Agrárias</t>
  </si>
  <si>
    <t>Centro de Ciências Humanas, Educação e Letras</t>
  </si>
  <si>
    <t>TOLEDO</t>
  </si>
  <si>
    <t>Centro de Ciências Humanas e Sociais</t>
  </si>
  <si>
    <t xml:space="preserve">TITULAÇÃO DO CORPO DOCENTE EFETIVOS </t>
  </si>
  <si>
    <t>G</t>
  </si>
  <si>
    <t>%</t>
  </si>
  <si>
    <t>E</t>
  </si>
  <si>
    <t>M</t>
  </si>
  <si>
    <t>D</t>
  </si>
  <si>
    <t>Pós-</t>
  </si>
  <si>
    <t>DOUT.</t>
  </si>
  <si>
    <t>Cascavel</t>
  </si>
  <si>
    <t>Foz do Iguaçu</t>
  </si>
  <si>
    <t>Francisco Beltrão</t>
  </si>
  <si>
    <t>Marechal Cândido Rondon</t>
  </si>
  <si>
    <t>Toledo</t>
  </si>
  <si>
    <t>Fonte: GPC</t>
  </si>
  <si>
    <t>TITULAÇÃO DO CORPO DOCENTE TEMPORÁRIOS + CRES</t>
  </si>
  <si>
    <t>TITULAÇÃO DO CORPO DOCENTE EFETIVO +  CRES</t>
  </si>
  <si>
    <t>GRADUADO</t>
  </si>
  <si>
    <t>ESPECIALISTA</t>
  </si>
  <si>
    <t>MESTRE</t>
  </si>
  <si>
    <t>DOUTOR</t>
  </si>
  <si>
    <t>PÓS-DOUTOR</t>
  </si>
  <si>
    <t>Posição Fevereiro/2008</t>
  </si>
  <si>
    <t>Posição Março/2008</t>
  </si>
  <si>
    <t>Posição Abril/2008</t>
  </si>
  <si>
    <t>Posição Maio/2008</t>
  </si>
  <si>
    <t>Posição Junho/2008</t>
  </si>
  <si>
    <t>Posição Julho/2008</t>
  </si>
  <si>
    <t>Posição agosto/2008</t>
  </si>
  <si>
    <t>Posição setembro/2008</t>
  </si>
  <si>
    <t>Posição outubro/2008</t>
  </si>
  <si>
    <t>Posição novembro/2008</t>
  </si>
  <si>
    <t>Posição Dezembro/2008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</si>
</sst>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0.0%"/>
    <numFmt numFmtId="166" formatCode="_(* #,##0.00_);_(* \(#,##0.00\);_(* \-??_);_(@_)"/>
    <numFmt numFmtId="167" formatCode="_(* #,##0_);_(* \(#,##0\);_(* \-??_);_(@_)"/>
  </numFmts>
  <fonts count="16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.6"/>
      <name val="Arial"/>
      <family val="5"/>
    </font>
    <font>
      <sz val="16"/>
      <name val="Arial"/>
      <family val="5"/>
    </font>
    <font>
      <b/>
      <sz val="19.3"/>
      <name val="Arial"/>
      <family val="5"/>
    </font>
    <font>
      <sz val="20"/>
      <name val="Arial"/>
      <family val="5"/>
    </font>
    <font>
      <b/>
      <sz val="24"/>
      <name val="Arial"/>
      <family val="5"/>
    </font>
    <font>
      <b/>
      <sz val="24"/>
      <color indexed="8"/>
      <name val="Arial"/>
      <family val="5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3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4" fontId="2" fillId="4" borderId="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165" fontId="0" fillId="0" borderId="23" xfId="17" applyNumberFormat="1" applyFont="1" applyFill="1" applyBorder="1" applyAlignment="1" applyProtection="1">
      <alignment horizontal="center"/>
      <protection/>
    </xf>
    <xf numFmtId="1" fontId="4" fillId="0" borderId="7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center"/>
    </xf>
    <xf numFmtId="165" fontId="2" fillId="4" borderId="1" xfId="17" applyNumberFormat="1" applyFont="1" applyFill="1" applyBorder="1" applyAlignment="1" applyProtection="1">
      <alignment horizontal="center"/>
      <protection/>
    </xf>
    <xf numFmtId="1" fontId="2" fillId="4" borderId="1" xfId="0" applyNumberFormat="1" applyFont="1" applyFill="1" applyBorder="1" applyAlignment="1">
      <alignment horizontal="center"/>
    </xf>
    <xf numFmtId="10" fontId="1" fillId="0" borderId="0" xfId="17" applyNumberFormat="1" applyFont="1" applyFill="1" applyBorder="1" applyAlignment="1" applyProtection="1">
      <alignment horizontal="center"/>
      <protection/>
    </xf>
    <xf numFmtId="9" fontId="1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0" fillId="0" borderId="29" xfId="0" applyFont="1" applyFill="1" applyBorder="1" applyAlignment="1">
      <alignment horizontal="center"/>
    </xf>
    <xf numFmtId="165" fontId="0" fillId="0" borderId="30" xfId="17" applyNumberFormat="1" applyFont="1" applyFill="1" applyBorder="1" applyAlignment="1" applyProtection="1">
      <alignment horizontal="center"/>
      <protection/>
    </xf>
    <xf numFmtId="167" fontId="0" fillId="3" borderId="0" xfId="18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0" fillId="0" borderId="8" xfId="0" applyFont="1" applyFill="1" applyBorder="1" applyAlignment="1">
      <alignment horizontal="center"/>
    </xf>
    <xf numFmtId="10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0" fontId="0" fillId="0" borderId="31" xfId="0" applyFont="1" applyFill="1" applyBorder="1" applyAlignment="1">
      <alignment horizontal="center"/>
    </xf>
    <xf numFmtId="165" fontId="0" fillId="0" borderId="32" xfId="17" applyNumberFormat="1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>
      <alignment horizontal="center"/>
    </xf>
    <xf numFmtId="165" fontId="4" fillId="3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left"/>
    </xf>
    <xf numFmtId="1" fontId="0" fillId="0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65" fontId="0" fillId="0" borderId="23" xfId="17" applyNumberFormat="1" applyFont="1" applyFill="1" applyBorder="1" applyAlignment="1" applyProtection="1">
      <alignment horizontal="center"/>
      <protection/>
    </xf>
    <xf numFmtId="165" fontId="0" fillId="0" borderId="30" xfId="17" applyNumberFormat="1" applyFont="1" applyFill="1" applyBorder="1" applyAlignment="1" applyProtection="1">
      <alignment horizontal="center"/>
      <protection/>
    </xf>
    <xf numFmtId="167" fontId="0" fillId="3" borderId="0" xfId="18" applyNumberFormat="1" applyFont="1" applyFill="1" applyBorder="1" applyAlignment="1" applyProtection="1">
      <alignment/>
      <protection/>
    </xf>
    <xf numFmtId="165" fontId="0" fillId="0" borderId="32" xfId="17" applyNumberFormat="1" applyFont="1" applyFill="1" applyBorder="1" applyAlignment="1" applyProtection="1">
      <alignment horizontal="center"/>
      <protection/>
    </xf>
    <xf numFmtId="4" fontId="3" fillId="2" borderId="1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1" fillId="0" borderId="35" xfId="0" applyFont="1" applyBorder="1" applyAlignment="1">
      <alignment/>
    </xf>
    <xf numFmtId="0" fontId="2" fillId="3" borderId="3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37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/>
    </xf>
    <xf numFmtId="4" fontId="3" fillId="2" borderId="4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Jan!$A$81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Jan!$A$82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Jan!$A$83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Jan!$A$84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Jan!$A$85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2437101"/>
        <c:axId val="25062998"/>
        <c:axId val="24240391"/>
      </c:bar3D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2998"/>
        <c:crossesAt val="0"/>
        <c:auto val="1"/>
        <c:lblOffset val="100"/>
        <c:noMultiLvlLbl val="0"/>
      </c:catAx>
      <c:valAx>
        <c:axId val="2506299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7101"/>
        <c:crossesAt val="1"/>
        <c:crossBetween val="between"/>
        <c:dispUnits/>
      </c:valAx>
      <c:serAx>
        <c:axId val="2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299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Fev!$A$81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Fev!$A$82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Fev!$A$83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Fev!$A$84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Fev!$A$85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349368"/>
        <c:axId val="48144313"/>
        <c:axId val="30645634"/>
      </c:bar3DChart>
      <c:catAx>
        <c:axId val="534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4313"/>
        <c:crossesAt val="0"/>
        <c:auto val="1"/>
        <c:lblOffset val="100"/>
        <c:noMultiLvlLbl val="0"/>
      </c:catAx>
      <c:valAx>
        <c:axId val="4814431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368"/>
        <c:crossesAt val="1"/>
        <c:crossBetween val="between"/>
        <c:dispUnits/>
      </c:valAx>
      <c:ser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431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Fev!$A$81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Fev!$A$82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Fev!$A$83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Fev!$A$84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Fev!$A$85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7375251"/>
        <c:axId val="66377260"/>
        <c:axId val="60524429"/>
      </c:bar3DChart>
      <c:catAx>
        <c:axId val="737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77260"/>
        <c:crossesAt val="0"/>
        <c:auto val="1"/>
        <c:lblOffset val="100"/>
        <c:noMultiLvlLbl val="0"/>
      </c:catAx>
      <c:valAx>
        <c:axId val="6637726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5251"/>
        <c:crossesAt val="1"/>
        <c:crossBetween val="between"/>
        <c:dispUnits/>
      </c:valAx>
      <c:serAx>
        <c:axId val="6052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7726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Fev!$A$81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Fev!$A$82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Fev!$A$83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Fev!$A$84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Fev!$A$85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7848950"/>
        <c:axId val="3531687"/>
        <c:axId val="31785184"/>
      </c:bar3DChart>
      <c:catAx>
        <c:axId val="784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1687"/>
        <c:crossesAt val="0"/>
        <c:auto val="1"/>
        <c:lblOffset val="100"/>
        <c:noMultiLvlLbl val="0"/>
      </c:catAx>
      <c:valAx>
        <c:axId val="353168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8950"/>
        <c:crossesAt val="1"/>
        <c:crossBetween val="between"/>
        <c:dispUnits/>
      </c:valAx>
      <c:serAx>
        <c:axId val="31785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168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Fev!$A$81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Fev!$A$82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Fev!$A$83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Fev!$A$84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Fev!$A$85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7631201"/>
        <c:axId val="24463082"/>
        <c:axId val="18841147"/>
      </c:bar3D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3082"/>
        <c:crossesAt val="0"/>
        <c:auto val="1"/>
        <c:lblOffset val="100"/>
        <c:noMultiLvlLbl val="0"/>
      </c:catAx>
      <c:valAx>
        <c:axId val="2446308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31201"/>
        <c:crossesAt val="1"/>
        <c:crossBetween val="between"/>
        <c:dispUnits/>
      </c:valAx>
      <c:ser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308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Fev!$A$81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Fev!$A$82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Fev!$A$83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Fev!$A$84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Fev!$A$85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5352596"/>
        <c:axId val="49737909"/>
        <c:axId val="44987998"/>
      </c:bar3D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7909"/>
        <c:crossesAt val="0"/>
        <c:auto val="1"/>
        <c:lblOffset val="100"/>
        <c:noMultiLvlLbl val="0"/>
      </c:catAx>
      <c:valAx>
        <c:axId val="4973790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At val="1"/>
        <c:crossBetween val="between"/>
        <c:dispUnits/>
      </c:valAx>
      <c:serAx>
        <c:axId val="4498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790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Fev!$A$81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Fev!$A$82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Fev!$A$83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Fev!$A$84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Fev!$A$85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238799"/>
        <c:axId val="20149192"/>
        <c:axId val="47125001"/>
      </c:bar3D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9192"/>
        <c:crossesAt val="0"/>
        <c:auto val="1"/>
        <c:lblOffset val="100"/>
        <c:noMultiLvlLbl val="0"/>
      </c:catAx>
      <c:valAx>
        <c:axId val="2014919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799"/>
        <c:crossesAt val="1"/>
        <c:crossBetween val="between"/>
        <c:dispUnits/>
      </c:valAx>
      <c:serAx>
        <c:axId val="4712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919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FEVEREIRO DE 2008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Fev!$A$81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Fev!$A$82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Fev!$A$83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Fev!$A$84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Fev!$A$85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1471826"/>
        <c:axId val="59028707"/>
        <c:axId val="61496316"/>
      </c:bar3DChart>
      <c:catAx>
        <c:axId val="2147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8707"/>
        <c:crossesAt val="0"/>
        <c:auto val="1"/>
        <c:lblOffset val="100"/>
        <c:noMultiLvlLbl val="0"/>
      </c:catAx>
      <c:valAx>
        <c:axId val="5902870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1826"/>
        <c:crossesAt val="1"/>
        <c:crossBetween val="between"/>
        <c:dispUnits/>
      </c:valAx>
      <c:ser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870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Mar!$A$84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Mar!$A$88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6595933"/>
        <c:axId val="15145670"/>
        <c:axId val="2093303"/>
      </c:bar3D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5670"/>
        <c:crossesAt val="0"/>
        <c:auto val="1"/>
        <c:lblOffset val="100"/>
        <c:noMultiLvlLbl val="0"/>
      </c:catAx>
      <c:valAx>
        <c:axId val="1514567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95933"/>
        <c:crossesAt val="1"/>
        <c:crossBetween val="between"/>
        <c:dispUnits/>
      </c:valAx>
      <c:serAx>
        <c:axId val="209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567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Mar!$A$84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Mar!$A$88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8839728"/>
        <c:axId val="35339825"/>
        <c:axId val="49622970"/>
      </c:bar3DChart>
      <c:catAx>
        <c:axId val="188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9825"/>
        <c:crossesAt val="0"/>
        <c:auto val="1"/>
        <c:lblOffset val="100"/>
        <c:noMultiLvlLbl val="0"/>
      </c:catAx>
      <c:valAx>
        <c:axId val="3533982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9728"/>
        <c:crossesAt val="1"/>
        <c:crossBetween val="between"/>
        <c:dispUnits/>
      </c:valAx>
      <c:ser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982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Mar!$A$84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Mar!$A$88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3953547"/>
        <c:axId val="60037604"/>
        <c:axId val="3467525"/>
      </c:bar3D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7604"/>
        <c:crossesAt val="0"/>
        <c:auto val="1"/>
        <c:lblOffset val="100"/>
        <c:noMultiLvlLbl val="0"/>
      </c:catAx>
      <c:valAx>
        <c:axId val="6003760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3547"/>
        <c:crossesAt val="1"/>
        <c:crossBetween val="between"/>
        <c:dispUnits/>
      </c:valAx>
      <c:serAx>
        <c:axId val="346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760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Jan!$A$81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Jan!$A$82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Jan!$A$83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Jan!$A$84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Jan!$A$85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6836928"/>
        <c:axId val="17314625"/>
        <c:axId val="21613898"/>
      </c:bar3D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4625"/>
        <c:crossesAt val="0"/>
        <c:auto val="1"/>
        <c:lblOffset val="100"/>
        <c:noMultiLvlLbl val="0"/>
      </c:catAx>
      <c:valAx>
        <c:axId val="1731462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928"/>
        <c:crossesAt val="1"/>
        <c:crossBetween val="between"/>
        <c:dispUnits/>
      </c:valAx>
      <c:ser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462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Mar!$A$84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Mar!$A$88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1207726"/>
        <c:axId val="12434079"/>
        <c:axId val="44797848"/>
      </c:bar3DChart>
      <c:catAx>
        <c:axId val="3120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4079"/>
        <c:crossesAt val="0"/>
        <c:auto val="1"/>
        <c:lblOffset val="100"/>
        <c:noMultiLvlLbl val="0"/>
      </c:catAx>
      <c:valAx>
        <c:axId val="1243407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07726"/>
        <c:crossesAt val="1"/>
        <c:crossBetween val="between"/>
        <c:dispUnits/>
      </c:valAx>
      <c:ser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407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Mar!$A$84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Mar!$A$88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27449"/>
        <c:axId val="4747042"/>
        <c:axId val="42723379"/>
      </c:bar3DChart>
      <c:catAx>
        <c:axId val="52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042"/>
        <c:crossesAt val="0"/>
        <c:auto val="1"/>
        <c:lblOffset val="100"/>
        <c:noMultiLvlLbl val="0"/>
      </c:catAx>
      <c:valAx>
        <c:axId val="474704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449"/>
        <c:crossesAt val="1"/>
        <c:crossBetween val="between"/>
        <c:dispUnits/>
      </c:valAx>
      <c:ser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04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Mar!$A$84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Mar!$A$88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8966092"/>
        <c:axId val="38041645"/>
        <c:axId val="6830486"/>
      </c:bar3D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645"/>
        <c:crossesAt val="0"/>
        <c:auto val="1"/>
        <c:lblOffset val="100"/>
        <c:noMultiLvlLbl val="0"/>
      </c:catAx>
      <c:valAx>
        <c:axId val="3804164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66092"/>
        <c:crossesAt val="1"/>
        <c:crossBetween val="between"/>
        <c:dispUnits/>
      </c:valAx>
      <c:ser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64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Mar!$A$84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Mar!$A$88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1474375"/>
        <c:axId val="16398464"/>
        <c:axId val="13368449"/>
      </c:bar3D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464"/>
        <c:crossesAt val="0"/>
        <c:auto val="1"/>
        <c:lblOffset val="100"/>
        <c:noMultiLvlLbl val="0"/>
      </c:catAx>
      <c:valAx>
        <c:axId val="1639846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4375"/>
        <c:crossesAt val="1"/>
        <c:crossBetween val="between"/>
        <c:dispUnits/>
      </c:valAx>
      <c:ser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46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MARÇO DE 2008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Mar!$A$84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Mar!$A$88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3207178"/>
        <c:axId val="9102555"/>
        <c:axId val="14814132"/>
      </c:bar3D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2555"/>
        <c:crossesAt val="0"/>
        <c:auto val="1"/>
        <c:lblOffset val="100"/>
        <c:noMultiLvlLbl val="0"/>
      </c:catAx>
      <c:valAx>
        <c:axId val="910255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7178"/>
        <c:crossesAt val="1"/>
        <c:crossBetween val="between"/>
        <c:dispUnits/>
      </c:valAx>
      <c:ser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255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Abr!$A$85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Abr!$A$86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Abr!$A$87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Abr!$A$88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6218325"/>
        <c:axId val="59094014"/>
        <c:axId val="62084079"/>
      </c:bar3D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94014"/>
        <c:crossesAt val="0"/>
        <c:auto val="1"/>
        <c:lblOffset val="100"/>
        <c:noMultiLvlLbl val="0"/>
      </c:catAx>
      <c:valAx>
        <c:axId val="5909401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8325"/>
        <c:crossesAt val="1"/>
        <c:crossBetween val="between"/>
        <c:dispUnits/>
      </c:valAx>
      <c:ser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9401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Abr!$A$85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Abr!$A$86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Abr!$A$87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Abr!$A$88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1885800"/>
        <c:axId val="62754473"/>
        <c:axId val="27919346"/>
      </c:bar3DChart>
      <c:catAx>
        <c:axId val="2188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4473"/>
        <c:crossesAt val="0"/>
        <c:auto val="1"/>
        <c:lblOffset val="100"/>
        <c:noMultiLvlLbl val="0"/>
      </c:catAx>
      <c:valAx>
        <c:axId val="6275447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5800"/>
        <c:crossesAt val="1"/>
        <c:crossBetween val="between"/>
        <c:dispUnits/>
      </c:valAx>
      <c:ser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447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Abr!$A$85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Abr!$A$86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Abr!$A$87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Abr!$A$88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9947523"/>
        <c:axId val="46874524"/>
        <c:axId val="19217533"/>
      </c:bar3D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4524"/>
        <c:crossesAt val="0"/>
        <c:auto val="1"/>
        <c:lblOffset val="100"/>
        <c:noMultiLvlLbl val="0"/>
      </c:catAx>
      <c:valAx>
        <c:axId val="4687452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47523"/>
        <c:crossesAt val="1"/>
        <c:crossBetween val="between"/>
        <c:dispUnits/>
      </c:valAx>
      <c:ser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452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Abr!$A$85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Abr!$A$86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Abr!$A$87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Abr!$A$88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8740070"/>
        <c:axId val="13116311"/>
        <c:axId val="50937936"/>
      </c:bar3D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6311"/>
        <c:crossesAt val="0"/>
        <c:auto val="1"/>
        <c:lblOffset val="100"/>
        <c:noMultiLvlLbl val="0"/>
      </c:catAx>
      <c:valAx>
        <c:axId val="1311631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0070"/>
        <c:crossesAt val="1"/>
        <c:crossBetween val="between"/>
        <c:dispUnits/>
      </c:valAx>
      <c:ser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631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Abr!$A$85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Abr!$A$86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Abr!$A$87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Abr!$A$88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5788241"/>
        <c:axId val="32332122"/>
        <c:axId val="22553643"/>
      </c:bar3D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2122"/>
        <c:crossesAt val="0"/>
        <c:auto val="1"/>
        <c:lblOffset val="100"/>
        <c:noMultiLvlLbl val="0"/>
      </c:catAx>
      <c:valAx>
        <c:axId val="3233212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8241"/>
        <c:crossesAt val="1"/>
        <c:crossBetween val="between"/>
        <c:dispUnits/>
      </c:valAx>
      <c:ser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212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Jan!$A$81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Jan!$A$82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Jan!$A$83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Jan!$A$84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Jan!$A$85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0307355"/>
        <c:axId val="5895284"/>
        <c:axId val="53057557"/>
      </c:bar3D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84"/>
        <c:crossesAt val="0"/>
        <c:auto val="1"/>
        <c:lblOffset val="100"/>
        <c:noMultiLvlLbl val="0"/>
      </c:catAx>
      <c:valAx>
        <c:axId val="589528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7355"/>
        <c:crossesAt val="1"/>
        <c:crossBetween val="between"/>
        <c:dispUnits/>
      </c:valAx>
      <c:serAx>
        <c:axId val="5305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8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Abr!$A$85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Abr!$A$86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Abr!$A$87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Abr!$A$88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656196"/>
        <c:axId val="14905765"/>
        <c:axId val="67043022"/>
      </c:bar3DChart>
      <c:cat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5765"/>
        <c:crossesAt val="0"/>
        <c:auto val="1"/>
        <c:lblOffset val="100"/>
        <c:noMultiLvlLbl val="0"/>
      </c:catAx>
      <c:valAx>
        <c:axId val="1490576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196"/>
        <c:crossesAt val="1"/>
        <c:crossBetween val="between"/>
        <c:dispUnits/>
      </c:valAx>
      <c:ser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576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Abr!$A$85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Abr!$A$86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Abr!$A$87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Abr!$A$88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6516287"/>
        <c:axId val="61775672"/>
        <c:axId val="19110137"/>
      </c:bar3D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5672"/>
        <c:crossesAt val="0"/>
        <c:auto val="1"/>
        <c:lblOffset val="100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6287"/>
        <c:crossesAt val="1"/>
        <c:crossBetween val="between"/>
        <c:dispUnits/>
      </c:valAx>
      <c:ser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567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ABRIL DE 2008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Abr!$A$84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Abr!$A$85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Abr!$A$86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Abr!$A$87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Abr!$A$88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Abr!$B$88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7773506"/>
        <c:axId val="4417235"/>
        <c:axId val="39755116"/>
      </c:bar3D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235"/>
        <c:crossesAt val="0"/>
        <c:auto val="1"/>
        <c:lblOffset val="100"/>
        <c:noMultiLvlLbl val="0"/>
      </c:catAx>
      <c:valAx>
        <c:axId val="441723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3506"/>
        <c:crossesAt val="1"/>
        <c:crossBetween val="between"/>
        <c:dispUnits/>
      </c:valAx>
      <c:ser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23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MAIO DE 2008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Mai!$A$86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Mai!$B$86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Mai!$A$87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Mai!$B$87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Mai!$A$88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Mai!$B$88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Mai!$A$89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Mai!$B$89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Mai!$A$90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Mai!$B$90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2251725"/>
        <c:axId val="66047798"/>
        <c:axId val="57559271"/>
      </c:bar3D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7798"/>
        <c:crossesAt val="0"/>
        <c:auto val="1"/>
        <c:lblOffset val="100"/>
        <c:noMultiLvlLbl val="0"/>
      </c:catAx>
      <c:valAx>
        <c:axId val="6604779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1725"/>
        <c:crossesAt val="1"/>
        <c:crossBetween val="between"/>
        <c:dispUnits/>
      </c:valAx>
      <c:ser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779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2008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Jun!$A$86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Jun!$B$86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Jun!$A$87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Jun!$B$87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Jun!$A$88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Jun!$B$88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Jun!$A$89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Jun!$B$89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Jun!$A$90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Jun!$B$90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8271392"/>
        <c:axId val="31789345"/>
        <c:axId val="17668650"/>
      </c:bar3D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9345"/>
        <c:crossesAt val="0"/>
        <c:auto val="1"/>
        <c:lblOffset val="100"/>
        <c:noMultiLvlLbl val="0"/>
      </c:catAx>
      <c:valAx>
        <c:axId val="3178934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1392"/>
        <c:crossesAt val="1"/>
        <c:crossBetween val="between"/>
        <c:dispUnits/>
      </c:valAx>
      <c:serAx>
        <c:axId val="1766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934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JULHO DE 2008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Jul!$A$86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Jul!$B$86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Jul!$A$87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Jul!$B$87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Jul!$A$88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Jul!$B$88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Jul!$A$89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Jul!$B$89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Jul!$A$90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Jul!$B$90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4800123"/>
        <c:axId val="21874516"/>
        <c:axId val="62652917"/>
      </c:bar3D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74516"/>
        <c:crossesAt val="0"/>
        <c:auto val="1"/>
        <c:lblOffset val="100"/>
        <c:noMultiLvlLbl val="0"/>
      </c:catAx>
      <c:valAx>
        <c:axId val="2187451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123"/>
        <c:crossesAt val="1"/>
        <c:crossBetween val="between"/>
        <c:dispUnits/>
      </c:valAx>
      <c:ser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7451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AGOSTO DE 2008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Ago!$A$86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Ago!$B$86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Ago!$A$87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Ago!$B$87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Ago!$A$88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Ago!$B$88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Ago!$A$89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Ago!$B$89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Ago!$A$90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Ago!$B$90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7005342"/>
        <c:axId val="41721487"/>
        <c:axId val="39949064"/>
      </c:bar3D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21487"/>
        <c:crossesAt val="0"/>
        <c:auto val="1"/>
        <c:lblOffset val="100"/>
        <c:noMultiLvlLbl val="0"/>
      </c:catAx>
      <c:valAx>
        <c:axId val="4172148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05342"/>
        <c:crossesAt val="1"/>
        <c:crossBetween val="between"/>
        <c:dispUnits/>
      </c:valAx>
      <c:ser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2148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SETEMBRO DE 2008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Set!$A$86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Set!$B$86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Set!$A$87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Set!$B$87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Set!$A$88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Set!$B$88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Set!$A$89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Set!$B$89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Set!$A$90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Set!$B$90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3997257"/>
        <c:axId val="14648722"/>
        <c:axId val="64729635"/>
      </c:bar3D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8722"/>
        <c:crossesAt val="0"/>
        <c:auto val="1"/>
        <c:lblOffset val="100"/>
        <c:noMultiLvlLbl val="0"/>
      </c:catAx>
      <c:valAx>
        <c:axId val="1464872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7257"/>
        <c:crossesAt val="1"/>
        <c:crossBetween val="between"/>
        <c:dispUnits/>
      </c:valAx>
      <c:serAx>
        <c:axId val="6472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872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OUTUBRO DE 2008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Out!$A$86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Out!$B$86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Out!$A$87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Out!$B$87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Out!$A$88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Out!$B$88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Out!$A$89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Out!$B$89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Out!$A$90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Out!$B$90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5695804"/>
        <c:axId val="8609053"/>
        <c:axId val="10372614"/>
      </c:bar3D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9053"/>
        <c:crossesAt val="0"/>
        <c:auto val="1"/>
        <c:lblOffset val="100"/>
        <c:noMultiLvlLbl val="0"/>
      </c:catAx>
      <c:valAx>
        <c:axId val="860905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5804"/>
        <c:crossesAt val="1"/>
        <c:crossBetween val="between"/>
        <c:dispUnits/>
      </c:valAx>
      <c:ser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905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NOVEMBRO DE 2008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Nov!$A$86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Nov!$B$86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Nov!$A$87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Nov!$B$87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Nov!$A$88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Nov!$B$88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Nov!$A$89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Nov!$B$89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Nov!$A$90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Nov!$B$90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6244663"/>
        <c:axId val="34875376"/>
        <c:axId val="45442929"/>
      </c:bar3D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75376"/>
        <c:crossesAt val="0"/>
        <c:auto val="1"/>
        <c:lblOffset val="100"/>
        <c:noMultiLvlLbl val="0"/>
      </c:catAx>
      <c:valAx>
        <c:axId val="3487537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4663"/>
        <c:crossesAt val="1"/>
        <c:crossBetween val="between"/>
        <c:dispUnits/>
      </c:valAx>
      <c:ser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7537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Jan!$A$81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Jan!$A$82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Jan!$A$83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Jan!$A$84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Jan!$A$85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7755966"/>
        <c:axId val="2694831"/>
        <c:axId val="24253480"/>
      </c:bar3D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831"/>
        <c:crossesAt val="0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5966"/>
        <c:crossesAt val="1"/>
        <c:crossBetween val="between"/>
        <c:dispUnits/>
      </c:valAx>
      <c:ser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83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DEZEMBRO DE 2008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Dez!$A$86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Dez!$B$86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Dez!$A$87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Dez!$B$87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Dez!$A$88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Dez!$B$88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Dez!$A$89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Dez!$B$89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Dez!$A$90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Dez!$B$90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333178"/>
        <c:axId val="56998603"/>
        <c:axId val="43225380"/>
      </c:bar3DChart>
      <c:cat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8603"/>
        <c:crossesAt val="0"/>
        <c:auto val="1"/>
        <c:lblOffset val="100"/>
        <c:noMultiLvlLbl val="0"/>
      </c:catAx>
      <c:valAx>
        <c:axId val="5699860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178"/>
        <c:crossesAt val="1"/>
        <c:crossBetween val="between"/>
        <c:dispUnits/>
      </c:valAx>
      <c:ser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860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Jan!$A$81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Jan!$A$82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Jan!$A$83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Jan!$A$84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Jan!$A$85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6954729"/>
        <c:axId val="18374834"/>
        <c:axId val="31155779"/>
      </c:bar3D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4834"/>
        <c:crossesAt val="0"/>
        <c:auto val="1"/>
        <c:lblOffset val="100"/>
        <c:noMultiLvlLbl val="0"/>
      </c:catAx>
      <c:valAx>
        <c:axId val="1837483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4729"/>
        <c:crossesAt val="1"/>
        <c:crossBetween val="between"/>
        <c:dispUnits/>
      </c:valAx>
      <c:ser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483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Jan!$A$81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Jan!$A$82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Jan!$A$83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Jan!$A$84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Jan!$A$85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1966556"/>
        <c:axId val="40590141"/>
        <c:axId val="29766950"/>
      </c:bar3D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0141"/>
        <c:crossesAt val="0"/>
        <c:auto val="1"/>
        <c:lblOffset val="100"/>
        <c:noMultiLvlLbl val="0"/>
      </c:catAx>
      <c:valAx>
        <c:axId val="4059014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66556"/>
        <c:crossesAt val="1"/>
        <c:crossBetween val="between"/>
        <c:dispUnits/>
      </c:valAx>
      <c:ser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014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Jan!$A$81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Jan!$A$82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Jan!$A$83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Jan!$A$84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Jan!$A$85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6575959"/>
        <c:axId val="62312720"/>
        <c:axId val="23943569"/>
      </c:bar3D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12720"/>
        <c:crossesAt val="0"/>
        <c:auto val="1"/>
        <c:lblOffset val="100"/>
        <c:noMultiLvlLbl val="0"/>
      </c:catAx>
      <c:valAx>
        <c:axId val="6231272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5959"/>
        <c:crossesAt val="1"/>
        <c:crossBetween val="between"/>
        <c:dispUnits/>
      </c:valAx>
      <c:serAx>
        <c:axId val="2394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1272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JANEIRO DE 2008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Jan!$A$81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Jan!$A$82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Jan!$A$83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Jan!$A$84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Jan!$A$85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Jan!$B$85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4165530"/>
        <c:axId val="60380907"/>
        <c:axId val="6557252"/>
      </c:bar3D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0907"/>
        <c:crossesAt val="0"/>
        <c:auto val="1"/>
        <c:lblOffset val="100"/>
        <c:noMultiLvlLbl val="0"/>
      </c:catAx>
      <c:valAx>
        <c:axId val="6038090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5530"/>
        <c:crossesAt val="1"/>
        <c:crossBetween val="between"/>
        <c:dispUnits/>
      </c:valAx>
      <c:serAx>
        <c:axId val="655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090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JUNHO DE 2006</a:t>
            </a:r>
          </a:p>
        </c:rich>
      </c:tx>
      <c:layout/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Fev!$A$81</c:f>
              <c:strCache>
                <c:ptCount val="1"/>
                <c:pt idx="0">
                  <c:v>GRADUADO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Fev!$A$82</c:f>
              <c:strCache>
                <c:ptCount val="1"/>
                <c:pt idx="0">
                  <c:v>ESPECIALISTA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Fev!$A$83</c:f>
              <c:strCache>
                <c:ptCount val="1"/>
                <c:pt idx="0">
                  <c:v>MESTRE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Fev!$A$84</c:f>
              <c:strCache>
                <c:ptCount val="1"/>
                <c:pt idx="0">
                  <c:v>DOUTOR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Fev!$A$85</c:f>
              <c:strCache>
                <c:ptCount val="1"/>
                <c:pt idx="0">
                  <c:v>PÓS-DOUTOR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Fev!$B$85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9015269"/>
        <c:axId val="61375374"/>
        <c:axId val="15507455"/>
      </c:bar3D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5374"/>
        <c:crossesAt val="0"/>
        <c:auto val="1"/>
        <c:lblOffset val="100"/>
        <c:noMultiLvlLbl val="0"/>
      </c:catAx>
      <c:valAx>
        <c:axId val="6137537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5269"/>
        <c:crossesAt val="1"/>
        <c:crossBetween val="between"/>
        <c:dispUnits/>
      </c:valAx>
      <c:serAx>
        <c:axId val="1550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537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9525</xdr:rowOff>
    </xdr:from>
    <xdr:to>
      <xdr:col>8</xdr:col>
      <xdr:colOff>0</xdr:colOff>
      <xdr:row>111</xdr:row>
      <xdr:rowOff>0</xdr:rowOff>
    </xdr:to>
    <xdr:graphicFrame>
      <xdr:nvGraphicFramePr>
        <xdr:cNvPr id="1" name="Chart 1"/>
        <xdr:cNvGraphicFramePr/>
      </xdr:nvGraphicFramePr>
      <xdr:xfrm>
        <a:off x="0" y="14297025"/>
        <a:ext cx="73914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8</xdr:col>
      <xdr:colOff>0</xdr:colOff>
      <xdr:row>111</xdr:row>
      <xdr:rowOff>0</xdr:rowOff>
    </xdr:to>
    <xdr:graphicFrame>
      <xdr:nvGraphicFramePr>
        <xdr:cNvPr id="2" name="Chart 2"/>
        <xdr:cNvGraphicFramePr/>
      </xdr:nvGraphicFramePr>
      <xdr:xfrm>
        <a:off x="0" y="14297025"/>
        <a:ext cx="73914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8</xdr:col>
      <xdr:colOff>0</xdr:colOff>
      <xdr:row>111</xdr:row>
      <xdr:rowOff>0</xdr:rowOff>
    </xdr:to>
    <xdr:graphicFrame>
      <xdr:nvGraphicFramePr>
        <xdr:cNvPr id="3" name="Chart 3"/>
        <xdr:cNvGraphicFramePr/>
      </xdr:nvGraphicFramePr>
      <xdr:xfrm>
        <a:off x="0" y="14297025"/>
        <a:ext cx="73914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11</xdr:col>
      <xdr:colOff>314325</xdr:colOff>
      <xdr:row>111</xdr:row>
      <xdr:rowOff>0</xdr:rowOff>
    </xdr:to>
    <xdr:graphicFrame>
      <xdr:nvGraphicFramePr>
        <xdr:cNvPr id="4" name="Chart 4"/>
        <xdr:cNvGraphicFramePr/>
      </xdr:nvGraphicFramePr>
      <xdr:xfrm>
        <a:off x="0" y="14297025"/>
        <a:ext cx="97631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11</xdr:col>
      <xdr:colOff>314325</xdr:colOff>
      <xdr:row>111</xdr:row>
      <xdr:rowOff>0</xdr:rowOff>
    </xdr:to>
    <xdr:graphicFrame>
      <xdr:nvGraphicFramePr>
        <xdr:cNvPr id="5" name="Chart 5"/>
        <xdr:cNvGraphicFramePr/>
      </xdr:nvGraphicFramePr>
      <xdr:xfrm>
        <a:off x="0" y="14297025"/>
        <a:ext cx="9763125" cy="518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11</xdr:col>
      <xdr:colOff>314325</xdr:colOff>
      <xdr:row>111</xdr:row>
      <xdr:rowOff>0</xdr:rowOff>
    </xdr:to>
    <xdr:graphicFrame>
      <xdr:nvGraphicFramePr>
        <xdr:cNvPr id="6" name="Chart 6"/>
        <xdr:cNvGraphicFramePr/>
      </xdr:nvGraphicFramePr>
      <xdr:xfrm>
        <a:off x="0" y="14297025"/>
        <a:ext cx="9763125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11</xdr:col>
      <xdr:colOff>314325</xdr:colOff>
      <xdr:row>111</xdr:row>
      <xdr:rowOff>0</xdr:rowOff>
    </xdr:to>
    <xdr:graphicFrame>
      <xdr:nvGraphicFramePr>
        <xdr:cNvPr id="7" name="Chart 7"/>
        <xdr:cNvGraphicFramePr/>
      </xdr:nvGraphicFramePr>
      <xdr:xfrm>
        <a:off x="0" y="14297025"/>
        <a:ext cx="9763125" cy="518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11</xdr:col>
      <xdr:colOff>314325</xdr:colOff>
      <xdr:row>111</xdr:row>
      <xdr:rowOff>0</xdr:rowOff>
    </xdr:to>
    <xdr:graphicFrame>
      <xdr:nvGraphicFramePr>
        <xdr:cNvPr id="8" name="Chart 8"/>
        <xdr:cNvGraphicFramePr/>
      </xdr:nvGraphicFramePr>
      <xdr:xfrm>
        <a:off x="0" y="14297025"/>
        <a:ext cx="9763125" cy="518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47625</xdr:rowOff>
    </xdr:from>
    <xdr:to>
      <xdr:col>11</xdr:col>
      <xdr:colOff>314325</xdr:colOff>
      <xdr:row>132</xdr:row>
      <xdr:rowOff>123825</xdr:rowOff>
    </xdr:to>
    <xdr:graphicFrame>
      <xdr:nvGraphicFramePr>
        <xdr:cNvPr id="1" name="Chart 1"/>
        <xdr:cNvGraphicFramePr/>
      </xdr:nvGraphicFramePr>
      <xdr:xfrm>
        <a:off x="0" y="17506950"/>
        <a:ext cx="10163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47625</xdr:rowOff>
    </xdr:from>
    <xdr:to>
      <xdr:col>11</xdr:col>
      <xdr:colOff>314325</xdr:colOff>
      <xdr:row>132</xdr:row>
      <xdr:rowOff>123825</xdr:rowOff>
    </xdr:to>
    <xdr:graphicFrame>
      <xdr:nvGraphicFramePr>
        <xdr:cNvPr id="1" name="Chart 1"/>
        <xdr:cNvGraphicFramePr/>
      </xdr:nvGraphicFramePr>
      <xdr:xfrm>
        <a:off x="0" y="17506950"/>
        <a:ext cx="10163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47625</xdr:rowOff>
    </xdr:from>
    <xdr:to>
      <xdr:col>11</xdr:col>
      <xdr:colOff>314325</xdr:colOff>
      <xdr:row>132</xdr:row>
      <xdr:rowOff>123825</xdr:rowOff>
    </xdr:to>
    <xdr:graphicFrame>
      <xdr:nvGraphicFramePr>
        <xdr:cNvPr id="1" name="Chart 1"/>
        <xdr:cNvGraphicFramePr/>
      </xdr:nvGraphicFramePr>
      <xdr:xfrm>
        <a:off x="0" y="17506950"/>
        <a:ext cx="10163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9525</xdr:rowOff>
    </xdr:from>
    <xdr:to>
      <xdr:col>8</xdr:col>
      <xdr:colOff>0</xdr:colOff>
      <xdr:row>111</xdr:row>
      <xdr:rowOff>0</xdr:rowOff>
    </xdr:to>
    <xdr:graphicFrame>
      <xdr:nvGraphicFramePr>
        <xdr:cNvPr id="1" name="Chart 1"/>
        <xdr:cNvGraphicFramePr/>
      </xdr:nvGraphicFramePr>
      <xdr:xfrm>
        <a:off x="0" y="14297025"/>
        <a:ext cx="73914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8</xdr:col>
      <xdr:colOff>0</xdr:colOff>
      <xdr:row>111</xdr:row>
      <xdr:rowOff>0</xdr:rowOff>
    </xdr:to>
    <xdr:graphicFrame>
      <xdr:nvGraphicFramePr>
        <xdr:cNvPr id="2" name="Chart 2"/>
        <xdr:cNvGraphicFramePr/>
      </xdr:nvGraphicFramePr>
      <xdr:xfrm>
        <a:off x="0" y="14297025"/>
        <a:ext cx="73914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8</xdr:col>
      <xdr:colOff>0</xdr:colOff>
      <xdr:row>111</xdr:row>
      <xdr:rowOff>0</xdr:rowOff>
    </xdr:to>
    <xdr:graphicFrame>
      <xdr:nvGraphicFramePr>
        <xdr:cNvPr id="3" name="Chart 3"/>
        <xdr:cNvGraphicFramePr/>
      </xdr:nvGraphicFramePr>
      <xdr:xfrm>
        <a:off x="0" y="14297025"/>
        <a:ext cx="73914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11</xdr:col>
      <xdr:colOff>314325</xdr:colOff>
      <xdr:row>111</xdr:row>
      <xdr:rowOff>0</xdr:rowOff>
    </xdr:to>
    <xdr:graphicFrame>
      <xdr:nvGraphicFramePr>
        <xdr:cNvPr id="4" name="Chart 4"/>
        <xdr:cNvGraphicFramePr/>
      </xdr:nvGraphicFramePr>
      <xdr:xfrm>
        <a:off x="0" y="14297025"/>
        <a:ext cx="97631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11</xdr:col>
      <xdr:colOff>314325</xdr:colOff>
      <xdr:row>111</xdr:row>
      <xdr:rowOff>0</xdr:rowOff>
    </xdr:to>
    <xdr:graphicFrame>
      <xdr:nvGraphicFramePr>
        <xdr:cNvPr id="5" name="Chart 5"/>
        <xdr:cNvGraphicFramePr/>
      </xdr:nvGraphicFramePr>
      <xdr:xfrm>
        <a:off x="0" y="14297025"/>
        <a:ext cx="9763125" cy="518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11</xdr:col>
      <xdr:colOff>314325</xdr:colOff>
      <xdr:row>111</xdr:row>
      <xdr:rowOff>0</xdr:rowOff>
    </xdr:to>
    <xdr:graphicFrame>
      <xdr:nvGraphicFramePr>
        <xdr:cNvPr id="6" name="Chart 6"/>
        <xdr:cNvGraphicFramePr/>
      </xdr:nvGraphicFramePr>
      <xdr:xfrm>
        <a:off x="0" y="14297025"/>
        <a:ext cx="9763125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11</xdr:col>
      <xdr:colOff>314325</xdr:colOff>
      <xdr:row>111</xdr:row>
      <xdr:rowOff>0</xdr:rowOff>
    </xdr:to>
    <xdr:graphicFrame>
      <xdr:nvGraphicFramePr>
        <xdr:cNvPr id="7" name="Chart 7"/>
        <xdr:cNvGraphicFramePr/>
      </xdr:nvGraphicFramePr>
      <xdr:xfrm>
        <a:off x="0" y="14297025"/>
        <a:ext cx="9763125" cy="518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11</xdr:col>
      <xdr:colOff>314325</xdr:colOff>
      <xdr:row>111</xdr:row>
      <xdr:rowOff>0</xdr:rowOff>
    </xdr:to>
    <xdr:graphicFrame>
      <xdr:nvGraphicFramePr>
        <xdr:cNvPr id="8" name="Chart 8"/>
        <xdr:cNvGraphicFramePr/>
      </xdr:nvGraphicFramePr>
      <xdr:xfrm>
        <a:off x="0" y="14297025"/>
        <a:ext cx="9763125" cy="518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9525</xdr:rowOff>
    </xdr:from>
    <xdr:to>
      <xdr:col>8</xdr:col>
      <xdr:colOff>0</xdr:colOff>
      <xdr:row>114</xdr:row>
      <xdr:rowOff>0</xdr:rowOff>
    </xdr:to>
    <xdr:graphicFrame>
      <xdr:nvGraphicFramePr>
        <xdr:cNvPr id="1" name="Chart 1"/>
        <xdr:cNvGraphicFramePr/>
      </xdr:nvGraphicFramePr>
      <xdr:xfrm>
        <a:off x="0" y="14325600"/>
        <a:ext cx="73914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8</xdr:col>
      <xdr:colOff>0</xdr:colOff>
      <xdr:row>114</xdr:row>
      <xdr:rowOff>0</xdr:rowOff>
    </xdr:to>
    <xdr:graphicFrame>
      <xdr:nvGraphicFramePr>
        <xdr:cNvPr id="2" name="Chart 2"/>
        <xdr:cNvGraphicFramePr/>
      </xdr:nvGraphicFramePr>
      <xdr:xfrm>
        <a:off x="0" y="14325600"/>
        <a:ext cx="73914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8</xdr:col>
      <xdr:colOff>0</xdr:colOff>
      <xdr:row>114</xdr:row>
      <xdr:rowOff>0</xdr:rowOff>
    </xdr:to>
    <xdr:graphicFrame>
      <xdr:nvGraphicFramePr>
        <xdr:cNvPr id="3" name="Chart 3"/>
        <xdr:cNvGraphicFramePr/>
      </xdr:nvGraphicFramePr>
      <xdr:xfrm>
        <a:off x="0" y="14325600"/>
        <a:ext cx="73914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11</xdr:col>
      <xdr:colOff>314325</xdr:colOff>
      <xdr:row>114</xdr:row>
      <xdr:rowOff>0</xdr:rowOff>
    </xdr:to>
    <xdr:graphicFrame>
      <xdr:nvGraphicFramePr>
        <xdr:cNvPr id="4" name="Chart 4"/>
        <xdr:cNvGraphicFramePr/>
      </xdr:nvGraphicFramePr>
      <xdr:xfrm>
        <a:off x="0" y="14325600"/>
        <a:ext cx="97631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11</xdr:col>
      <xdr:colOff>314325</xdr:colOff>
      <xdr:row>114</xdr:row>
      <xdr:rowOff>0</xdr:rowOff>
    </xdr:to>
    <xdr:graphicFrame>
      <xdr:nvGraphicFramePr>
        <xdr:cNvPr id="5" name="Chart 5"/>
        <xdr:cNvGraphicFramePr/>
      </xdr:nvGraphicFramePr>
      <xdr:xfrm>
        <a:off x="0" y="14325600"/>
        <a:ext cx="9763125" cy="518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11</xdr:col>
      <xdr:colOff>314325</xdr:colOff>
      <xdr:row>114</xdr:row>
      <xdr:rowOff>0</xdr:rowOff>
    </xdr:to>
    <xdr:graphicFrame>
      <xdr:nvGraphicFramePr>
        <xdr:cNvPr id="6" name="Chart 6"/>
        <xdr:cNvGraphicFramePr/>
      </xdr:nvGraphicFramePr>
      <xdr:xfrm>
        <a:off x="0" y="14325600"/>
        <a:ext cx="9763125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11</xdr:col>
      <xdr:colOff>314325</xdr:colOff>
      <xdr:row>114</xdr:row>
      <xdr:rowOff>0</xdr:rowOff>
    </xdr:to>
    <xdr:graphicFrame>
      <xdr:nvGraphicFramePr>
        <xdr:cNvPr id="7" name="Chart 7"/>
        <xdr:cNvGraphicFramePr/>
      </xdr:nvGraphicFramePr>
      <xdr:xfrm>
        <a:off x="0" y="14325600"/>
        <a:ext cx="9763125" cy="518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11</xdr:col>
      <xdr:colOff>314325</xdr:colOff>
      <xdr:row>114</xdr:row>
      <xdr:rowOff>0</xdr:rowOff>
    </xdr:to>
    <xdr:graphicFrame>
      <xdr:nvGraphicFramePr>
        <xdr:cNvPr id="8" name="Chart 8"/>
        <xdr:cNvGraphicFramePr/>
      </xdr:nvGraphicFramePr>
      <xdr:xfrm>
        <a:off x="0" y="14325600"/>
        <a:ext cx="9763125" cy="518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9525</xdr:rowOff>
    </xdr:from>
    <xdr:to>
      <xdr:col>8</xdr:col>
      <xdr:colOff>0</xdr:colOff>
      <xdr:row>114</xdr:row>
      <xdr:rowOff>0</xdr:rowOff>
    </xdr:to>
    <xdr:graphicFrame>
      <xdr:nvGraphicFramePr>
        <xdr:cNvPr id="1" name="Chart 1"/>
        <xdr:cNvGraphicFramePr/>
      </xdr:nvGraphicFramePr>
      <xdr:xfrm>
        <a:off x="0" y="14325600"/>
        <a:ext cx="73914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8</xdr:col>
      <xdr:colOff>0</xdr:colOff>
      <xdr:row>114</xdr:row>
      <xdr:rowOff>0</xdr:rowOff>
    </xdr:to>
    <xdr:graphicFrame>
      <xdr:nvGraphicFramePr>
        <xdr:cNvPr id="2" name="Chart 2"/>
        <xdr:cNvGraphicFramePr/>
      </xdr:nvGraphicFramePr>
      <xdr:xfrm>
        <a:off x="0" y="14325600"/>
        <a:ext cx="73914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8</xdr:col>
      <xdr:colOff>0</xdr:colOff>
      <xdr:row>114</xdr:row>
      <xdr:rowOff>0</xdr:rowOff>
    </xdr:to>
    <xdr:graphicFrame>
      <xdr:nvGraphicFramePr>
        <xdr:cNvPr id="3" name="Chart 3"/>
        <xdr:cNvGraphicFramePr/>
      </xdr:nvGraphicFramePr>
      <xdr:xfrm>
        <a:off x="0" y="14325600"/>
        <a:ext cx="73914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11</xdr:col>
      <xdr:colOff>314325</xdr:colOff>
      <xdr:row>114</xdr:row>
      <xdr:rowOff>0</xdr:rowOff>
    </xdr:to>
    <xdr:graphicFrame>
      <xdr:nvGraphicFramePr>
        <xdr:cNvPr id="4" name="Chart 4"/>
        <xdr:cNvGraphicFramePr/>
      </xdr:nvGraphicFramePr>
      <xdr:xfrm>
        <a:off x="0" y="14325600"/>
        <a:ext cx="97631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11</xdr:col>
      <xdr:colOff>314325</xdr:colOff>
      <xdr:row>114</xdr:row>
      <xdr:rowOff>0</xdr:rowOff>
    </xdr:to>
    <xdr:graphicFrame>
      <xdr:nvGraphicFramePr>
        <xdr:cNvPr id="5" name="Chart 5"/>
        <xdr:cNvGraphicFramePr/>
      </xdr:nvGraphicFramePr>
      <xdr:xfrm>
        <a:off x="0" y="14325600"/>
        <a:ext cx="9763125" cy="518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11</xdr:col>
      <xdr:colOff>314325</xdr:colOff>
      <xdr:row>114</xdr:row>
      <xdr:rowOff>0</xdr:rowOff>
    </xdr:to>
    <xdr:graphicFrame>
      <xdr:nvGraphicFramePr>
        <xdr:cNvPr id="6" name="Chart 6"/>
        <xdr:cNvGraphicFramePr/>
      </xdr:nvGraphicFramePr>
      <xdr:xfrm>
        <a:off x="0" y="14325600"/>
        <a:ext cx="9763125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11</xdr:col>
      <xdr:colOff>314325</xdr:colOff>
      <xdr:row>114</xdr:row>
      <xdr:rowOff>0</xdr:rowOff>
    </xdr:to>
    <xdr:graphicFrame>
      <xdr:nvGraphicFramePr>
        <xdr:cNvPr id="7" name="Chart 7"/>
        <xdr:cNvGraphicFramePr/>
      </xdr:nvGraphicFramePr>
      <xdr:xfrm>
        <a:off x="0" y="14325600"/>
        <a:ext cx="9763125" cy="518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11</xdr:col>
      <xdr:colOff>314325</xdr:colOff>
      <xdr:row>114</xdr:row>
      <xdr:rowOff>0</xdr:rowOff>
    </xdr:to>
    <xdr:graphicFrame>
      <xdr:nvGraphicFramePr>
        <xdr:cNvPr id="8" name="Chart 8"/>
        <xdr:cNvGraphicFramePr/>
      </xdr:nvGraphicFramePr>
      <xdr:xfrm>
        <a:off x="0" y="14325600"/>
        <a:ext cx="9763125" cy="518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47625</xdr:rowOff>
    </xdr:from>
    <xdr:to>
      <xdr:col>11</xdr:col>
      <xdr:colOff>314325</xdr:colOff>
      <xdr:row>132</xdr:row>
      <xdr:rowOff>123825</xdr:rowOff>
    </xdr:to>
    <xdr:graphicFrame>
      <xdr:nvGraphicFramePr>
        <xdr:cNvPr id="1" name="Chart 8"/>
        <xdr:cNvGraphicFramePr/>
      </xdr:nvGraphicFramePr>
      <xdr:xfrm>
        <a:off x="0" y="17306925"/>
        <a:ext cx="10163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47625</xdr:rowOff>
    </xdr:from>
    <xdr:to>
      <xdr:col>11</xdr:col>
      <xdr:colOff>314325</xdr:colOff>
      <xdr:row>132</xdr:row>
      <xdr:rowOff>123825</xdr:rowOff>
    </xdr:to>
    <xdr:graphicFrame>
      <xdr:nvGraphicFramePr>
        <xdr:cNvPr id="1" name="Chart 1"/>
        <xdr:cNvGraphicFramePr/>
      </xdr:nvGraphicFramePr>
      <xdr:xfrm>
        <a:off x="0" y="17306925"/>
        <a:ext cx="10163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47625</xdr:rowOff>
    </xdr:from>
    <xdr:to>
      <xdr:col>11</xdr:col>
      <xdr:colOff>314325</xdr:colOff>
      <xdr:row>132</xdr:row>
      <xdr:rowOff>123825</xdr:rowOff>
    </xdr:to>
    <xdr:graphicFrame>
      <xdr:nvGraphicFramePr>
        <xdr:cNvPr id="1" name="Chart 1"/>
        <xdr:cNvGraphicFramePr/>
      </xdr:nvGraphicFramePr>
      <xdr:xfrm>
        <a:off x="0" y="17306925"/>
        <a:ext cx="10163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47625</xdr:rowOff>
    </xdr:from>
    <xdr:to>
      <xdr:col>11</xdr:col>
      <xdr:colOff>314325</xdr:colOff>
      <xdr:row>132</xdr:row>
      <xdr:rowOff>123825</xdr:rowOff>
    </xdr:to>
    <xdr:graphicFrame>
      <xdr:nvGraphicFramePr>
        <xdr:cNvPr id="1" name="Chart 1"/>
        <xdr:cNvGraphicFramePr/>
      </xdr:nvGraphicFramePr>
      <xdr:xfrm>
        <a:off x="0" y="17306925"/>
        <a:ext cx="10163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47625</xdr:rowOff>
    </xdr:from>
    <xdr:to>
      <xdr:col>11</xdr:col>
      <xdr:colOff>314325</xdr:colOff>
      <xdr:row>132</xdr:row>
      <xdr:rowOff>123825</xdr:rowOff>
    </xdr:to>
    <xdr:graphicFrame>
      <xdr:nvGraphicFramePr>
        <xdr:cNvPr id="1" name="Chart 1"/>
        <xdr:cNvGraphicFramePr/>
      </xdr:nvGraphicFramePr>
      <xdr:xfrm>
        <a:off x="0" y="17306925"/>
        <a:ext cx="10163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86"/>
  <sheetViews>
    <sheetView zoomScale="80" zoomScaleNormal="80" workbookViewId="0" topLeftCell="A1">
      <selection activeCell="I45" sqref="I45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02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</row>
    <row r="2" spans="1:202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</row>
    <row r="3" spans="1:202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</row>
    <row r="5" spans="1:12" ht="12">
      <c r="A5" s="3" t="s">
        <v>3</v>
      </c>
      <c r="B5" s="4"/>
      <c r="L5" s="5"/>
    </row>
    <row r="6" spans="1:12" ht="12.75">
      <c r="A6" s="108" t="s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12">
      <c r="A7" s="106" t="s">
        <v>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2">
      <c r="A8" s="7" t="s">
        <v>6</v>
      </c>
      <c r="B8" s="106" t="s">
        <v>7</v>
      </c>
      <c r="C8" s="106"/>
      <c r="D8" s="106" t="s">
        <v>8</v>
      </c>
      <c r="E8" s="106"/>
      <c r="F8" s="106" t="s">
        <v>9</v>
      </c>
      <c r="G8" s="106"/>
      <c r="H8" s="106" t="s">
        <v>10</v>
      </c>
      <c r="I8" s="106"/>
      <c r="J8" s="105" t="s">
        <v>11</v>
      </c>
      <c r="K8" s="105"/>
      <c r="L8" s="7" t="s">
        <v>12</v>
      </c>
    </row>
    <row r="9" spans="1:12" ht="12">
      <c r="A9" s="8" t="s">
        <v>13</v>
      </c>
      <c r="B9" s="8" t="s">
        <v>14</v>
      </c>
      <c r="C9" s="8" t="s">
        <v>15</v>
      </c>
      <c r="D9" s="8" t="s">
        <v>14</v>
      </c>
      <c r="E9" s="8" t="s">
        <v>15</v>
      </c>
      <c r="F9" s="8" t="s">
        <v>14</v>
      </c>
      <c r="G9" s="8" t="s">
        <v>15</v>
      </c>
      <c r="H9" s="8" t="s">
        <v>14</v>
      </c>
      <c r="I9" s="8" t="s">
        <v>15</v>
      </c>
      <c r="J9" s="8" t="s">
        <v>14</v>
      </c>
      <c r="K9" s="8" t="s">
        <v>15</v>
      </c>
      <c r="L9" s="8"/>
    </row>
    <row r="10" spans="1:13" ht="18" customHeight="1">
      <c r="A10" s="9" t="s">
        <v>16</v>
      </c>
      <c r="B10" s="10">
        <v>7</v>
      </c>
      <c r="C10" s="10">
        <v>7</v>
      </c>
      <c r="D10" s="10">
        <v>16</v>
      </c>
      <c r="E10" s="10">
        <v>2</v>
      </c>
      <c r="F10" s="10">
        <v>76</v>
      </c>
      <c r="G10" s="10">
        <v>6</v>
      </c>
      <c r="H10" s="10">
        <v>41</v>
      </c>
      <c r="I10" s="10">
        <v>3</v>
      </c>
      <c r="J10" s="10">
        <v>0</v>
      </c>
      <c r="K10" s="11">
        <v>0</v>
      </c>
      <c r="L10" s="12">
        <f>SUM(B10:K10)</f>
        <v>158</v>
      </c>
      <c r="M10" s="13"/>
    </row>
    <row r="11" spans="1:13" ht="22.5" customHeight="1">
      <c r="A11" s="9" t="s">
        <v>17</v>
      </c>
      <c r="B11" s="10">
        <v>0</v>
      </c>
      <c r="C11" s="10">
        <v>4</v>
      </c>
      <c r="D11" s="10">
        <v>47</v>
      </c>
      <c r="E11" s="10">
        <v>11</v>
      </c>
      <c r="F11" s="10">
        <v>51</v>
      </c>
      <c r="G11" s="10">
        <v>1</v>
      </c>
      <c r="H11" s="10">
        <v>19</v>
      </c>
      <c r="I11" s="10">
        <v>1</v>
      </c>
      <c r="J11" s="10">
        <v>2</v>
      </c>
      <c r="K11" s="11">
        <v>0</v>
      </c>
      <c r="L11" s="12">
        <f>SUM(B11:K11)</f>
        <v>136</v>
      </c>
      <c r="M11" s="13"/>
    </row>
    <row r="12" spans="1:13" ht="18" customHeight="1">
      <c r="A12" s="14" t="s">
        <v>18</v>
      </c>
      <c r="B12" s="15">
        <v>1</v>
      </c>
      <c r="C12" s="15">
        <v>3</v>
      </c>
      <c r="D12" s="15">
        <v>3</v>
      </c>
      <c r="E12" s="15">
        <v>1</v>
      </c>
      <c r="F12" s="15">
        <v>35</v>
      </c>
      <c r="G12" s="15">
        <v>5</v>
      </c>
      <c r="H12" s="15">
        <v>40</v>
      </c>
      <c r="I12" s="15">
        <v>0</v>
      </c>
      <c r="J12" s="15">
        <v>2</v>
      </c>
      <c r="K12" s="16">
        <v>0</v>
      </c>
      <c r="L12" s="17">
        <f>SUM(B12:K12)</f>
        <v>90</v>
      </c>
      <c r="M12" s="13"/>
    </row>
    <row r="13" spans="1:13" ht="18" customHeight="1">
      <c r="A13" s="14" t="s">
        <v>19</v>
      </c>
      <c r="B13" s="15">
        <v>2</v>
      </c>
      <c r="C13" s="15">
        <v>1</v>
      </c>
      <c r="D13" s="15">
        <v>4</v>
      </c>
      <c r="E13" s="15">
        <v>2</v>
      </c>
      <c r="F13" s="15">
        <v>18</v>
      </c>
      <c r="G13" s="15">
        <v>0</v>
      </c>
      <c r="H13" s="15">
        <v>15</v>
      </c>
      <c r="I13" s="15">
        <v>0</v>
      </c>
      <c r="J13" s="15">
        <v>0</v>
      </c>
      <c r="K13" s="16">
        <v>0</v>
      </c>
      <c r="L13" s="17">
        <f>SUM(B13:K13)</f>
        <v>42</v>
      </c>
      <c r="M13" s="13"/>
    </row>
    <row r="14" spans="1:13" ht="18" customHeight="1">
      <c r="A14" s="18" t="s">
        <v>20</v>
      </c>
      <c r="B14" s="19">
        <v>0</v>
      </c>
      <c r="C14" s="19">
        <v>2</v>
      </c>
      <c r="D14" s="19">
        <v>2</v>
      </c>
      <c r="E14" s="20">
        <v>3</v>
      </c>
      <c r="F14" s="19">
        <v>35</v>
      </c>
      <c r="G14" s="19">
        <v>13</v>
      </c>
      <c r="H14" s="19">
        <v>24</v>
      </c>
      <c r="I14" s="19">
        <v>0</v>
      </c>
      <c r="J14" s="19">
        <v>1</v>
      </c>
      <c r="K14" s="21">
        <v>0</v>
      </c>
      <c r="L14" s="22">
        <f>SUM(B14:K14)</f>
        <v>80</v>
      </c>
      <c r="M14" s="13"/>
    </row>
    <row r="15" spans="1:13" s="5" customFormat="1" ht="12">
      <c r="A15" s="23" t="s">
        <v>21</v>
      </c>
      <c r="B15" s="24">
        <f aca="true" t="shared" si="0" ref="B15:L15">SUM(B10:B14)</f>
        <v>10</v>
      </c>
      <c r="C15" s="25">
        <f t="shared" si="0"/>
        <v>17</v>
      </c>
      <c r="D15" s="25">
        <f t="shared" si="0"/>
        <v>72</v>
      </c>
      <c r="E15" s="25">
        <f t="shared" si="0"/>
        <v>19</v>
      </c>
      <c r="F15" s="25">
        <f t="shared" si="0"/>
        <v>215</v>
      </c>
      <c r="G15" s="25">
        <f t="shared" si="0"/>
        <v>25</v>
      </c>
      <c r="H15" s="25">
        <f t="shared" si="0"/>
        <v>139</v>
      </c>
      <c r="I15" s="25">
        <f t="shared" si="0"/>
        <v>4</v>
      </c>
      <c r="J15" s="25">
        <f t="shared" si="0"/>
        <v>5</v>
      </c>
      <c r="K15" s="25">
        <f t="shared" si="0"/>
        <v>0</v>
      </c>
      <c r="L15" s="25">
        <f t="shared" si="0"/>
        <v>506</v>
      </c>
      <c r="M15" s="26"/>
    </row>
    <row r="16" spans="1:12" s="5" customFormat="1" ht="12">
      <c r="A16" s="7" t="s">
        <v>6</v>
      </c>
      <c r="B16" s="106" t="s">
        <v>7</v>
      </c>
      <c r="C16" s="106"/>
      <c r="D16" s="106" t="s">
        <v>8</v>
      </c>
      <c r="E16" s="106"/>
      <c r="F16" s="106" t="s">
        <v>9</v>
      </c>
      <c r="G16" s="106"/>
      <c r="H16" s="106" t="s">
        <v>10</v>
      </c>
      <c r="I16" s="106"/>
      <c r="J16" s="105" t="s">
        <v>11</v>
      </c>
      <c r="K16" s="105"/>
      <c r="L16" s="7" t="s">
        <v>12</v>
      </c>
    </row>
    <row r="17" spans="1:12" ht="12">
      <c r="A17" s="8" t="s">
        <v>22</v>
      </c>
      <c r="B17" s="8" t="s">
        <v>14</v>
      </c>
      <c r="C17" s="8" t="s">
        <v>15</v>
      </c>
      <c r="D17" s="8" t="s">
        <v>14</v>
      </c>
      <c r="E17" s="8" t="s">
        <v>15</v>
      </c>
      <c r="F17" s="8" t="s">
        <v>14</v>
      </c>
      <c r="G17" s="8" t="s">
        <v>15</v>
      </c>
      <c r="H17" s="8" t="s">
        <v>14</v>
      </c>
      <c r="I17" s="8" t="s">
        <v>15</v>
      </c>
      <c r="J17" s="8" t="s">
        <v>14</v>
      </c>
      <c r="K17" s="8" t="s">
        <v>15</v>
      </c>
      <c r="L17" s="8"/>
    </row>
    <row r="18" spans="1:13" ht="12">
      <c r="A18" s="27" t="s">
        <v>19</v>
      </c>
      <c r="B18" s="10">
        <v>0</v>
      </c>
      <c r="C18" s="10">
        <v>0</v>
      </c>
      <c r="D18" s="10">
        <v>18</v>
      </c>
      <c r="E18" s="10">
        <v>2</v>
      </c>
      <c r="F18" s="10">
        <v>25</v>
      </c>
      <c r="G18" s="10">
        <v>1</v>
      </c>
      <c r="H18" s="10">
        <v>2</v>
      </c>
      <c r="I18" s="10">
        <v>0</v>
      </c>
      <c r="J18" s="10">
        <v>0</v>
      </c>
      <c r="K18" s="11">
        <v>0</v>
      </c>
      <c r="L18" s="12">
        <f>SUM(B18:K18)</f>
        <v>48</v>
      </c>
      <c r="M18" s="13"/>
    </row>
    <row r="19" spans="1:13" ht="12">
      <c r="A19" s="28" t="s">
        <v>23</v>
      </c>
      <c r="B19" s="15">
        <v>0</v>
      </c>
      <c r="C19" s="15">
        <v>5</v>
      </c>
      <c r="D19" s="15">
        <v>11</v>
      </c>
      <c r="E19" s="15">
        <v>7</v>
      </c>
      <c r="F19" s="15">
        <v>24</v>
      </c>
      <c r="G19" s="15">
        <v>1</v>
      </c>
      <c r="H19" s="15">
        <v>11</v>
      </c>
      <c r="I19" s="15">
        <v>1</v>
      </c>
      <c r="J19" s="15">
        <v>0</v>
      </c>
      <c r="K19" s="16">
        <v>0</v>
      </c>
      <c r="L19" s="17">
        <f>SUM(B19:K19)</f>
        <v>60</v>
      </c>
      <c r="M19" s="13"/>
    </row>
    <row r="20" spans="1:13" ht="12">
      <c r="A20" s="29" t="s">
        <v>24</v>
      </c>
      <c r="B20" s="19">
        <v>2</v>
      </c>
      <c r="C20" s="19">
        <v>4</v>
      </c>
      <c r="D20" s="19">
        <v>5</v>
      </c>
      <c r="E20" s="19">
        <v>1</v>
      </c>
      <c r="F20" s="19">
        <v>27</v>
      </c>
      <c r="G20" s="19">
        <v>7</v>
      </c>
      <c r="H20" s="19">
        <v>17</v>
      </c>
      <c r="I20" s="19">
        <v>0</v>
      </c>
      <c r="J20" s="19">
        <v>1</v>
      </c>
      <c r="K20" s="21">
        <v>0</v>
      </c>
      <c r="L20" s="22">
        <f>SUM(B20:K20)</f>
        <v>64</v>
      </c>
      <c r="M20" s="13"/>
    </row>
    <row r="21" spans="1:13" s="5" customFormat="1" ht="12">
      <c r="A21" s="23" t="s">
        <v>21</v>
      </c>
      <c r="B21" s="25">
        <f aca="true" t="shared" si="1" ref="B21:L21">SUM(B18:B20)</f>
        <v>2</v>
      </c>
      <c r="C21" s="25">
        <f t="shared" si="1"/>
        <v>9</v>
      </c>
      <c r="D21" s="25">
        <f t="shared" si="1"/>
        <v>34</v>
      </c>
      <c r="E21" s="25">
        <f t="shared" si="1"/>
        <v>10</v>
      </c>
      <c r="F21" s="25">
        <f t="shared" si="1"/>
        <v>76</v>
      </c>
      <c r="G21" s="25">
        <f t="shared" si="1"/>
        <v>9</v>
      </c>
      <c r="H21" s="25">
        <f t="shared" si="1"/>
        <v>30</v>
      </c>
      <c r="I21" s="25">
        <f t="shared" si="1"/>
        <v>1</v>
      </c>
      <c r="J21" s="25">
        <f t="shared" si="1"/>
        <v>1</v>
      </c>
      <c r="K21" s="25">
        <f t="shared" si="1"/>
        <v>0</v>
      </c>
      <c r="L21" s="25">
        <f t="shared" si="1"/>
        <v>172</v>
      </c>
      <c r="M21" s="13"/>
    </row>
    <row r="22" spans="1:13" s="5" customFormat="1" ht="12">
      <c r="A22" s="7" t="s">
        <v>6</v>
      </c>
      <c r="B22" s="106" t="s">
        <v>7</v>
      </c>
      <c r="C22" s="106"/>
      <c r="D22" s="106" t="s">
        <v>8</v>
      </c>
      <c r="E22" s="106"/>
      <c r="F22" s="106" t="s">
        <v>9</v>
      </c>
      <c r="G22" s="106"/>
      <c r="H22" s="106" t="s">
        <v>10</v>
      </c>
      <c r="I22" s="106"/>
      <c r="J22" s="105" t="s">
        <v>11</v>
      </c>
      <c r="K22" s="105"/>
      <c r="L22" s="7" t="s">
        <v>12</v>
      </c>
      <c r="M22" s="13"/>
    </row>
    <row r="23" spans="1:13" ht="12">
      <c r="A23" s="8" t="s">
        <v>25</v>
      </c>
      <c r="B23" s="8" t="s">
        <v>14</v>
      </c>
      <c r="C23" s="8" t="s">
        <v>15</v>
      </c>
      <c r="D23" s="8" t="s">
        <v>14</v>
      </c>
      <c r="E23" s="8" t="s">
        <v>15</v>
      </c>
      <c r="F23" s="8" t="s">
        <v>14</v>
      </c>
      <c r="G23" s="8" t="s">
        <v>15</v>
      </c>
      <c r="H23" s="8" t="s">
        <v>14</v>
      </c>
      <c r="I23" s="8" t="s">
        <v>15</v>
      </c>
      <c r="J23" s="8" t="s">
        <v>14</v>
      </c>
      <c r="K23" s="8" t="s">
        <v>15</v>
      </c>
      <c r="L23" s="8"/>
      <c r="M23" s="13"/>
    </row>
    <row r="24" spans="1:13" ht="12">
      <c r="A24" s="27" t="s">
        <v>26</v>
      </c>
      <c r="B24" s="10">
        <v>0</v>
      </c>
      <c r="C24" s="10">
        <v>1</v>
      </c>
      <c r="D24" s="10">
        <v>2</v>
      </c>
      <c r="E24" s="10">
        <v>4</v>
      </c>
      <c r="F24" s="10">
        <v>26</v>
      </c>
      <c r="G24" s="10">
        <v>0</v>
      </c>
      <c r="H24" s="10">
        <v>13</v>
      </c>
      <c r="I24" s="10">
        <v>1</v>
      </c>
      <c r="J24" s="10">
        <v>0</v>
      </c>
      <c r="K24" s="11">
        <v>0</v>
      </c>
      <c r="L24" s="12">
        <f>SUM(B24:K24)</f>
        <v>47</v>
      </c>
      <c r="M24" s="13"/>
    </row>
    <row r="25" spans="1:13" ht="12">
      <c r="A25" s="29" t="s">
        <v>19</v>
      </c>
      <c r="B25" s="19">
        <v>1</v>
      </c>
      <c r="C25" s="19">
        <v>4</v>
      </c>
      <c r="D25" s="19">
        <v>7</v>
      </c>
      <c r="E25" s="19">
        <v>6</v>
      </c>
      <c r="F25" s="19">
        <v>26</v>
      </c>
      <c r="G25" s="19">
        <v>3</v>
      </c>
      <c r="H25" s="19">
        <v>3</v>
      </c>
      <c r="I25" s="19">
        <v>2</v>
      </c>
      <c r="J25" s="19">
        <v>0</v>
      </c>
      <c r="K25" s="21">
        <v>0</v>
      </c>
      <c r="L25" s="22">
        <f>SUM(B25:K25)</f>
        <v>52</v>
      </c>
      <c r="M25" s="13"/>
    </row>
    <row r="26" spans="1:13" s="5" customFormat="1" ht="12">
      <c r="A26" s="23" t="s">
        <v>21</v>
      </c>
      <c r="B26" s="25">
        <f aca="true" t="shared" si="2" ref="B26:L26">SUM(B24:B25)</f>
        <v>1</v>
      </c>
      <c r="C26" s="25">
        <f t="shared" si="2"/>
        <v>5</v>
      </c>
      <c r="D26" s="25">
        <f t="shared" si="2"/>
        <v>9</v>
      </c>
      <c r="E26" s="25">
        <f t="shared" si="2"/>
        <v>10</v>
      </c>
      <c r="F26" s="25">
        <f t="shared" si="2"/>
        <v>52</v>
      </c>
      <c r="G26" s="25">
        <f t="shared" si="2"/>
        <v>3</v>
      </c>
      <c r="H26" s="25">
        <f t="shared" si="2"/>
        <v>16</v>
      </c>
      <c r="I26" s="25">
        <f t="shared" si="2"/>
        <v>3</v>
      </c>
      <c r="J26" s="25">
        <f t="shared" si="2"/>
        <v>0</v>
      </c>
      <c r="K26" s="25">
        <f t="shared" si="2"/>
        <v>0</v>
      </c>
      <c r="L26" s="25">
        <f t="shared" si="2"/>
        <v>99</v>
      </c>
      <c r="M26" s="13"/>
    </row>
    <row r="27" spans="1:13" s="5" customFormat="1" ht="12">
      <c r="A27" s="7" t="s">
        <v>6</v>
      </c>
      <c r="B27" s="106" t="s">
        <v>7</v>
      </c>
      <c r="C27" s="106"/>
      <c r="D27" s="106" t="s">
        <v>8</v>
      </c>
      <c r="E27" s="106"/>
      <c r="F27" s="106" t="s">
        <v>9</v>
      </c>
      <c r="G27" s="106"/>
      <c r="H27" s="106" t="s">
        <v>10</v>
      </c>
      <c r="I27" s="106"/>
      <c r="J27" s="105" t="s">
        <v>11</v>
      </c>
      <c r="K27" s="105"/>
      <c r="L27" s="7" t="s">
        <v>12</v>
      </c>
      <c r="M27" s="13"/>
    </row>
    <row r="28" spans="1:13" ht="12">
      <c r="A28" s="8" t="s">
        <v>27</v>
      </c>
      <c r="B28" s="8" t="s">
        <v>14</v>
      </c>
      <c r="C28" s="8" t="s">
        <v>15</v>
      </c>
      <c r="D28" s="8" t="s">
        <v>14</v>
      </c>
      <c r="E28" s="8" t="s">
        <v>15</v>
      </c>
      <c r="F28" s="8" t="s">
        <v>14</v>
      </c>
      <c r="G28" s="8" t="s">
        <v>15</v>
      </c>
      <c r="H28" s="8" t="s">
        <v>14</v>
      </c>
      <c r="I28" s="8" t="s">
        <v>15</v>
      </c>
      <c r="J28" s="8" t="s">
        <v>14</v>
      </c>
      <c r="K28" s="8" t="s">
        <v>15</v>
      </c>
      <c r="L28" s="8"/>
      <c r="M28" s="13"/>
    </row>
    <row r="29" spans="1:13" ht="12">
      <c r="A29" s="27" t="s">
        <v>28</v>
      </c>
      <c r="B29" s="10">
        <v>0</v>
      </c>
      <c r="C29" s="10">
        <v>5</v>
      </c>
      <c r="D29" s="10">
        <v>0</v>
      </c>
      <c r="E29" s="10">
        <v>0</v>
      </c>
      <c r="F29" s="10">
        <v>5</v>
      </c>
      <c r="G29" s="10">
        <v>3</v>
      </c>
      <c r="H29" s="10">
        <v>29</v>
      </c>
      <c r="I29" s="10">
        <v>1</v>
      </c>
      <c r="J29" s="10">
        <v>7</v>
      </c>
      <c r="K29" s="11">
        <v>1</v>
      </c>
      <c r="L29" s="12">
        <f>SUM(B29:K29)</f>
        <v>51</v>
      </c>
      <c r="M29" s="13"/>
    </row>
    <row r="30" spans="1:13" s="30" customFormat="1" ht="12">
      <c r="A30" s="14" t="s">
        <v>29</v>
      </c>
      <c r="B30" s="15">
        <v>1</v>
      </c>
      <c r="C30" s="15">
        <v>3</v>
      </c>
      <c r="D30" s="15">
        <v>6</v>
      </c>
      <c r="E30" s="15">
        <v>2</v>
      </c>
      <c r="F30" s="15">
        <v>29</v>
      </c>
      <c r="G30" s="15">
        <v>8</v>
      </c>
      <c r="H30" s="15">
        <v>36</v>
      </c>
      <c r="I30" s="15">
        <v>0</v>
      </c>
      <c r="J30" s="15">
        <v>0</v>
      </c>
      <c r="K30" s="16">
        <v>0</v>
      </c>
      <c r="L30" s="17">
        <f>SUM(B30:K30)</f>
        <v>85</v>
      </c>
      <c r="M30" s="13"/>
    </row>
    <row r="31" spans="1:13" ht="12">
      <c r="A31" s="29" t="s">
        <v>19</v>
      </c>
      <c r="B31" s="19">
        <v>2</v>
      </c>
      <c r="C31" s="19">
        <v>0</v>
      </c>
      <c r="D31" s="19">
        <v>3</v>
      </c>
      <c r="E31" s="19">
        <v>8</v>
      </c>
      <c r="F31" s="19">
        <v>20</v>
      </c>
      <c r="G31" s="19">
        <v>0</v>
      </c>
      <c r="H31" s="19">
        <v>7</v>
      </c>
      <c r="I31" s="19">
        <v>0</v>
      </c>
      <c r="J31" s="19">
        <v>0</v>
      </c>
      <c r="K31" s="21">
        <v>0</v>
      </c>
      <c r="L31" s="22">
        <f>SUM(B31:K31)</f>
        <v>40</v>
      </c>
      <c r="M31" s="13"/>
    </row>
    <row r="32" spans="1:13" s="5" customFormat="1" ht="12">
      <c r="A32" s="23" t="s">
        <v>21</v>
      </c>
      <c r="B32" s="25">
        <f aca="true" t="shared" si="3" ref="B32:L32">SUM(B28:B31)</f>
        <v>3</v>
      </c>
      <c r="C32" s="25">
        <f t="shared" si="3"/>
        <v>8</v>
      </c>
      <c r="D32" s="25">
        <f t="shared" si="3"/>
        <v>9</v>
      </c>
      <c r="E32" s="25">
        <f t="shared" si="3"/>
        <v>10</v>
      </c>
      <c r="F32" s="25">
        <f t="shared" si="3"/>
        <v>54</v>
      </c>
      <c r="G32" s="25">
        <f t="shared" si="3"/>
        <v>11</v>
      </c>
      <c r="H32" s="25">
        <f t="shared" si="3"/>
        <v>72</v>
      </c>
      <c r="I32" s="25">
        <f t="shared" si="3"/>
        <v>1</v>
      </c>
      <c r="J32" s="25">
        <f t="shared" si="3"/>
        <v>7</v>
      </c>
      <c r="K32" s="25">
        <f t="shared" si="3"/>
        <v>1</v>
      </c>
      <c r="L32" s="25">
        <f t="shared" si="3"/>
        <v>176</v>
      </c>
      <c r="M32" s="13"/>
    </row>
    <row r="33" spans="1:13" s="5" customFormat="1" ht="12">
      <c r="A33" s="7" t="s">
        <v>6</v>
      </c>
      <c r="B33" s="106" t="s">
        <v>7</v>
      </c>
      <c r="C33" s="106"/>
      <c r="D33" s="106" t="s">
        <v>8</v>
      </c>
      <c r="E33" s="106"/>
      <c r="F33" s="106" t="s">
        <v>9</v>
      </c>
      <c r="G33" s="106"/>
      <c r="H33" s="106" t="s">
        <v>10</v>
      </c>
      <c r="I33" s="106"/>
      <c r="J33" s="105" t="s">
        <v>11</v>
      </c>
      <c r="K33" s="105"/>
      <c r="L33" s="7" t="s">
        <v>12</v>
      </c>
      <c r="M33" s="13"/>
    </row>
    <row r="34" spans="1:13" ht="12">
      <c r="A34" s="8" t="s">
        <v>30</v>
      </c>
      <c r="B34" s="8" t="s">
        <v>14</v>
      </c>
      <c r="C34" s="8" t="s">
        <v>15</v>
      </c>
      <c r="D34" s="8" t="s">
        <v>14</v>
      </c>
      <c r="E34" s="8" t="s">
        <v>15</v>
      </c>
      <c r="F34" s="8" t="s">
        <v>14</v>
      </c>
      <c r="G34" s="8" t="s">
        <v>15</v>
      </c>
      <c r="H34" s="8" t="s">
        <v>14</v>
      </c>
      <c r="I34" s="8" t="s">
        <v>15</v>
      </c>
      <c r="J34" s="8" t="s">
        <v>14</v>
      </c>
      <c r="K34" s="8" t="s">
        <v>15</v>
      </c>
      <c r="L34" s="8"/>
      <c r="M34" s="13"/>
    </row>
    <row r="35" spans="1:13" ht="12">
      <c r="A35" s="27" t="s">
        <v>31</v>
      </c>
      <c r="B35" s="10">
        <v>2</v>
      </c>
      <c r="C35" s="10">
        <v>3</v>
      </c>
      <c r="D35" s="10">
        <v>2</v>
      </c>
      <c r="E35" s="10">
        <v>2</v>
      </c>
      <c r="F35" s="10">
        <v>16</v>
      </c>
      <c r="G35" s="10">
        <v>6</v>
      </c>
      <c r="H35" s="10">
        <v>20</v>
      </c>
      <c r="I35" s="10">
        <v>0</v>
      </c>
      <c r="J35" s="10">
        <v>1</v>
      </c>
      <c r="K35" s="31">
        <v>0</v>
      </c>
      <c r="L35" s="32">
        <f>SUM(B35:K35)</f>
        <v>52</v>
      </c>
      <c r="M35" s="13"/>
    </row>
    <row r="36" spans="1:13" ht="12">
      <c r="A36" s="28" t="s">
        <v>19</v>
      </c>
      <c r="B36" s="15">
        <v>0</v>
      </c>
      <c r="C36" s="15">
        <v>2</v>
      </c>
      <c r="D36" s="15">
        <v>2</v>
      </c>
      <c r="E36" s="15">
        <v>4</v>
      </c>
      <c r="F36" s="15">
        <v>28</v>
      </c>
      <c r="G36" s="15">
        <v>1</v>
      </c>
      <c r="H36" s="15">
        <v>13</v>
      </c>
      <c r="I36" s="15">
        <v>0</v>
      </c>
      <c r="J36" s="15">
        <v>0</v>
      </c>
      <c r="K36" s="16">
        <v>0</v>
      </c>
      <c r="L36" s="17">
        <f>SUM(B36:K36)</f>
        <v>50</v>
      </c>
      <c r="M36" s="13"/>
    </row>
    <row r="37" spans="1:13" ht="12">
      <c r="A37" s="29" t="s">
        <v>24</v>
      </c>
      <c r="B37" s="19">
        <v>0</v>
      </c>
      <c r="C37" s="19">
        <v>4</v>
      </c>
      <c r="D37" s="19">
        <v>1</v>
      </c>
      <c r="E37" s="19">
        <v>1</v>
      </c>
      <c r="F37" s="19">
        <v>12</v>
      </c>
      <c r="G37" s="19">
        <v>9</v>
      </c>
      <c r="H37" s="19">
        <v>32</v>
      </c>
      <c r="I37" s="19">
        <v>3</v>
      </c>
      <c r="J37" s="19">
        <v>2</v>
      </c>
      <c r="K37" s="21">
        <v>1</v>
      </c>
      <c r="L37" s="22">
        <f>SUM(B37:K37)</f>
        <v>65</v>
      </c>
      <c r="M37" s="13"/>
    </row>
    <row r="38" spans="1:13" s="5" customFormat="1" ht="12">
      <c r="A38" s="23" t="s">
        <v>21</v>
      </c>
      <c r="B38" s="25">
        <f aca="true" t="shared" si="4" ref="B38:L38">SUM(B34:B37)</f>
        <v>2</v>
      </c>
      <c r="C38" s="25">
        <f t="shared" si="4"/>
        <v>9</v>
      </c>
      <c r="D38" s="25">
        <f t="shared" si="4"/>
        <v>5</v>
      </c>
      <c r="E38" s="25">
        <f t="shared" si="4"/>
        <v>7</v>
      </c>
      <c r="F38" s="25">
        <f t="shared" si="4"/>
        <v>56</v>
      </c>
      <c r="G38" s="25">
        <f t="shared" si="4"/>
        <v>16</v>
      </c>
      <c r="H38" s="25">
        <f t="shared" si="4"/>
        <v>65</v>
      </c>
      <c r="I38" s="25">
        <f t="shared" si="4"/>
        <v>3</v>
      </c>
      <c r="J38" s="25">
        <f t="shared" si="4"/>
        <v>3</v>
      </c>
      <c r="K38" s="25">
        <f t="shared" si="4"/>
        <v>1</v>
      </c>
      <c r="L38" s="25">
        <f t="shared" si="4"/>
        <v>167</v>
      </c>
      <c r="M38" s="13"/>
    </row>
    <row r="39" spans="1:13" ht="12">
      <c r="A39" s="33" t="s">
        <v>12</v>
      </c>
      <c r="B39" s="34">
        <f aca="true" t="shared" si="5" ref="B39:L39">B15+B21+B26+B32+B38</f>
        <v>18</v>
      </c>
      <c r="C39" s="34">
        <f t="shared" si="5"/>
        <v>48</v>
      </c>
      <c r="D39" s="34">
        <f t="shared" si="5"/>
        <v>129</v>
      </c>
      <c r="E39" s="34">
        <f t="shared" si="5"/>
        <v>56</v>
      </c>
      <c r="F39" s="34">
        <f t="shared" si="5"/>
        <v>453</v>
      </c>
      <c r="G39" s="34">
        <f t="shared" si="5"/>
        <v>64</v>
      </c>
      <c r="H39" s="34">
        <f t="shared" si="5"/>
        <v>322</v>
      </c>
      <c r="I39" s="34">
        <f t="shared" si="5"/>
        <v>12</v>
      </c>
      <c r="J39" s="34">
        <f t="shared" si="5"/>
        <v>16</v>
      </c>
      <c r="K39" s="34">
        <f t="shared" si="5"/>
        <v>2</v>
      </c>
      <c r="L39" s="6">
        <f t="shared" si="5"/>
        <v>1120</v>
      </c>
      <c r="M39" s="13"/>
    </row>
    <row r="40" spans="1:13" ht="12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</row>
    <row r="41" spans="1:202" ht="12.7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</row>
    <row r="42" spans="1:202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</row>
    <row r="43" spans="1:202" ht="15.75">
      <c r="A43" s="104" t="s">
        <v>0</v>
      </c>
      <c r="B43" s="104"/>
      <c r="C43" s="104"/>
      <c r="D43" s="104"/>
      <c r="E43" s="104"/>
      <c r="F43" s="104"/>
      <c r="G43" s="104"/>
      <c r="H43" s="104"/>
      <c r="I43" s="2"/>
      <c r="J43" s="2"/>
      <c r="K43" s="2"/>
      <c r="L43" s="2"/>
      <c r="M43" s="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</row>
    <row r="44" spans="1:202" ht="15.75">
      <c r="A44" s="104" t="s">
        <v>1</v>
      </c>
      <c r="B44" s="104"/>
      <c r="C44" s="104"/>
      <c r="D44" s="104"/>
      <c r="E44" s="104"/>
      <c r="F44" s="104"/>
      <c r="G44" s="104"/>
      <c r="H44" s="104"/>
      <c r="I44" s="2"/>
      <c r="J44" s="2"/>
      <c r="K44" s="2"/>
      <c r="L44" s="2"/>
      <c r="M44" s="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</row>
    <row r="45" spans="1:202" ht="15.75">
      <c r="A45" s="104" t="s">
        <v>2</v>
      </c>
      <c r="B45" s="104"/>
      <c r="C45" s="104"/>
      <c r="D45" s="104"/>
      <c r="E45" s="104"/>
      <c r="F45" s="104"/>
      <c r="G45" s="104"/>
      <c r="H45" s="104"/>
      <c r="I45" s="2"/>
      <c r="J45" s="2"/>
      <c r="K45" s="2"/>
      <c r="L45" s="2"/>
      <c r="M45" s="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</row>
    <row r="46" spans="1:202" ht="15">
      <c r="A46" s="3" t="str">
        <f>A5</f>
        <v>POSIÇÃO DE JANEIRO/2008</v>
      </c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</row>
    <row r="47" spans="1:202" ht="18">
      <c r="A47" s="103" t="s">
        <v>32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39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</row>
    <row r="48" spans="1:202" ht="15.75">
      <c r="A48" s="40" t="s">
        <v>6</v>
      </c>
      <c r="B48" s="41" t="s">
        <v>33</v>
      </c>
      <c r="C48" s="42" t="s">
        <v>34</v>
      </c>
      <c r="D48" s="43" t="s">
        <v>35</v>
      </c>
      <c r="E48" s="44" t="s">
        <v>34</v>
      </c>
      <c r="F48" s="43" t="s">
        <v>36</v>
      </c>
      <c r="G48" s="44" t="s">
        <v>34</v>
      </c>
      <c r="H48" s="43" t="s">
        <v>37</v>
      </c>
      <c r="I48" s="44" t="s">
        <v>34</v>
      </c>
      <c r="J48" s="45" t="s">
        <v>38</v>
      </c>
      <c r="K48" s="45" t="s">
        <v>34</v>
      </c>
      <c r="L48" s="44" t="s">
        <v>12</v>
      </c>
      <c r="M48" s="46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</row>
    <row r="49" spans="1:13" s="56" customFormat="1" ht="15">
      <c r="A49" s="47"/>
      <c r="B49" s="48"/>
      <c r="C49" s="49" t="s">
        <v>6</v>
      </c>
      <c r="D49" s="47"/>
      <c r="E49" s="49" t="s">
        <v>6</v>
      </c>
      <c r="F49" s="47"/>
      <c r="G49" s="49" t="s">
        <v>6</v>
      </c>
      <c r="H49" s="47"/>
      <c r="I49" s="49" t="s">
        <v>6</v>
      </c>
      <c r="J49" s="50" t="s">
        <v>39</v>
      </c>
      <c r="K49" s="49" t="s">
        <v>6</v>
      </c>
      <c r="L49" s="47"/>
      <c r="M49" s="46"/>
    </row>
    <row r="50" spans="1:13" s="56" customFormat="1" ht="15">
      <c r="A50" s="51" t="s">
        <v>40</v>
      </c>
      <c r="B50" s="52">
        <f>B15</f>
        <v>10</v>
      </c>
      <c r="C50" s="53">
        <f>B50/$L$50</f>
        <v>0.022675736961451247</v>
      </c>
      <c r="D50" s="52">
        <f>D15</f>
        <v>72</v>
      </c>
      <c r="E50" s="53">
        <f>D50/$L$50</f>
        <v>0.16326530612244897</v>
      </c>
      <c r="F50" s="52">
        <f>F15</f>
        <v>215</v>
      </c>
      <c r="G50" s="53">
        <f>F50/$L$50</f>
        <v>0.4875283446712018</v>
      </c>
      <c r="H50" s="52">
        <f>H15</f>
        <v>139</v>
      </c>
      <c r="I50" s="53">
        <f>H50/$L$50</f>
        <v>0.31519274376417233</v>
      </c>
      <c r="J50" s="52">
        <f>J15</f>
        <v>5</v>
      </c>
      <c r="K50" s="53">
        <f>J50/L50</f>
        <v>0.011337868480725623</v>
      </c>
      <c r="L50" s="54">
        <f>B50+D50+F50+H50+J50</f>
        <v>441</v>
      </c>
      <c r="M50" s="55"/>
    </row>
    <row r="51" spans="1:13" s="56" customFormat="1" ht="15">
      <c r="A51" s="57" t="s">
        <v>41</v>
      </c>
      <c r="B51" s="58">
        <f>B21</f>
        <v>2</v>
      </c>
      <c r="C51" s="53">
        <f>B51/$L$51</f>
        <v>0.013986013986013986</v>
      </c>
      <c r="D51" s="58">
        <f>D21</f>
        <v>34</v>
      </c>
      <c r="E51" s="53">
        <f>D51/$L$51</f>
        <v>0.23776223776223776</v>
      </c>
      <c r="F51" s="58">
        <f>F21</f>
        <v>76</v>
      </c>
      <c r="G51" s="53">
        <f>F51/$L$51</f>
        <v>0.5314685314685315</v>
      </c>
      <c r="H51" s="58">
        <f>H21</f>
        <v>30</v>
      </c>
      <c r="I51" s="53">
        <f>H51/L51</f>
        <v>0.2097902097902098</v>
      </c>
      <c r="J51" s="58">
        <f>J21</f>
        <v>1</v>
      </c>
      <c r="K51" s="53">
        <f>J51/L51</f>
        <v>0.006993006993006993</v>
      </c>
      <c r="L51" s="59">
        <f>B51+D51+F51+H51+J51</f>
        <v>143</v>
      </c>
      <c r="M51" s="55"/>
    </row>
    <row r="52" spans="1:13" s="56" customFormat="1" ht="15">
      <c r="A52" s="57" t="s">
        <v>42</v>
      </c>
      <c r="B52" s="58">
        <f>B26</f>
        <v>1</v>
      </c>
      <c r="C52" s="53">
        <f>B52/$L$52</f>
        <v>0.01282051282051282</v>
      </c>
      <c r="D52" s="58">
        <f>D26</f>
        <v>9</v>
      </c>
      <c r="E52" s="53">
        <f>D52/$L$52</f>
        <v>0.11538461538461539</v>
      </c>
      <c r="F52" s="58">
        <f>F26</f>
        <v>52</v>
      </c>
      <c r="G52" s="53">
        <f>F52/$L$52</f>
        <v>0.6666666666666666</v>
      </c>
      <c r="H52" s="58">
        <f>H26</f>
        <v>16</v>
      </c>
      <c r="I52" s="53">
        <f>H52/L52</f>
        <v>0.20512820512820512</v>
      </c>
      <c r="J52" s="58">
        <f>J26</f>
        <v>0</v>
      </c>
      <c r="K52" s="53">
        <f>J52/L52</f>
        <v>0</v>
      </c>
      <c r="L52" s="59">
        <f>B52+D52+F52+H52+J52</f>
        <v>78</v>
      </c>
      <c r="M52" s="55"/>
    </row>
    <row r="53" spans="1:13" s="56" customFormat="1" ht="15">
      <c r="A53" s="57" t="s">
        <v>43</v>
      </c>
      <c r="B53" s="58">
        <f>B32</f>
        <v>3</v>
      </c>
      <c r="C53" s="53">
        <f>B53/$L$53</f>
        <v>0.020689655172413793</v>
      </c>
      <c r="D53" s="58">
        <f>D32</f>
        <v>9</v>
      </c>
      <c r="E53" s="53">
        <f>D53/$L$53</f>
        <v>0.06206896551724138</v>
      </c>
      <c r="F53" s="58">
        <f>F32</f>
        <v>54</v>
      </c>
      <c r="G53" s="53">
        <f>F53/$L$53</f>
        <v>0.3724137931034483</v>
      </c>
      <c r="H53" s="58">
        <f>H32</f>
        <v>72</v>
      </c>
      <c r="I53" s="53">
        <f>H53/L53</f>
        <v>0.496551724137931</v>
      </c>
      <c r="J53" s="58">
        <f>J32</f>
        <v>7</v>
      </c>
      <c r="K53" s="53">
        <f>J53/L53</f>
        <v>0.04827586206896552</v>
      </c>
      <c r="L53" s="59">
        <f>B53+D53+F53+H53+J53</f>
        <v>145</v>
      </c>
      <c r="M53" s="55"/>
    </row>
    <row r="54" spans="1:202" ht="21.75" customHeight="1">
      <c r="A54" s="60" t="s">
        <v>44</v>
      </c>
      <c r="B54" s="61">
        <f>B38</f>
        <v>2</v>
      </c>
      <c r="C54" s="53">
        <f>B54/$L$54</f>
        <v>0.015267175572519083</v>
      </c>
      <c r="D54" s="61">
        <f>D38</f>
        <v>5</v>
      </c>
      <c r="E54" s="53">
        <f>D54/$L$54</f>
        <v>0.03816793893129771</v>
      </c>
      <c r="F54" s="61">
        <f>F38</f>
        <v>56</v>
      </c>
      <c r="G54" s="53">
        <f>F54/$L$54</f>
        <v>0.42748091603053434</v>
      </c>
      <c r="H54" s="61">
        <f>H38</f>
        <v>65</v>
      </c>
      <c r="I54" s="53">
        <f>H54/L54</f>
        <v>0.4961832061068702</v>
      </c>
      <c r="J54" s="61">
        <f>J38</f>
        <v>3</v>
      </c>
      <c r="K54" s="53">
        <f>J54/L54</f>
        <v>0.022900763358778626</v>
      </c>
      <c r="L54" s="61">
        <f>B54+D54+F54+H54+J54</f>
        <v>131</v>
      </c>
      <c r="M54" s="55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</row>
    <row r="55" spans="1:202" ht="15">
      <c r="A55" s="62" t="s">
        <v>12</v>
      </c>
      <c r="B55" s="63">
        <f>SUM(B50:B54)</f>
        <v>18</v>
      </c>
      <c r="C55" s="64">
        <f>B55/$L$55</f>
        <v>0.019189765458422176</v>
      </c>
      <c r="D55" s="63">
        <f>SUM(D50:D54)</f>
        <v>129</v>
      </c>
      <c r="E55" s="64">
        <f>D55/$L$55</f>
        <v>0.13752665245202558</v>
      </c>
      <c r="F55" s="63">
        <f>SUM(F50:F54)</f>
        <v>453</v>
      </c>
      <c r="G55" s="64">
        <f>F55/$L$55</f>
        <v>0.48294243070362475</v>
      </c>
      <c r="H55" s="63">
        <f>SUM(H50:H54)</f>
        <v>322</v>
      </c>
      <c r="I55" s="64">
        <f>H55/$L$55</f>
        <v>0.34328358208955223</v>
      </c>
      <c r="J55" s="63">
        <f>SUM(J50:J54)</f>
        <v>16</v>
      </c>
      <c r="K55" s="64">
        <f>J55/$L$55</f>
        <v>0.017057569296375266</v>
      </c>
      <c r="L55" s="65">
        <f>SUM(L50:L54)</f>
        <v>938</v>
      </c>
      <c r="M55" s="46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</row>
    <row r="56" spans="1:202" ht="12.75">
      <c r="A56" t="s">
        <v>45</v>
      </c>
      <c r="B56" s="66">
        <f>B55/L55</f>
        <v>0.019189765458422176</v>
      </c>
      <c r="C56" s="66"/>
      <c r="D56" s="66">
        <f>D55/L55</f>
        <v>0.13752665245202558</v>
      </c>
      <c r="E56" s="66"/>
      <c r="F56" s="66">
        <f>F55/L55</f>
        <v>0.48294243070362475</v>
      </c>
      <c r="G56" s="66"/>
      <c r="H56" s="66">
        <f>H55/L55</f>
        <v>0.34328358208955223</v>
      </c>
      <c r="I56" s="66"/>
      <c r="J56" s="66">
        <f>J55/L55</f>
        <v>0.017057569296375266</v>
      </c>
      <c r="K56" s="66"/>
      <c r="L56" s="67">
        <f>SUM(B56:J56)</f>
        <v>1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</row>
    <row r="57" spans="1:202" ht="12.75">
      <c r="A57"/>
      <c r="B57" s="37"/>
      <c r="C57" s="6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</row>
    <row r="58" spans="1:202" ht="18">
      <c r="A58" s="103" t="s">
        <v>46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</row>
    <row r="59" spans="1:202" ht="15.75">
      <c r="A59" s="40" t="s">
        <v>6</v>
      </c>
      <c r="B59" s="41" t="s">
        <v>33</v>
      </c>
      <c r="C59" s="42" t="s">
        <v>34</v>
      </c>
      <c r="D59" s="43" t="s">
        <v>35</v>
      </c>
      <c r="E59" s="44" t="s">
        <v>34</v>
      </c>
      <c r="F59" s="43" t="s">
        <v>36</v>
      </c>
      <c r="G59" s="44" t="s">
        <v>34</v>
      </c>
      <c r="H59" s="43" t="s">
        <v>37</v>
      </c>
      <c r="I59" s="44" t="s">
        <v>34</v>
      </c>
      <c r="J59" s="45" t="s">
        <v>38</v>
      </c>
      <c r="K59" s="45" t="s">
        <v>34</v>
      </c>
      <c r="L59" s="44" t="s">
        <v>12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</row>
    <row r="60" spans="1:202" ht="15">
      <c r="A60" s="47"/>
      <c r="B60" s="48"/>
      <c r="C60" s="49" t="s">
        <v>6</v>
      </c>
      <c r="D60" s="47"/>
      <c r="E60" s="49" t="s">
        <v>6</v>
      </c>
      <c r="F60" s="47"/>
      <c r="G60" s="49" t="s">
        <v>6</v>
      </c>
      <c r="H60" s="47"/>
      <c r="I60" s="49" t="s">
        <v>6</v>
      </c>
      <c r="J60" s="50" t="s">
        <v>39</v>
      </c>
      <c r="K60" s="49" t="s">
        <v>6</v>
      </c>
      <c r="L60" s="47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</row>
    <row r="61" spans="1:202" ht="15">
      <c r="A61" s="51" t="s">
        <v>40</v>
      </c>
      <c r="B61" s="69">
        <f>C15</f>
        <v>17</v>
      </c>
      <c r="C61" s="70">
        <f aca="true" t="shared" si="6" ref="C61:C66">B61/L61</f>
        <v>0.26153846153846155</v>
      </c>
      <c r="D61" s="69">
        <f>E15</f>
        <v>19</v>
      </c>
      <c r="E61" s="70">
        <f aca="true" t="shared" si="7" ref="E61:E66">D61/L61</f>
        <v>0.2923076923076923</v>
      </c>
      <c r="F61" s="69">
        <f>G15</f>
        <v>25</v>
      </c>
      <c r="G61" s="70">
        <f aca="true" t="shared" si="8" ref="G61:G66">F61/L61</f>
        <v>0.38461538461538464</v>
      </c>
      <c r="H61" s="69">
        <f>I15</f>
        <v>4</v>
      </c>
      <c r="I61" s="70">
        <f aca="true" t="shared" si="9" ref="I61:I66">H61/L61</f>
        <v>0.06153846153846154</v>
      </c>
      <c r="J61" s="69">
        <f>K15</f>
        <v>0</v>
      </c>
      <c r="K61" s="70">
        <f aca="true" t="shared" si="10" ref="K61:K66">J61/L61</f>
        <v>0</v>
      </c>
      <c r="L61" s="59">
        <f>B61+D61+F61+H61+J61</f>
        <v>65</v>
      </c>
      <c r="M61" s="7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</row>
    <row r="62" spans="1:202" ht="15">
      <c r="A62" s="57" t="s">
        <v>41</v>
      </c>
      <c r="B62" s="73">
        <f>C21</f>
        <v>9</v>
      </c>
      <c r="C62" s="53">
        <f t="shared" si="6"/>
        <v>0.3103448275862069</v>
      </c>
      <c r="D62" s="73">
        <f>E21</f>
        <v>10</v>
      </c>
      <c r="E62" s="53">
        <f t="shared" si="7"/>
        <v>0.3448275862068966</v>
      </c>
      <c r="F62" s="73">
        <f>G21</f>
        <v>9</v>
      </c>
      <c r="G62" s="53">
        <f t="shared" si="8"/>
        <v>0.3103448275862069</v>
      </c>
      <c r="H62" s="73">
        <f>I21</f>
        <v>1</v>
      </c>
      <c r="I62" s="53">
        <f t="shared" si="9"/>
        <v>0.034482758620689655</v>
      </c>
      <c r="J62" s="73">
        <f>K21</f>
        <v>0</v>
      </c>
      <c r="K62" s="53">
        <f t="shared" si="10"/>
        <v>0</v>
      </c>
      <c r="L62" s="59">
        <f>B62+D62+F62+H62+J62</f>
        <v>29</v>
      </c>
      <c r="M62" s="71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</row>
    <row r="63" spans="1:202" ht="15">
      <c r="A63" s="57" t="s">
        <v>42</v>
      </c>
      <c r="B63" s="73">
        <f>C26</f>
        <v>5</v>
      </c>
      <c r="C63" s="53">
        <f t="shared" si="6"/>
        <v>0.23809523809523808</v>
      </c>
      <c r="D63" s="73">
        <f>E26</f>
        <v>10</v>
      </c>
      <c r="E63" s="53">
        <f t="shared" si="7"/>
        <v>0.47619047619047616</v>
      </c>
      <c r="F63" s="73">
        <f>G26</f>
        <v>3</v>
      </c>
      <c r="G63" s="53">
        <f t="shared" si="8"/>
        <v>0.14285714285714285</v>
      </c>
      <c r="H63" s="73">
        <f>I26</f>
        <v>3</v>
      </c>
      <c r="I63" s="53">
        <f t="shared" si="9"/>
        <v>0.14285714285714285</v>
      </c>
      <c r="J63" s="73">
        <f>K26</f>
        <v>0</v>
      </c>
      <c r="K63" s="53">
        <f t="shared" si="10"/>
        <v>0</v>
      </c>
      <c r="L63" s="59">
        <f>B63+D63+F63+H63+J63</f>
        <v>21</v>
      </c>
      <c r="M63" s="74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</row>
    <row r="64" spans="1:202" ht="15">
      <c r="A64" s="57" t="s">
        <v>43</v>
      </c>
      <c r="B64" s="73">
        <f>C32</f>
        <v>8</v>
      </c>
      <c r="C64" s="53">
        <f t="shared" si="6"/>
        <v>0.25806451612903225</v>
      </c>
      <c r="D64" s="73">
        <f>E32</f>
        <v>10</v>
      </c>
      <c r="E64" s="53">
        <f t="shared" si="7"/>
        <v>0.3225806451612903</v>
      </c>
      <c r="F64" s="73">
        <f>G32</f>
        <v>11</v>
      </c>
      <c r="G64" s="53">
        <f t="shared" si="8"/>
        <v>0.3548387096774194</v>
      </c>
      <c r="H64" s="73">
        <f>I32</f>
        <v>1</v>
      </c>
      <c r="I64" s="53">
        <f t="shared" si="9"/>
        <v>0.03225806451612903</v>
      </c>
      <c r="J64" s="73">
        <f>K32</f>
        <v>1</v>
      </c>
      <c r="K64" s="53">
        <f t="shared" si="10"/>
        <v>0.03225806451612903</v>
      </c>
      <c r="L64" s="54">
        <f>B64+D64+F64+H64+J64</f>
        <v>31</v>
      </c>
      <c r="M64" s="7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</row>
    <row r="65" spans="1:13" s="38" customFormat="1" ht="15">
      <c r="A65" s="60" t="s">
        <v>44</v>
      </c>
      <c r="B65" s="76">
        <f>C38</f>
        <v>9</v>
      </c>
      <c r="C65" s="77">
        <f t="shared" si="6"/>
        <v>0.25</v>
      </c>
      <c r="D65" s="76">
        <f>E38</f>
        <v>7</v>
      </c>
      <c r="E65" s="77">
        <f t="shared" si="7"/>
        <v>0.19444444444444445</v>
      </c>
      <c r="F65" s="76">
        <f>G38</f>
        <v>16</v>
      </c>
      <c r="G65" s="77">
        <f t="shared" si="8"/>
        <v>0.4444444444444444</v>
      </c>
      <c r="H65" s="76">
        <f>I38</f>
        <v>3</v>
      </c>
      <c r="I65" s="77">
        <f t="shared" si="9"/>
        <v>0.08333333333333333</v>
      </c>
      <c r="J65" s="76">
        <f>K38</f>
        <v>1</v>
      </c>
      <c r="K65" s="77">
        <f t="shared" si="10"/>
        <v>0.027777777777777776</v>
      </c>
      <c r="L65" s="54">
        <f>B65+D65+F65+H65+J65</f>
        <v>36</v>
      </c>
      <c r="M65" s="75"/>
    </row>
    <row r="66" spans="1:202" ht="15">
      <c r="A66" s="62" t="s">
        <v>12</v>
      </c>
      <c r="B66" s="78">
        <f>SUM(B61:B65)</f>
        <v>48</v>
      </c>
      <c r="C66" s="64">
        <f t="shared" si="6"/>
        <v>0.26373626373626374</v>
      </c>
      <c r="D66" s="78">
        <f>SUM(D61:D65)</f>
        <v>56</v>
      </c>
      <c r="E66" s="64">
        <f t="shared" si="7"/>
        <v>0.3076923076923077</v>
      </c>
      <c r="F66" s="63">
        <f>SUM(F61:F65)</f>
        <v>64</v>
      </c>
      <c r="G66" s="64">
        <f t="shared" si="8"/>
        <v>0.3516483516483517</v>
      </c>
      <c r="H66" s="78">
        <f>SUM(H61:H65)</f>
        <v>12</v>
      </c>
      <c r="I66" s="64">
        <f t="shared" si="9"/>
        <v>0.06593406593406594</v>
      </c>
      <c r="J66" s="78">
        <f>SUM(J61:J65)</f>
        <v>2</v>
      </c>
      <c r="K66" s="64">
        <f t="shared" si="10"/>
        <v>0.01098901098901099</v>
      </c>
      <c r="L66" s="65">
        <f>SUM(L61:L65)</f>
        <v>182</v>
      </c>
      <c r="M66" s="79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</row>
    <row r="67" spans="1:202" ht="12.75">
      <c r="A67"/>
      <c r="B67" s="66">
        <f>B66/L66</f>
        <v>0.26373626373626374</v>
      </c>
      <c r="C67" s="66"/>
      <c r="D67" s="66">
        <f>D66/L66</f>
        <v>0.3076923076923077</v>
      </c>
      <c r="E67" s="66"/>
      <c r="F67" s="66">
        <f>F66/L66</f>
        <v>0.3516483516483517</v>
      </c>
      <c r="G67" s="66"/>
      <c r="H67" s="66">
        <f>H66/L66</f>
        <v>0.06593406593406594</v>
      </c>
      <c r="I67" s="66"/>
      <c r="J67" s="66">
        <f>J66/L66</f>
        <v>0.01098901098901099</v>
      </c>
      <c r="K67" s="66"/>
      <c r="L67" s="67">
        <f>SUM(B67:J67)</f>
        <v>1</v>
      </c>
      <c r="M67" s="7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</row>
    <row r="68" spans="1:202" ht="12.75">
      <c r="A68"/>
      <c r="B68" s="37"/>
      <c r="C68" s="37"/>
      <c r="D68"/>
      <c r="E68"/>
      <c r="F68"/>
      <c r="G68"/>
      <c r="H68"/>
      <c r="I68"/>
      <c r="J68"/>
      <c r="K68"/>
      <c r="L68"/>
      <c r="M68" s="72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</row>
    <row r="69" spans="1:202" ht="18">
      <c r="A69" s="103" t="s">
        <v>47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72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</row>
    <row r="70" spans="1:202" ht="15.75">
      <c r="A70" s="40" t="s">
        <v>6</v>
      </c>
      <c r="B70" s="41" t="s">
        <v>33</v>
      </c>
      <c r="C70" s="42" t="s">
        <v>34</v>
      </c>
      <c r="D70" s="43" t="s">
        <v>35</v>
      </c>
      <c r="E70" s="44" t="s">
        <v>34</v>
      </c>
      <c r="F70" s="43" t="s">
        <v>36</v>
      </c>
      <c r="G70" s="44" t="s">
        <v>34</v>
      </c>
      <c r="H70" s="43" t="s">
        <v>37</v>
      </c>
      <c r="I70" s="44" t="s">
        <v>34</v>
      </c>
      <c r="J70" s="45" t="s">
        <v>38</v>
      </c>
      <c r="K70" s="45" t="s">
        <v>34</v>
      </c>
      <c r="L70" s="44" t="s">
        <v>12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</row>
    <row r="71" spans="1:202" ht="15">
      <c r="A71" s="47"/>
      <c r="B71" s="48"/>
      <c r="C71" s="49" t="s">
        <v>6</v>
      </c>
      <c r="D71" s="47"/>
      <c r="E71" s="49" t="s">
        <v>6</v>
      </c>
      <c r="F71" s="47"/>
      <c r="G71" s="49" t="s">
        <v>6</v>
      </c>
      <c r="H71" s="47"/>
      <c r="I71" s="49" t="s">
        <v>6</v>
      </c>
      <c r="J71" s="50" t="s">
        <v>39</v>
      </c>
      <c r="K71" s="49" t="s">
        <v>6</v>
      </c>
      <c r="L71" s="47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</row>
    <row r="72" spans="1:202" ht="15">
      <c r="A72" s="51" t="s">
        <v>40</v>
      </c>
      <c r="B72" s="52">
        <f>B61+B50</f>
        <v>27</v>
      </c>
      <c r="C72" s="53">
        <f>B72/L72</f>
        <v>0.0533596837944664</v>
      </c>
      <c r="D72" s="52">
        <f>D61+D50</f>
        <v>91</v>
      </c>
      <c r="E72" s="53">
        <f>D72/L72</f>
        <v>0.17984189723320157</v>
      </c>
      <c r="F72" s="52">
        <f>F61+F50</f>
        <v>240</v>
      </c>
      <c r="G72" s="53">
        <f>F72/L72</f>
        <v>0.4743083003952569</v>
      </c>
      <c r="H72" s="52">
        <f>H61+H50</f>
        <v>143</v>
      </c>
      <c r="I72" s="53">
        <f>H72/L72</f>
        <v>0.2826086956521739</v>
      </c>
      <c r="J72" s="52">
        <f>J61+J50</f>
        <v>5</v>
      </c>
      <c r="K72" s="53">
        <f>J72/L72</f>
        <v>0.009881422924901186</v>
      </c>
      <c r="L72" s="54">
        <f>B72+D72+F72+H72+J72</f>
        <v>506</v>
      </c>
      <c r="M72" s="55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</row>
    <row r="73" spans="1:202" ht="15">
      <c r="A73" s="57" t="s">
        <v>41</v>
      </c>
      <c r="B73" s="52">
        <f>B62+B51</f>
        <v>11</v>
      </c>
      <c r="C73" s="53">
        <f>B73/L73</f>
        <v>0.06395348837209303</v>
      </c>
      <c r="D73" s="52">
        <f>D62+D51</f>
        <v>44</v>
      </c>
      <c r="E73" s="53">
        <f>D73/L73</f>
        <v>0.2558139534883721</v>
      </c>
      <c r="F73" s="52">
        <f>F62+F51</f>
        <v>85</v>
      </c>
      <c r="G73" s="53">
        <f>F73/L73</f>
        <v>0.4941860465116279</v>
      </c>
      <c r="H73" s="52">
        <f>H62+H51</f>
        <v>31</v>
      </c>
      <c r="I73" s="53">
        <f>H73/L73</f>
        <v>0.18023255813953487</v>
      </c>
      <c r="J73" s="52">
        <f>J62+J51</f>
        <v>1</v>
      </c>
      <c r="K73" s="53">
        <f>J73/L73</f>
        <v>0.005813953488372093</v>
      </c>
      <c r="L73" s="54">
        <f>B73+D73+F73+H73+J73</f>
        <v>172</v>
      </c>
      <c r="M73" s="55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</row>
    <row r="74" spans="1:202" ht="15">
      <c r="A74" s="57" t="s">
        <v>42</v>
      </c>
      <c r="B74" s="52">
        <f>B63+B52</f>
        <v>6</v>
      </c>
      <c r="C74" s="53">
        <f>B74/L74</f>
        <v>0.06060606060606061</v>
      </c>
      <c r="D74" s="52">
        <f>D63+D52</f>
        <v>19</v>
      </c>
      <c r="E74" s="53">
        <f>D74/L74</f>
        <v>0.1919191919191919</v>
      </c>
      <c r="F74" s="52">
        <f>F63+F52</f>
        <v>55</v>
      </c>
      <c r="G74" s="53">
        <f>F74/L74</f>
        <v>0.5555555555555556</v>
      </c>
      <c r="H74" s="52">
        <f>H63+H52</f>
        <v>19</v>
      </c>
      <c r="I74" s="53">
        <f>H74/L74</f>
        <v>0.1919191919191919</v>
      </c>
      <c r="J74" s="52">
        <f>J63+J52</f>
        <v>0</v>
      </c>
      <c r="K74" s="53">
        <f>J74/L74</f>
        <v>0</v>
      </c>
      <c r="L74" s="54">
        <f>B74+D74+F74+H74+J74</f>
        <v>99</v>
      </c>
      <c r="M74" s="55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</row>
    <row r="75" spans="1:202" ht="15">
      <c r="A75" s="57" t="s">
        <v>43</v>
      </c>
      <c r="B75" s="52">
        <f>B64+B53</f>
        <v>11</v>
      </c>
      <c r="C75" s="53">
        <f>B75/L75</f>
        <v>0.0625</v>
      </c>
      <c r="D75" s="52">
        <f>D64+D53</f>
        <v>19</v>
      </c>
      <c r="E75" s="53">
        <f>D75/L75</f>
        <v>0.10795454545454546</v>
      </c>
      <c r="F75" s="52">
        <f>F64+F53</f>
        <v>65</v>
      </c>
      <c r="G75" s="53">
        <f>F75/L75</f>
        <v>0.3693181818181818</v>
      </c>
      <c r="H75" s="52">
        <f>H64+H53</f>
        <v>73</v>
      </c>
      <c r="I75" s="53">
        <f>H75/L75</f>
        <v>0.4147727272727273</v>
      </c>
      <c r="J75" s="52">
        <f>J64+J53</f>
        <v>8</v>
      </c>
      <c r="K75" s="53">
        <f>J75/L75</f>
        <v>0.045454545454545456</v>
      </c>
      <c r="L75" s="54">
        <f>B75+D75+F75+H75+J75</f>
        <v>176</v>
      </c>
      <c r="M75" s="5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</row>
    <row r="76" spans="1:202" ht="15">
      <c r="A76" s="60" t="s">
        <v>44</v>
      </c>
      <c r="B76" s="52">
        <f>B65+B54</f>
        <v>11</v>
      </c>
      <c r="C76" s="53">
        <f>B76/L76</f>
        <v>0.0658682634730539</v>
      </c>
      <c r="D76" s="52">
        <f>D65+D54</f>
        <v>12</v>
      </c>
      <c r="E76" s="53">
        <f>D76/L76</f>
        <v>0.0718562874251497</v>
      </c>
      <c r="F76" s="52">
        <f>F65+F54</f>
        <v>72</v>
      </c>
      <c r="G76" s="53">
        <f>F76/L76</f>
        <v>0.4311377245508982</v>
      </c>
      <c r="H76" s="52">
        <f>H65+H54</f>
        <v>68</v>
      </c>
      <c r="I76" s="53">
        <f>H76/L76</f>
        <v>0.40718562874251496</v>
      </c>
      <c r="J76" s="52">
        <f>J65+J54</f>
        <v>4</v>
      </c>
      <c r="K76" s="53">
        <f>J76/L76</f>
        <v>0.023952095808383235</v>
      </c>
      <c r="L76" s="54">
        <f>B76+D76+F76+H76+J76</f>
        <v>167</v>
      </c>
      <c r="M76" s="55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</row>
    <row r="77" spans="1:202" ht="15">
      <c r="A77" s="62" t="s">
        <v>12</v>
      </c>
      <c r="B77" s="63">
        <f>SUM(B72:B76)</f>
        <v>66</v>
      </c>
      <c r="C77" s="64">
        <f>B77/$L$77</f>
        <v>0.05892857142857143</v>
      </c>
      <c r="D77" s="78">
        <f>SUM(D72:D76)</f>
        <v>185</v>
      </c>
      <c r="E77" s="64">
        <f>D77/$L$77</f>
        <v>0.16517857142857142</v>
      </c>
      <c r="F77" s="63">
        <f>SUM(F72:F76)</f>
        <v>517</v>
      </c>
      <c r="G77" s="64">
        <f>F77/$L$77</f>
        <v>0.4616071428571429</v>
      </c>
      <c r="H77" s="78">
        <f>SUM(H72:H76)</f>
        <v>334</v>
      </c>
      <c r="I77" s="64">
        <f>H77/$L$77</f>
        <v>0.2982142857142857</v>
      </c>
      <c r="J77" s="78">
        <f>SUM(J72:J76)</f>
        <v>18</v>
      </c>
      <c r="K77" s="64">
        <f>J77/$L$77</f>
        <v>0.01607142857142857</v>
      </c>
      <c r="L77" s="65">
        <f>SUM(L72:L76)</f>
        <v>1120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</row>
    <row r="78" spans="1:13" ht="12.75">
      <c r="A78" t="s">
        <v>45</v>
      </c>
      <c r="B78" s="66">
        <f>B77/L77</f>
        <v>0.05892857142857143</v>
      </c>
      <c r="C78" s="66"/>
      <c r="D78" s="66">
        <f>D77/L77</f>
        <v>0.16517857142857142</v>
      </c>
      <c r="E78" s="66"/>
      <c r="F78" s="66">
        <f>F77/L77</f>
        <v>0.4616071428571429</v>
      </c>
      <c r="G78" s="66"/>
      <c r="H78" s="66">
        <f>H77/L77</f>
        <v>0.2982142857142857</v>
      </c>
      <c r="I78" s="66"/>
      <c r="J78" s="66">
        <f>J77/L77</f>
        <v>0.01607142857142857</v>
      </c>
      <c r="K78" s="66"/>
      <c r="L78" s="67">
        <f>SUM(B78:J78)</f>
        <v>1</v>
      </c>
      <c r="M78"/>
    </row>
    <row r="81" spans="1:5" ht="15">
      <c r="A81" s="80" t="s">
        <v>48</v>
      </c>
      <c r="B81" s="81">
        <f>B77</f>
        <v>66</v>
      </c>
      <c r="C81" s="82"/>
      <c r="D81" s="82"/>
      <c r="E81" s="82"/>
    </row>
    <row r="82" spans="1:5" ht="15">
      <c r="A82" s="80" t="s">
        <v>49</v>
      </c>
      <c r="B82" s="83">
        <f>D77</f>
        <v>185</v>
      </c>
      <c r="C82" s="82"/>
      <c r="D82" s="82"/>
      <c r="E82" s="82"/>
    </row>
    <row r="83" spans="1:5" ht="15">
      <c r="A83" s="80" t="s">
        <v>50</v>
      </c>
      <c r="B83" s="83">
        <f>F77</f>
        <v>517</v>
      </c>
      <c r="C83" s="82"/>
      <c r="D83" s="82"/>
      <c r="E83" s="82"/>
    </row>
    <row r="84" spans="1:5" ht="15">
      <c r="A84" s="80" t="s">
        <v>51</v>
      </c>
      <c r="B84" s="83">
        <f>H77</f>
        <v>334</v>
      </c>
      <c r="C84" s="82"/>
      <c r="D84" s="82"/>
      <c r="E84" s="82"/>
    </row>
    <row r="85" spans="1:5" ht="15">
      <c r="A85" s="80" t="s">
        <v>52</v>
      </c>
      <c r="B85" s="83">
        <f>J77</f>
        <v>18</v>
      </c>
      <c r="C85" s="82"/>
      <c r="D85" s="82"/>
      <c r="E85" s="82"/>
    </row>
    <row r="86" spans="1:5" ht="15">
      <c r="A86" s="82"/>
      <c r="B86" s="84">
        <f>SUM(B81:B85)</f>
        <v>1120</v>
      </c>
      <c r="C86" s="85"/>
      <c r="D86" s="85"/>
      <c r="E86" s="85"/>
    </row>
  </sheetData>
  <mergeCells count="36">
    <mergeCell ref="A1:L1"/>
    <mergeCell ref="A2:L2"/>
    <mergeCell ref="A3:L3"/>
    <mergeCell ref="A6:L6"/>
    <mergeCell ref="A7:L7"/>
    <mergeCell ref="B8:C8"/>
    <mergeCell ref="D8:E8"/>
    <mergeCell ref="F8:G8"/>
    <mergeCell ref="H8:I8"/>
    <mergeCell ref="J8:K8"/>
    <mergeCell ref="J16:K16"/>
    <mergeCell ref="B22:C22"/>
    <mergeCell ref="D22:E22"/>
    <mergeCell ref="F22:G22"/>
    <mergeCell ref="H22:I22"/>
    <mergeCell ref="J22:K22"/>
    <mergeCell ref="B16:C16"/>
    <mergeCell ref="D16:E16"/>
    <mergeCell ref="F16:G16"/>
    <mergeCell ref="H16:I16"/>
    <mergeCell ref="J27:K27"/>
    <mergeCell ref="B33:C33"/>
    <mergeCell ref="D33:E33"/>
    <mergeCell ref="F33:G33"/>
    <mergeCell ref="H33:I33"/>
    <mergeCell ref="J33:K33"/>
    <mergeCell ref="B27:C27"/>
    <mergeCell ref="D27:E27"/>
    <mergeCell ref="F27:G27"/>
    <mergeCell ref="H27:I27"/>
    <mergeCell ref="A58:L58"/>
    <mergeCell ref="A69:L69"/>
    <mergeCell ref="A43:H43"/>
    <mergeCell ref="A44:H44"/>
    <mergeCell ref="A45:H45"/>
    <mergeCell ref="A47:L47"/>
  </mergeCells>
  <printOptions/>
  <pageMargins left="0.5298611111111111" right="0.1701388888888889" top="0.3902777777777778" bottom="1.0798611111111112" header="0.5118055555555555" footer="0.5118055555555555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K91"/>
  <sheetViews>
    <sheetView zoomScale="90" zoomScaleNormal="90" workbookViewId="0" topLeftCell="A1">
      <selection activeCell="D25" sqref="D25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61</v>
      </c>
      <c r="B5" s="4"/>
      <c r="L5" s="5"/>
    </row>
    <row r="6" spans="1:12" ht="12">
      <c r="A6" s="3"/>
      <c r="B6" s="4"/>
      <c r="L6" s="5"/>
    </row>
    <row r="7" spans="1:12" ht="13.5" thickBot="1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2.75" thickBot="1">
      <c r="A8" s="109" t="s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ht="12.75" thickBot="1">
      <c r="A9" s="7" t="s">
        <v>6</v>
      </c>
      <c r="B9" s="109" t="s">
        <v>7</v>
      </c>
      <c r="C9" s="111"/>
      <c r="D9" s="109" t="s">
        <v>8</v>
      </c>
      <c r="E9" s="111"/>
      <c r="F9" s="109" t="s">
        <v>9</v>
      </c>
      <c r="G9" s="111"/>
      <c r="H9" s="109" t="s">
        <v>10</v>
      </c>
      <c r="I9" s="111"/>
      <c r="J9" s="112" t="s">
        <v>11</v>
      </c>
      <c r="K9" s="113"/>
      <c r="L9" s="7" t="s">
        <v>12</v>
      </c>
    </row>
    <row r="10" spans="1:12" ht="12" customHeight="1" thickBot="1">
      <c r="A10" s="8" t="s">
        <v>13</v>
      </c>
      <c r="B10" s="8" t="s">
        <v>14</v>
      </c>
      <c r="C10" s="8" t="s">
        <v>15</v>
      </c>
      <c r="D10" s="8" t="s">
        <v>14</v>
      </c>
      <c r="E10" s="8" t="s">
        <v>15</v>
      </c>
      <c r="F10" s="8" t="s">
        <v>14</v>
      </c>
      <c r="G10" s="8" t="s">
        <v>15</v>
      </c>
      <c r="H10" s="8" t="s">
        <v>14</v>
      </c>
      <c r="I10" s="8" t="s">
        <v>15</v>
      </c>
      <c r="J10" s="8" t="s">
        <v>14</v>
      </c>
      <c r="K10" s="8" t="s">
        <v>15</v>
      </c>
      <c r="L10" s="8"/>
    </row>
    <row r="11" spans="1:12" ht="12" customHeight="1">
      <c r="A11" s="9" t="s">
        <v>16</v>
      </c>
      <c r="B11" s="10">
        <v>7</v>
      </c>
      <c r="C11" s="10">
        <v>4</v>
      </c>
      <c r="D11" s="10">
        <v>16</v>
      </c>
      <c r="E11" s="10">
        <v>3</v>
      </c>
      <c r="F11" s="10">
        <v>71</v>
      </c>
      <c r="G11" s="10">
        <v>10</v>
      </c>
      <c r="H11" s="10">
        <v>47</v>
      </c>
      <c r="I11" s="10">
        <v>4</v>
      </c>
      <c r="J11" s="10">
        <v>1</v>
      </c>
      <c r="K11" s="11">
        <v>0</v>
      </c>
      <c r="L11" s="12">
        <f>SUM(B11:K11)</f>
        <v>163</v>
      </c>
    </row>
    <row r="12" spans="1:12" ht="12" customHeight="1">
      <c r="A12" s="9" t="s">
        <v>17</v>
      </c>
      <c r="B12" s="10">
        <v>0</v>
      </c>
      <c r="C12" s="10">
        <v>2</v>
      </c>
      <c r="D12" s="10">
        <v>49</v>
      </c>
      <c r="E12" s="10">
        <v>10</v>
      </c>
      <c r="F12" s="10">
        <v>50</v>
      </c>
      <c r="G12" s="10">
        <v>7</v>
      </c>
      <c r="H12" s="10">
        <v>21</v>
      </c>
      <c r="I12" s="10">
        <v>2</v>
      </c>
      <c r="J12" s="10">
        <v>2</v>
      </c>
      <c r="K12" s="11">
        <v>0</v>
      </c>
      <c r="L12" s="12">
        <f>SUM(B12:K12)</f>
        <v>143</v>
      </c>
    </row>
    <row r="13" spans="1:12" ht="12" customHeight="1">
      <c r="A13" s="14" t="s">
        <v>18</v>
      </c>
      <c r="B13" s="15">
        <v>0</v>
      </c>
      <c r="C13" s="15">
        <v>1</v>
      </c>
      <c r="D13" s="15">
        <v>3</v>
      </c>
      <c r="E13" s="15">
        <v>1</v>
      </c>
      <c r="F13" s="15">
        <v>35</v>
      </c>
      <c r="G13" s="15">
        <v>7</v>
      </c>
      <c r="H13" s="15">
        <v>40</v>
      </c>
      <c r="I13" s="15">
        <v>1</v>
      </c>
      <c r="J13" s="15">
        <v>3</v>
      </c>
      <c r="K13" s="16">
        <v>0</v>
      </c>
      <c r="L13" s="17">
        <f>SUM(B13:K13)</f>
        <v>91</v>
      </c>
    </row>
    <row r="14" spans="1:12" ht="12" customHeight="1">
      <c r="A14" s="14" t="s">
        <v>19</v>
      </c>
      <c r="B14" s="15">
        <v>2</v>
      </c>
      <c r="C14" s="15">
        <v>1</v>
      </c>
      <c r="D14" s="15">
        <v>3</v>
      </c>
      <c r="E14" s="15">
        <v>6</v>
      </c>
      <c r="F14" s="15">
        <v>18</v>
      </c>
      <c r="G14" s="15">
        <v>2</v>
      </c>
      <c r="H14" s="15">
        <v>15</v>
      </c>
      <c r="I14" s="15">
        <v>0</v>
      </c>
      <c r="J14" s="15">
        <v>0</v>
      </c>
      <c r="K14" s="16">
        <v>0</v>
      </c>
      <c r="L14" s="17">
        <f>SUM(B14:K14)</f>
        <v>47</v>
      </c>
    </row>
    <row r="15" spans="1:12" s="5" customFormat="1" ht="12" customHeight="1" thickBot="1">
      <c r="A15" s="18" t="s">
        <v>20</v>
      </c>
      <c r="B15" s="19">
        <v>0</v>
      </c>
      <c r="C15" s="19">
        <v>1</v>
      </c>
      <c r="D15" s="19">
        <v>2</v>
      </c>
      <c r="E15" s="20">
        <v>4</v>
      </c>
      <c r="F15" s="19">
        <v>38</v>
      </c>
      <c r="G15" s="19">
        <v>11</v>
      </c>
      <c r="H15" s="19">
        <v>26</v>
      </c>
      <c r="I15" s="19">
        <v>2</v>
      </c>
      <c r="J15" s="19">
        <v>1</v>
      </c>
      <c r="K15" s="21">
        <v>0</v>
      </c>
      <c r="L15" s="22">
        <f>SUM(B15:K15)</f>
        <v>85</v>
      </c>
    </row>
    <row r="16" spans="1:12" s="5" customFormat="1" ht="12.75" thickBot="1">
      <c r="A16" s="23" t="s">
        <v>21</v>
      </c>
      <c r="B16" s="24">
        <f aca="true" t="shared" si="0" ref="B16:L16">SUM(B11:B15)</f>
        <v>9</v>
      </c>
      <c r="C16" s="25">
        <f t="shared" si="0"/>
        <v>9</v>
      </c>
      <c r="D16" s="25">
        <f t="shared" si="0"/>
        <v>73</v>
      </c>
      <c r="E16" s="25">
        <f t="shared" si="0"/>
        <v>24</v>
      </c>
      <c r="F16" s="25">
        <f t="shared" si="0"/>
        <v>212</v>
      </c>
      <c r="G16" s="25">
        <f t="shared" si="0"/>
        <v>37</v>
      </c>
      <c r="H16" s="25">
        <f t="shared" si="0"/>
        <v>149</v>
      </c>
      <c r="I16" s="25">
        <f t="shared" si="0"/>
        <v>9</v>
      </c>
      <c r="J16" s="25">
        <f t="shared" si="0"/>
        <v>7</v>
      </c>
      <c r="K16" s="25">
        <f t="shared" si="0"/>
        <v>0</v>
      </c>
      <c r="L16" s="25">
        <f t="shared" si="0"/>
        <v>529</v>
      </c>
    </row>
    <row r="17" spans="1:12" ht="12.75" thickBot="1">
      <c r="A17" s="7" t="s">
        <v>6</v>
      </c>
      <c r="B17" s="109" t="s">
        <v>7</v>
      </c>
      <c r="C17" s="111"/>
      <c r="D17" s="109" t="s">
        <v>8</v>
      </c>
      <c r="E17" s="111"/>
      <c r="F17" s="109" t="s">
        <v>9</v>
      </c>
      <c r="G17" s="111"/>
      <c r="H17" s="109" t="s">
        <v>10</v>
      </c>
      <c r="I17" s="111"/>
      <c r="J17" s="112" t="s">
        <v>11</v>
      </c>
      <c r="K17" s="113"/>
      <c r="L17" s="7" t="s">
        <v>12</v>
      </c>
    </row>
    <row r="18" spans="1:12" ht="12.75" thickBot="1">
      <c r="A18" s="8" t="s">
        <v>22</v>
      </c>
      <c r="B18" s="8" t="s">
        <v>14</v>
      </c>
      <c r="C18" s="8" t="s">
        <v>15</v>
      </c>
      <c r="D18" s="8" t="s">
        <v>14</v>
      </c>
      <c r="E18" s="8" t="s">
        <v>15</v>
      </c>
      <c r="F18" s="8" t="s">
        <v>14</v>
      </c>
      <c r="G18" s="8" t="s">
        <v>15</v>
      </c>
      <c r="H18" s="8" t="s">
        <v>14</v>
      </c>
      <c r="I18" s="8" t="s">
        <v>15</v>
      </c>
      <c r="J18" s="8" t="s">
        <v>14</v>
      </c>
      <c r="K18" s="8" t="s">
        <v>15</v>
      </c>
      <c r="L18" s="8"/>
    </row>
    <row r="19" spans="1:12" ht="12">
      <c r="A19" s="27" t="s">
        <v>19</v>
      </c>
      <c r="B19" s="10">
        <v>0</v>
      </c>
      <c r="C19" s="10">
        <v>3</v>
      </c>
      <c r="D19" s="10">
        <v>17</v>
      </c>
      <c r="E19" s="10">
        <v>7</v>
      </c>
      <c r="F19" s="10">
        <v>27</v>
      </c>
      <c r="G19" s="10">
        <v>1</v>
      </c>
      <c r="H19" s="10">
        <v>2</v>
      </c>
      <c r="I19" s="10">
        <v>1</v>
      </c>
      <c r="J19" s="10">
        <v>0</v>
      </c>
      <c r="K19" s="11">
        <v>0</v>
      </c>
      <c r="L19" s="12">
        <f>SUM(B19:K19)</f>
        <v>58</v>
      </c>
    </row>
    <row r="20" spans="1:12" ht="12">
      <c r="A20" s="28" t="s">
        <v>23</v>
      </c>
      <c r="B20" s="15">
        <v>0</v>
      </c>
      <c r="C20" s="15">
        <v>3</v>
      </c>
      <c r="D20" s="15">
        <v>10</v>
      </c>
      <c r="E20" s="15">
        <v>10</v>
      </c>
      <c r="F20" s="15">
        <v>23</v>
      </c>
      <c r="G20" s="15">
        <v>3</v>
      </c>
      <c r="H20" s="15">
        <v>14</v>
      </c>
      <c r="I20" s="15">
        <v>1</v>
      </c>
      <c r="J20" s="15">
        <v>0</v>
      </c>
      <c r="K20" s="16">
        <v>0</v>
      </c>
      <c r="L20" s="17">
        <f>SUM(B20:K20)</f>
        <v>64</v>
      </c>
    </row>
    <row r="21" spans="1:12" s="5" customFormat="1" ht="12.75" thickBot="1">
      <c r="A21" s="29" t="s">
        <v>24</v>
      </c>
      <c r="B21" s="19">
        <v>1</v>
      </c>
      <c r="C21" s="19">
        <v>6</v>
      </c>
      <c r="D21" s="19">
        <v>5</v>
      </c>
      <c r="E21" s="19">
        <v>0</v>
      </c>
      <c r="F21" s="19">
        <v>28</v>
      </c>
      <c r="G21" s="19">
        <v>11</v>
      </c>
      <c r="H21" s="19">
        <v>17</v>
      </c>
      <c r="I21" s="19">
        <v>0</v>
      </c>
      <c r="J21" s="19">
        <v>1</v>
      </c>
      <c r="K21" s="21">
        <v>0</v>
      </c>
      <c r="L21" s="22">
        <f>SUM(B21:K21)</f>
        <v>69</v>
      </c>
    </row>
    <row r="22" spans="1:12" s="5" customFormat="1" ht="12.75" thickBot="1">
      <c r="A22" s="23" t="s">
        <v>21</v>
      </c>
      <c r="B22" s="25">
        <f aca="true" t="shared" si="1" ref="B22:L22">SUM(B19:B21)</f>
        <v>1</v>
      </c>
      <c r="C22" s="25">
        <f t="shared" si="1"/>
        <v>12</v>
      </c>
      <c r="D22" s="25">
        <f t="shared" si="1"/>
        <v>32</v>
      </c>
      <c r="E22" s="25">
        <f t="shared" si="1"/>
        <v>17</v>
      </c>
      <c r="F22" s="25">
        <f t="shared" si="1"/>
        <v>78</v>
      </c>
      <c r="G22" s="25">
        <f t="shared" si="1"/>
        <v>15</v>
      </c>
      <c r="H22" s="25">
        <f t="shared" si="1"/>
        <v>33</v>
      </c>
      <c r="I22" s="25">
        <f t="shared" si="1"/>
        <v>2</v>
      </c>
      <c r="J22" s="25">
        <f t="shared" si="1"/>
        <v>1</v>
      </c>
      <c r="K22" s="25">
        <f t="shared" si="1"/>
        <v>0</v>
      </c>
      <c r="L22" s="25">
        <f t="shared" si="1"/>
        <v>191</v>
      </c>
    </row>
    <row r="23" spans="1:12" ht="12.75" thickBot="1">
      <c r="A23" s="7" t="s">
        <v>6</v>
      </c>
      <c r="B23" s="109" t="s">
        <v>7</v>
      </c>
      <c r="C23" s="111"/>
      <c r="D23" s="109" t="s">
        <v>8</v>
      </c>
      <c r="E23" s="111"/>
      <c r="F23" s="109" t="s">
        <v>9</v>
      </c>
      <c r="G23" s="111"/>
      <c r="H23" s="109" t="s">
        <v>10</v>
      </c>
      <c r="I23" s="111"/>
      <c r="J23" s="112" t="s">
        <v>11</v>
      </c>
      <c r="K23" s="113"/>
      <c r="L23" s="7" t="s">
        <v>12</v>
      </c>
    </row>
    <row r="24" spans="1:12" ht="12.75" thickBot="1">
      <c r="A24" s="8" t="s">
        <v>25</v>
      </c>
      <c r="B24" s="8" t="s">
        <v>14</v>
      </c>
      <c r="C24" s="8" t="s">
        <v>15</v>
      </c>
      <c r="D24" s="8" t="s">
        <v>14</v>
      </c>
      <c r="E24" s="8" t="s">
        <v>15</v>
      </c>
      <c r="F24" s="8" t="s">
        <v>14</v>
      </c>
      <c r="G24" s="8" t="s">
        <v>15</v>
      </c>
      <c r="H24" s="8" t="s">
        <v>14</v>
      </c>
      <c r="I24" s="8" t="s">
        <v>15</v>
      </c>
      <c r="J24" s="8" t="s">
        <v>14</v>
      </c>
      <c r="K24" s="8" t="s">
        <v>15</v>
      </c>
      <c r="L24" s="8"/>
    </row>
    <row r="25" spans="1:12" ht="12">
      <c r="A25" s="27" t="s">
        <v>26</v>
      </c>
      <c r="B25" s="10">
        <v>0</v>
      </c>
      <c r="C25" s="10">
        <v>0</v>
      </c>
      <c r="D25" s="10">
        <v>1</v>
      </c>
      <c r="E25" s="10">
        <v>5</v>
      </c>
      <c r="F25" s="10">
        <v>27</v>
      </c>
      <c r="G25" s="10">
        <v>3</v>
      </c>
      <c r="H25" s="10">
        <v>16</v>
      </c>
      <c r="I25" s="10">
        <v>2</v>
      </c>
      <c r="J25" s="10">
        <v>0</v>
      </c>
      <c r="K25" s="11">
        <v>0</v>
      </c>
      <c r="L25" s="12">
        <f>SUM(B25:K25)</f>
        <v>54</v>
      </c>
    </row>
    <row r="26" spans="1:12" s="5" customFormat="1" ht="12.75" thickBot="1">
      <c r="A26" s="29" t="s">
        <v>19</v>
      </c>
      <c r="B26" s="19">
        <v>1</v>
      </c>
      <c r="C26" s="19">
        <v>7</v>
      </c>
      <c r="D26" s="19">
        <v>6</v>
      </c>
      <c r="E26" s="19">
        <v>8</v>
      </c>
      <c r="F26" s="19">
        <v>29</v>
      </c>
      <c r="G26" s="19">
        <v>5</v>
      </c>
      <c r="H26" s="19">
        <v>4</v>
      </c>
      <c r="I26" s="19">
        <v>0</v>
      </c>
      <c r="J26" s="19">
        <v>0</v>
      </c>
      <c r="K26" s="21">
        <v>0</v>
      </c>
      <c r="L26" s="22">
        <f>SUM(B26:K26)</f>
        <v>60</v>
      </c>
    </row>
    <row r="27" spans="1:12" s="5" customFormat="1" ht="12.75" thickBot="1">
      <c r="A27" s="23" t="s">
        <v>21</v>
      </c>
      <c r="B27" s="25">
        <f aca="true" t="shared" si="2" ref="B27:L27">SUM(B25:B26)</f>
        <v>1</v>
      </c>
      <c r="C27" s="25">
        <f t="shared" si="2"/>
        <v>7</v>
      </c>
      <c r="D27" s="25">
        <f t="shared" si="2"/>
        <v>7</v>
      </c>
      <c r="E27" s="25">
        <f t="shared" si="2"/>
        <v>13</v>
      </c>
      <c r="F27" s="25">
        <f t="shared" si="2"/>
        <v>56</v>
      </c>
      <c r="G27" s="25">
        <f t="shared" si="2"/>
        <v>8</v>
      </c>
      <c r="H27" s="25">
        <f t="shared" si="2"/>
        <v>20</v>
      </c>
      <c r="I27" s="25">
        <f t="shared" si="2"/>
        <v>2</v>
      </c>
      <c r="J27" s="25">
        <f t="shared" si="2"/>
        <v>0</v>
      </c>
      <c r="K27" s="25">
        <f t="shared" si="2"/>
        <v>0</v>
      </c>
      <c r="L27" s="25">
        <f t="shared" si="2"/>
        <v>114</v>
      </c>
    </row>
    <row r="28" spans="1:12" ht="12.75" thickBot="1">
      <c r="A28" s="7" t="s">
        <v>6</v>
      </c>
      <c r="B28" s="109" t="s">
        <v>7</v>
      </c>
      <c r="C28" s="111"/>
      <c r="D28" s="109" t="s">
        <v>8</v>
      </c>
      <c r="E28" s="111"/>
      <c r="F28" s="109" t="s">
        <v>9</v>
      </c>
      <c r="G28" s="111"/>
      <c r="H28" s="109" t="s">
        <v>10</v>
      </c>
      <c r="I28" s="111"/>
      <c r="J28" s="112" t="s">
        <v>11</v>
      </c>
      <c r="K28" s="113"/>
      <c r="L28" s="7" t="s">
        <v>12</v>
      </c>
    </row>
    <row r="29" spans="1:12" ht="12.75" thickBot="1">
      <c r="A29" s="8" t="s">
        <v>27</v>
      </c>
      <c r="B29" s="8" t="s">
        <v>14</v>
      </c>
      <c r="C29" s="8" t="s">
        <v>15</v>
      </c>
      <c r="D29" s="8" t="s">
        <v>14</v>
      </c>
      <c r="E29" s="8" t="s">
        <v>15</v>
      </c>
      <c r="F29" s="8" t="s">
        <v>14</v>
      </c>
      <c r="G29" s="8" t="s">
        <v>15</v>
      </c>
      <c r="H29" s="8" t="s">
        <v>14</v>
      </c>
      <c r="I29" s="8" t="s">
        <v>15</v>
      </c>
      <c r="J29" s="8" t="s">
        <v>14</v>
      </c>
      <c r="K29" s="8" t="s">
        <v>15</v>
      </c>
      <c r="L29" s="8"/>
    </row>
    <row r="30" spans="1:12" s="30" customFormat="1" ht="12">
      <c r="A30" s="27" t="s">
        <v>28</v>
      </c>
      <c r="B30" s="10">
        <v>0</v>
      </c>
      <c r="C30" s="10">
        <v>2</v>
      </c>
      <c r="D30" s="10">
        <v>0</v>
      </c>
      <c r="E30" s="10">
        <v>0</v>
      </c>
      <c r="F30" s="10">
        <v>4</v>
      </c>
      <c r="G30" s="10">
        <v>3</v>
      </c>
      <c r="H30" s="10">
        <v>30</v>
      </c>
      <c r="I30" s="10">
        <v>3</v>
      </c>
      <c r="J30" s="10">
        <v>8</v>
      </c>
      <c r="K30" s="11">
        <v>0</v>
      </c>
      <c r="L30" s="12">
        <f>SUM(B30:K30)</f>
        <v>50</v>
      </c>
    </row>
    <row r="31" spans="1:12" ht="12">
      <c r="A31" s="14" t="s">
        <v>29</v>
      </c>
      <c r="B31" s="15">
        <v>1</v>
      </c>
      <c r="C31" s="15">
        <v>2</v>
      </c>
      <c r="D31" s="15">
        <v>5</v>
      </c>
      <c r="E31" s="15">
        <v>6</v>
      </c>
      <c r="F31" s="15">
        <v>28</v>
      </c>
      <c r="G31" s="15">
        <v>13</v>
      </c>
      <c r="H31" s="15">
        <v>37</v>
      </c>
      <c r="I31" s="15">
        <v>1</v>
      </c>
      <c r="J31" s="15">
        <v>0</v>
      </c>
      <c r="K31" s="16">
        <v>0</v>
      </c>
      <c r="L31" s="17">
        <f>SUM(B31:K31)</f>
        <v>93</v>
      </c>
    </row>
    <row r="32" spans="1:12" s="5" customFormat="1" ht="12.75" thickBot="1">
      <c r="A32" s="29" t="s">
        <v>19</v>
      </c>
      <c r="B32" s="19">
        <v>2</v>
      </c>
      <c r="C32" s="19">
        <v>1</v>
      </c>
      <c r="D32" s="19">
        <v>2</v>
      </c>
      <c r="E32" s="19">
        <v>8</v>
      </c>
      <c r="F32" s="19">
        <v>20</v>
      </c>
      <c r="G32" s="19">
        <v>2</v>
      </c>
      <c r="H32" s="19">
        <v>8</v>
      </c>
      <c r="I32" s="19">
        <v>0</v>
      </c>
      <c r="J32" s="19">
        <v>0</v>
      </c>
      <c r="K32" s="21">
        <v>0</v>
      </c>
      <c r="L32" s="22">
        <f>SUM(B32:K32)</f>
        <v>43</v>
      </c>
    </row>
    <row r="33" spans="1:12" s="5" customFormat="1" ht="12.75" thickBot="1">
      <c r="A33" s="23" t="s">
        <v>21</v>
      </c>
      <c r="B33" s="25">
        <f aca="true" t="shared" si="3" ref="B33:L33">SUM(B29:B32)</f>
        <v>3</v>
      </c>
      <c r="C33" s="25">
        <f t="shared" si="3"/>
        <v>5</v>
      </c>
      <c r="D33" s="25">
        <f t="shared" si="3"/>
        <v>7</v>
      </c>
      <c r="E33" s="25">
        <f t="shared" si="3"/>
        <v>14</v>
      </c>
      <c r="F33" s="25">
        <f t="shared" si="3"/>
        <v>52</v>
      </c>
      <c r="G33" s="25">
        <f t="shared" si="3"/>
        <v>18</v>
      </c>
      <c r="H33" s="25">
        <f t="shared" si="3"/>
        <v>75</v>
      </c>
      <c r="I33" s="25">
        <f t="shared" si="3"/>
        <v>4</v>
      </c>
      <c r="J33" s="25">
        <f t="shared" si="3"/>
        <v>8</v>
      </c>
      <c r="K33" s="25">
        <f t="shared" si="3"/>
        <v>0</v>
      </c>
      <c r="L33" s="25">
        <f t="shared" si="3"/>
        <v>186</v>
      </c>
    </row>
    <row r="34" spans="1:12" ht="12.75" thickBot="1">
      <c r="A34" s="7" t="s">
        <v>6</v>
      </c>
      <c r="B34" s="109" t="s">
        <v>7</v>
      </c>
      <c r="C34" s="111"/>
      <c r="D34" s="109" t="s">
        <v>8</v>
      </c>
      <c r="E34" s="111"/>
      <c r="F34" s="109" t="s">
        <v>9</v>
      </c>
      <c r="G34" s="111"/>
      <c r="H34" s="109" t="s">
        <v>10</v>
      </c>
      <c r="I34" s="111"/>
      <c r="J34" s="112" t="s">
        <v>11</v>
      </c>
      <c r="K34" s="113"/>
      <c r="L34" s="7" t="s">
        <v>12</v>
      </c>
    </row>
    <row r="35" spans="1:12" ht="12.75" thickBot="1">
      <c r="A35" s="8" t="s">
        <v>30</v>
      </c>
      <c r="B35" s="8" t="s">
        <v>14</v>
      </c>
      <c r="C35" s="8" t="s">
        <v>15</v>
      </c>
      <c r="D35" s="8" t="s">
        <v>14</v>
      </c>
      <c r="E35" s="8" t="s">
        <v>15</v>
      </c>
      <c r="F35" s="8" t="s">
        <v>14</v>
      </c>
      <c r="G35" s="8" t="s">
        <v>15</v>
      </c>
      <c r="H35" s="8" t="s">
        <v>14</v>
      </c>
      <c r="I35" s="8" t="s">
        <v>15</v>
      </c>
      <c r="J35" s="8" t="s">
        <v>14</v>
      </c>
      <c r="K35" s="8" t="s">
        <v>15</v>
      </c>
      <c r="L35" s="8"/>
    </row>
    <row r="36" spans="1:12" ht="12">
      <c r="A36" s="27" t="s">
        <v>31</v>
      </c>
      <c r="B36" s="10">
        <v>2</v>
      </c>
      <c r="C36" s="10">
        <v>1</v>
      </c>
      <c r="D36" s="10">
        <v>2</v>
      </c>
      <c r="E36" s="10">
        <v>2</v>
      </c>
      <c r="F36" s="10">
        <v>13</v>
      </c>
      <c r="G36" s="10">
        <v>6</v>
      </c>
      <c r="H36" s="10">
        <v>25</v>
      </c>
      <c r="I36" s="10">
        <v>0</v>
      </c>
      <c r="J36" s="10">
        <v>2</v>
      </c>
      <c r="K36" s="31">
        <v>0</v>
      </c>
      <c r="L36" s="32">
        <f>SUM(B36:K36)</f>
        <v>53</v>
      </c>
    </row>
    <row r="37" spans="1:12" ht="12">
      <c r="A37" s="28" t="s">
        <v>19</v>
      </c>
      <c r="B37" s="15">
        <v>0</v>
      </c>
      <c r="C37" s="15">
        <v>2</v>
      </c>
      <c r="D37" s="15">
        <v>2</v>
      </c>
      <c r="E37" s="15">
        <v>3</v>
      </c>
      <c r="F37" s="15">
        <v>27</v>
      </c>
      <c r="G37" s="15">
        <v>5</v>
      </c>
      <c r="H37" s="15">
        <v>14</v>
      </c>
      <c r="I37" s="15">
        <v>0</v>
      </c>
      <c r="J37" s="15">
        <v>0</v>
      </c>
      <c r="K37" s="16">
        <v>0</v>
      </c>
      <c r="L37" s="17">
        <f>SUM(B37:K37)</f>
        <v>53</v>
      </c>
    </row>
    <row r="38" spans="1:12" s="5" customFormat="1" ht="12.75" thickBot="1">
      <c r="A38" s="29" t="s">
        <v>24</v>
      </c>
      <c r="B38" s="19">
        <v>0</v>
      </c>
      <c r="C38" s="19">
        <v>3</v>
      </c>
      <c r="D38" s="19">
        <v>1</v>
      </c>
      <c r="E38" s="19">
        <v>0</v>
      </c>
      <c r="F38" s="19">
        <v>11</v>
      </c>
      <c r="G38" s="19">
        <v>10</v>
      </c>
      <c r="H38" s="19">
        <v>36</v>
      </c>
      <c r="I38" s="19">
        <v>1</v>
      </c>
      <c r="J38" s="19">
        <v>2</v>
      </c>
      <c r="K38" s="21">
        <v>1</v>
      </c>
      <c r="L38" s="22">
        <f>SUM(B38:K38)</f>
        <v>65</v>
      </c>
    </row>
    <row r="39" spans="1:12" ht="12.75" thickBot="1">
      <c r="A39" s="23" t="s">
        <v>21</v>
      </c>
      <c r="B39" s="25">
        <f aca="true" t="shared" si="4" ref="B39:L39">SUM(B35:B38)</f>
        <v>2</v>
      </c>
      <c r="C39" s="25">
        <f t="shared" si="4"/>
        <v>6</v>
      </c>
      <c r="D39" s="25">
        <f t="shared" si="4"/>
        <v>5</v>
      </c>
      <c r="E39" s="25">
        <f t="shared" si="4"/>
        <v>5</v>
      </c>
      <c r="F39" s="25">
        <f t="shared" si="4"/>
        <v>51</v>
      </c>
      <c r="G39" s="25">
        <f t="shared" si="4"/>
        <v>21</v>
      </c>
      <c r="H39" s="25">
        <f t="shared" si="4"/>
        <v>75</v>
      </c>
      <c r="I39" s="25">
        <f t="shared" si="4"/>
        <v>1</v>
      </c>
      <c r="J39" s="25">
        <f t="shared" si="4"/>
        <v>4</v>
      </c>
      <c r="K39" s="25">
        <f t="shared" si="4"/>
        <v>1</v>
      </c>
      <c r="L39" s="25">
        <f t="shared" si="4"/>
        <v>171</v>
      </c>
    </row>
    <row r="40" spans="1:12" ht="12.75" thickBot="1">
      <c r="A40" s="33" t="s">
        <v>12</v>
      </c>
      <c r="B40" s="34">
        <f aca="true" t="shared" si="5" ref="B40:L40">B16+B22+B27+B33+B39</f>
        <v>16</v>
      </c>
      <c r="C40" s="34">
        <f t="shared" si="5"/>
        <v>39</v>
      </c>
      <c r="D40" s="34">
        <f t="shared" si="5"/>
        <v>124</v>
      </c>
      <c r="E40" s="34">
        <f t="shared" si="5"/>
        <v>73</v>
      </c>
      <c r="F40" s="34">
        <f t="shared" si="5"/>
        <v>449</v>
      </c>
      <c r="G40" s="34">
        <f t="shared" si="5"/>
        <v>99</v>
      </c>
      <c r="H40" s="34">
        <f t="shared" si="5"/>
        <v>352</v>
      </c>
      <c r="I40" s="34">
        <f t="shared" si="5"/>
        <v>18</v>
      </c>
      <c r="J40" s="34">
        <f t="shared" si="5"/>
        <v>20</v>
      </c>
      <c r="K40" s="34">
        <f t="shared" si="5"/>
        <v>1</v>
      </c>
      <c r="L40" s="6">
        <f t="shared" si="5"/>
        <v>1191</v>
      </c>
    </row>
    <row r="41" spans="1:12" ht="1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93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6" customFormat="1" ht="15">
      <c r="A52" s="3" t="str">
        <f>A5</f>
        <v>Posição outubro/2008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s="56" customFormat="1" ht="18">
      <c r="A53" s="103" t="s">
        <v>32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6" customFormat="1" ht="15.75">
      <c r="A54" s="40" t="s">
        <v>6</v>
      </c>
      <c r="B54" s="41" t="s">
        <v>33</v>
      </c>
      <c r="C54" s="42" t="s">
        <v>34</v>
      </c>
      <c r="D54" s="43" t="s">
        <v>35</v>
      </c>
      <c r="E54" s="44" t="s">
        <v>34</v>
      </c>
      <c r="F54" s="43" t="s">
        <v>36</v>
      </c>
      <c r="G54" s="44" t="s">
        <v>34</v>
      </c>
      <c r="H54" s="43" t="s">
        <v>37</v>
      </c>
      <c r="I54" s="44" t="s">
        <v>34</v>
      </c>
      <c r="J54" s="45" t="s">
        <v>38</v>
      </c>
      <c r="K54" s="45" t="s">
        <v>34</v>
      </c>
      <c r="L54" s="44" t="s">
        <v>12</v>
      </c>
    </row>
    <row r="55" spans="1:12" s="56" customFormat="1" ht="15">
      <c r="A55" s="47"/>
      <c r="B55" s="48"/>
      <c r="C55" s="49" t="s">
        <v>6</v>
      </c>
      <c r="D55" s="47"/>
      <c r="E55" s="49" t="s">
        <v>6</v>
      </c>
      <c r="F55" s="47"/>
      <c r="G55" s="49" t="s">
        <v>6</v>
      </c>
      <c r="H55" s="47"/>
      <c r="I55" s="49" t="s">
        <v>6</v>
      </c>
      <c r="J55" s="50" t="s">
        <v>39</v>
      </c>
      <c r="K55" s="49" t="s">
        <v>6</v>
      </c>
      <c r="L55" s="47"/>
    </row>
    <row r="56" spans="1:12" s="56" customFormat="1" ht="15">
      <c r="A56" s="51" t="s">
        <v>40</v>
      </c>
      <c r="B56" s="52">
        <f>B16</f>
        <v>9</v>
      </c>
      <c r="C56" s="89">
        <f>B56/$L$56</f>
        <v>0.02</v>
      </c>
      <c r="D56" s="52">
        <f>D16</f>
        <v>73</v>
      </c>
      <c r="E56" s="89">
        <f>D56/$L$56</f>
        <v>0.1622222222222222</v>
      </c>
      <c r="F56" s="52">
        <f>F16</f>
        <v>212</v>
      </c>
      <c r="G56" s="89">
        <f>F56/$L$56</f>
        <v>0.4711111111111111</v>
      </c>
      <c r="H56" s="52">
        <f>H16</f>
        <v>149</v>
      </c>
      <c r="I56" s="89">
        <f>H56/$L$56</f>
        <v>0.33111111111111113</v>
      </c>
      <c r="J56" s="52">
        <f>J16</f>
        <v>7</v>
      </c>
      <c r="K56" s="89">
        <f>J56/L56</f>
        <v>0.015555555555555555</v>
      </c>
      <c r="L56" s="54">
        <f>B56+D56+F56+H56+J56</f>
        <v>450</v>
      </c>
    </row>
    <row r="57" spans="1:193" ht="21.75" customHeight="1">
      <c r="A57" s="57" t="s">
        <v>41</v>
      </c>
      <c r="B57" s="58">
        <f>B22</f>
        <v>1</v>
      </c>
      <c r="C57" s="89">
        <f>B57/$L$57</f>
        <v>0.006896551724137931</v>
      </c>
      <c r="D57" s="58">
        <f>D22</f>
        <v>32</v>
      </c>
      <c r="E57" s="89">
        <f>D57/$L$57</f>
        <v>0.2206896551724138</v>
      </c>
      <c r="F57" s="58">
        <f>F22</f>
        <v>78</v>
      </c>
      <c r="G57" s="89">
        <f>F57/$L$57</f>
        <v>0.5379310344827586</v>
      </c>
      <c r="H57" s="58">
        <f>H22</f>
        <v>33</v>
      </c>
      <c r="I57" s="89">
        <f>H57/L57</f>
        <v>0.22758620689655173</v>
      </c>
      <c r="J57" s="58">
        <f>J22</f>
        <v>1</v>
      </c>
      <c r="K57" s="89">
        <f>J57/L57</f>
        <v>0.006896551724137931</v>
      </c>
      <c r="L57" s="59">
        <f>B57+D57+F57+H57+J57</f>
        <v>145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7" t="s">
        <v>42</v>
      </c>
      <c r="B58" s="58">
        <f>B27</f>
        <v>1</v>
      </c>
      <c r="C58" s="89">
        <f>B58/$L$58</f>
        <v>0.011904761904761904</v>
      </c>
      <c r="D58" s="58">
        <f>D27</f>
        <v>7</v>
      </c>
      <c r="E58" s="89">
        <f>D58/$L$58</f>
        <v>0.08333333333333333</v>
      </c>
      <c r="F58" s="58">
        <f>F27</f>
        <v>56</v>
      </c>
      <c r="G58" s="89">
        <f>F58/$L$58</f>
        <v>0.6666666666666666</v>
      </c>
      <c r="H58" s="58">
        <f>H27</f>
        <v>20</v>
      </c>
      <c r="I58" s="89">
        <f>H58/L58</f>
        <v>0.23809523809523808</v>
      </c>
      <c r="J58" s="58">
        <f>J27</f>
        <v>0</v>
      </c>
      <c r="K58" s="89">
        <f>J58/L58</f>
        <v>0</v>
      </c>
      <c r="L58" s="59">
        <f>B58+D58+F58+H58+J58</f>
        <v>84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7" t="s">
        <v>43</v>
      </c>
      <c r="B59" s="58">
        <f>B33</f>
        <v>3</v>
      </c>
      <c r="C59" s="89">
        <f>B59/$L$59</f>
        <v>0.020689655172413793</v>
      </c>
      <c r="D59" s="58">
        <f>D33</f>
        <v>7</v>
      </c>
      <c r="E59" s="89">
        <f>D59/$L$59</f>
        <v>0.04827586206896552</v>
      </c>
      <c r="F59" s="58">
        <f>F33</f>
        <v>52</v>
      </c>
      <c r="G59" s="89">
        <f>F59/$L$59</f>
        <v>0.3586206896551724</v>
      </c>
      <c r="H59" s="58">
        <f>H33</f>
        <v>75</v>
      </c>
      <c r="I59" s="89">
        <f>H59/L59</f>
        <v>0.5172413793103449</v>
      </c>
      <c r="J59" s="58">
        <f>J33</f>
        <v>8</v>
      </c>
      <c r="K59" s="89">
        <f>J59/L59</f>
        <v>0.05517241379310345</v>
      </c>
      <c r="L59" s="59">
        <f>B59+D59+F59+H59+J59</f>
        <v>145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60" t="s">
        <v>44</v>
      </c>
      <c r="B60" s="61">
        <f>B39</f>
        <v>2</v>
      </c>
      <c r="C60" s="89">
        <f>B60/$L$60</f>
        <v>0.014598540145985401</v>
      </c>
      <c r="D60" s="61">
        <f>D39</f>
        <v>5</v>
      </c>
      <c r="E60" s="89">
        <f>D60/$L$60</f>
        <v>0.0364963503649635</v>
      </c>
      <c r="F60" s="61">
        <f>F39</f>
        <v>51</v>
      </c>
      <c r="G60" s="89">
        <f>F60/$L$60</f>
        <v>0.3722627737226277</v>
      </c>
      <c r="H60" s="61">
        <f>H39</f>
        <v>75</v>
      </c>
      <c r="I60" s="89">
        <f>H60/L60</f>
        <v>0.5474452554744526</v>
      </c>
      <c r="J60" s="61">
        <f>J39</f>
        <v>4</v>
      </c>
      <c r="K60" s="89">
        <f>J60/L60</f>
        <v>0.029197080291970802</v>
      </c>
      <c r="L60" s="61">
        <f>B60+D60+F60+H60+J60</f>
        <v>137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62" t="s">
        <v>12</v>
      </c>
      <c r="B61" s="63">
        <f>SUM(B56:B60)</f>
        <v>16</v>
      </c>
      <c r="C61" s="64">
        <f>B61/$L$61</f>
        <v>0.01664932362122789</v>
      </c>
      <c r="D61" s="63">
        <f>SUM(D56:D60)</f>
        <v>124</v>
      </c>
      <c r="E61" s="64">
        <f>D61/$L$61</f>
        <v>0.12903225806451613</v>
      </c>
      <c r="F61" s="63">
        <f>SUM(F56:F60)</f>
        <v>449</v>
      </c>
      <c r="G61" s="64">
        <f>F61/$L$61</f>
        <v>0.4672216441207076</v>
      </c>
      <c r="H61" s="63">
        <f>SUM(H56:H60)</f>
        <v>352</v>
      </c>
      <c r="I61" s="64">
        <f>H61/$L$61</f>
        <v>0.36628511966701355</v>
      </c>
      <c r="J61" s="63">
        <f>SUM(J56:J60)</f>
        <v>20</v>
      </c>
      <c r="K61" s="64">
        <f>J61/$L$61</f>
        <v>0.02081165452653486</v>
      </c>
      <c r="L61" s="65">
        <f>SUM(L56:L60)</f>
        <v>961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45</v>
      </c>
      <c r="B62" s="66">
        <f>B61/L61</f>
        <v>0.01664932362122789</v>
      </c>
      <c r="C62" s="66"/>
      <c r="D62" s="66">
        <f>D61/L61</f>
        <v>0.12903225806451613</v>
      </c>
      <c r="E62" s="66"/>
      <c r="F62" s="66">
        <f>F61/L61</f>
        <v>0.4672216441207076</v>
      </c>
      <c r="G62" s="66"/>
      <c r="H62" s="66">
        <f>H61/L61</f>
        <v>0.36628511966701355</v>
      </c>
      <c r="I62" s="66"/>
      <c r="J62" s="66">
        <f>J61/L61</f>
        <v>0.02081165452653486</v>
      </c>
      <c r="K62" s="66"/>
      <c r="L62" s="67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7"/>
      <c r="C63" s="6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46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40" t="s">
        <v>6</v>
      </c>
      <c r="B65" s="41" t="s">
        <v>33</v>
      </c>
      <c r="C65" s="42" t="s">
        <v>34</v>
      </c>
      <c r="D65" s="43" t="s">
        <v>35</v>
      </c>
      <c r="E65" s="44" t="s">
        <v>34</v>
      </c>
      <c r="F65" s="43" t="s">
        <v>36</v>
      </c>
      <c r="G65" s="44" t="s">
        <v>34</v>
      </c>
      <c r="H65" s="43" t="s">
        <v>37</v>
      </c>
      <c r="I65" s="44" t="s">
        <v>34</v>
      </c>
      <c r="J65" s="45" t="s">
        <v>38</v>
      </c>
      <c r="K65" s="45" t="s">
        <v>34</v>
      </c>
      <c r="L65" s="44" t="s">
        <v>12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7"/>
      <c r="B66" s="48"/>
      <c r="C66" s="49" t="s">
        <v>6</v>
      </c>
      <c r="D66" s="47"/>
      <c r="E66" s="49" t="s">
        <v>6</v>
      </c>
      <c r="F66" s="47"/>
      <c r="G66" s="49" t="s">
        <v>6</v>
      </c>
      <c r="H66" s="47"/>
      <c r="I66" s="49" t="s">
        <v>6</v>
      </c>
      <c r="J66" s="50" t="s">
        <v>39</v>
      </c>
      <c r="K66" s="49" t="s">
        <v>6</v>
      </c>
      <c r="L66" s="4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51" t="s">
        <v>40</v>
      </c>
      <c r="B67" s="69">
        <f>C16</f>
        <v>9</v>
      </c>
      <c r="C67" s="90">
        <f aca="true" t="shared" si="6" ref="C67:C72">B67/L67</f>
        <v>0.11392405063291139</v>
      </c>
      <c r="D67" s="69">
        <f>E16</f>
        <v>24</v>
      </c>
      <c r="E67" s="90">
        <f aca="true" t="shared" si="7" ref="E67:E72">D67/L67</f>
        <v>0.3037974683544304</v>
      </c>
      <c r="F67" s="69">
        <f>G16</f>
        <v>37</v>
      </c>
      <c r="G67" s="90">
        <f aca="true" t="shared" si="8" ref="G67:G72">F67/L67</f>
        <v>0.46835443037974683</v>
      </c>
      <c r="H67" s="69">
        <f>I16</f>
        <v>9</v>
      </c>
      <c r="I67" s="90">
        <f aca="true" t="shared" si="9" ref="I67:I72">H67/L67</f>
        <v>0.11392405063291139</v>
      </c>
      <c r="J67" s="69">
        <f>K16</f>
        <v>0</v>
      </c>
      <c r="K67" s="90">
        <f aca="true" t="shared" si="10" ref="K67:K72">J67/L67</f>
        <v>0</v>
      </c>
      <c r="L67" s="59">
        <f>B67+D67+F67+H67+J67</f>
        <v>79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8" customFormat="1" ht="15">
      <c r="A68" s="57" t="s">
        <v>41</v>
      </c>
      <c r="B68" s="73">
        <f>C22</f>
        <v>12</v>
      </c>
      <c r="C68" s="89">
        <f t="shared" si="6"/>
        <v>0.2608695652173913</v>
      </c>
      <c r="D68" s="73">
        <f>E22</f>
        <v>17</v>
      </c>
      <c r="E68" s="89">
        <f t="shared" si="7"/>
        <v>0.3695652173913043</v>
      </c>
      <c r="F68" s="73">
        <f>G22</f>
        <v>15</v>
      </c>
      <c r="G68" s="89">
        <f t="shared" si="8"/>
        <v>0.32608695652173914</v>
      </c>
      <c r="H68" s="73">
        <f>I22</f>
        <v>2</v>
      </c>
      <c r="I68" s="89">
        <f t="shared" si="9"/>
        <v>0.043478260869565216</v>
      </c>
      <c r="J68" s="73">
        <f>K22</f>
        <v>0</v>
      </c>
      <c r="K68" s="89">
        <f t="shared" si="10"/>
        <v>0</v>
      </c>
      <c r="L68" s="59">
        <f>B68+D68+F68+H68+J68</f>
        <v>46</v>
      </c>
    </row>
    <row r="69" spans="1:193" ht="15">
      <c r="A69" s="57" t="s">
        <v>42</v>
      </c>
      <c r="B69" s="73">
        <f>C27</f>
        <v>7</v>
      </c>
      <c r="C69" s="89">
        <f t="shared" si="6"/>
        <v>0.23333333333333334</v>
      </c>
      <c r="D69" s="73">
        <f>E27</f>
        <v>13</v>
      </c>
      <c r="E69" s="89">
        <f t="shared" si="7"/>
        <v>0.43333333333333335</v>
      </c>
      <c r="F69" s="73">
        <f>G27</f>
        <v>8</v>
      </c>
      <c r="G69" s="89">
        <f t="shared" si="8"/>
        <v>0.26666666666666666</v>
      </c>
      <c r="H69" s="73">
        <f>I27</f>
        <v>2</v>
      </c>
      <c r="I69" s="89">
        <f t="shared" si="9"/>
        <v>0.06666666666666667</v>
      </c>
      <c r="J69" s="73">
        <f>K27</f>
        <v>0</v>
      </c>
      <c r="K69" s="89">
        <f t="shared" si="10"/>
        <v>0</v>
      </c>
      <c r="L69" s="59">
        <f>B69+D69+F69+H69+J69</f>
        <v>30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7" t="s">
        <v>43</v>
      </c>
      <c r="B70" s="73">
        <f>C33</f>
        <v>5</v>
      </c>
      <c r="C70" s="89">
        <f t="shared" si="6"/>
        <v>0.12195121951219512</v>
      </c>
      <c r="D70" s="73">
        <f>E33</f>
        <v>14</v>
      </c>
      <c r="E70" s="89">
        <f t="shared" si="7"/>
        <v>0.34146341463414637</v>
      </c>
      <c r="F70" s="73">
        <f>G33</f>
        <v>18</v>
      </c>
      <c r="G70" s="89">
        <f t="shared" si="8"/>
        <v>0.43902439024390244</v>
      </c>
      <c r="H70" s="73">
        <f>I33</f>
        <v>4</v>
      </c>
      <c r="I70" s="89">
        <f t="shared" si="9"/>
        <v>0.0975609756097561</v>
      </c>
      <c r="J70" s="73">
        <f>K33</f>
        <v>0</v>
      </c>
      <c r="K70" s="89">
        <f t="shared" si="10"/>
        <v>0</v>
      </c>
      <c r="L70" s="54">
        <f>B70+D70+F70+H70+J70</f>
        <v>41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60" t="s">
        <v>44</v>
      </c>
      <c r="B71" s="76">
        <f>C39</f>
        <v>6</v>
      </c>
      <c r="C71" s="92">
        <f t="shared" si="6"/>
        <v>0.17647058823529413</v>
      </c>
      <c r="D71" s="76">
        <f>E39</f>
        <v>5</v>
      </c>
      <c r="E71" s="92">
        <f t="shared" si="7"/>
        <v>0.14705882352941177</v>
      </c>
      <c r="F71" s="76">
        <f>G39</f>
        <v>21</v>
      </c>
      <c r="G71" s="92">
        <f t="shared" si="8"/>
        <v>0.6176470588235294</v>
      </c>
      <c r="H71" s="76">
        <f>I39</f>
        <v>1</v>
      </c>
      <c r="I71" s="92">
        <f t="shared" si="9"/>
        <v>0.029411764705882353</v>
      </c>
      <c r="J71" s="76">
        <f>K39</f>
        <v>1</v>
      </c>
      <c r="K71" s="92">
        <f t="shared" si="10"/>
        <v>0.029411764705882353</v>
      </c>
      <c r="L71" s="54">
        <f>B71+D71+F71+H71+J71</f>
        <v>34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62" t="s">
        <v>12</v>
      </c>
      <c r="B72" s="78">
        <f>SUM(B67:B71)</f>
        <v>39</v>
      </c>
      <c r="C72" s="64">
        <f t="shared" si="6"/>
        <v>0.16956521739130434</v>
      </c>
      <c r="D72" s="78">
        <f>SUM(D67:D71)</f>
        <v>73</v>
      </c>
      <c r="E72" s="64">
        <f t="shared" si="7"/>
        <v>0.3173913043478261</v>
      </c>
      <c r="F72" s="63">
        <f>SUM(F67:F71)</f>
        <v>99</v>
      </c>
      <c r="G72" s="64">
        <f t="shared" si="8"/>
        <v>0.43043478260869567</v>
      </c>
      <c r="H72" s="78">
        <f>SUM(H67:H71)</f>
        <v>18</v>
      </c>
      <c r="I72" s="64">
        <f t="shared" si="9"/>
        <v>0.0782608695652174</v>
      </c>
      <c r="J72" s="78">
        <f>SUM(J67:J71)</f>
        <v>1</v>
      </c>
      <c r="K72" s="64">
        <f t="shared" si="10"/>
        <v>0.004347826086956522</v>
      </c>
      <c r="L72" s="65">
        <f>SUM(L67:L71)</f>
        <v>230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6">
        <f>B72/L72</f>
        <v>0.16956521739130434</v>
      </c>
      <c r="C73" s="66"/>
      <c r="D73" s="66">
        <f>D72/L72</f>
        <v>0.3173913043478261</v>
      </c>
      <c r="E73" s="66"/>
      <c r="F73" s="66">
        <f>F72/L72</f>
        <v>0.43043478260869567</v>
      </c>
      <c r="G73" s="66"/>
      <c r="H73" s="66">
        <f>H72/L72</f>
        <v>0.0782608695652174</v>
      </c>
      <c r="I73" s="66"/>
      <c r="J73" s="66">
        <f>J72/L72</f>
        <v>0.004347826086956522</v>
      </c>
      <c r="K73" s="66"/>
      <c r="L73" s="67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7"/>
      <c r="C74" s="37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47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40" t="s">
        <v>6</v>
      </c>
      <c r="B76" s="41" t="s">
        <v>33</v>
      </c>
      <c r="C76" s="42" t="s">
        <v>34</v>
      </c>
      <c r="D76" s="43" t="s">
        <v>35</v>
      </c>
      <c r="E76" s="44" t="s">
        <v>34</v>
      </c>
      <c r="F76" s="43" t="s">
        <v>36</v>
      </c>
      <c r="G76" s="44" t="s">
        <v>34</v>
      </c>
      <c r="H76" s="43" t="s">
        <v>37</v>
      </c>
      <c r="I76" s="44" t="s">
        <v>34</v>
      </c>
      <c r="J76" s="45" t="s">
        <v>38</v>
      </c>
      <c r="K76" s="45" t="s">
        <v>34</v>
      </c>
      <c r="L76" s="44" t="s">
        <v>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7"/>
      <c r="B77" s="48"/>
      <c r="C77" s="49" t="s">
        <v>6</v>
      </c>
      <c r="D77" s="47"/>
      <c r="E77" s="49" t="s">
        <v>6</v>
      </c>
      <c r="F77" s="47"/>
      <c r="G77" s="49" t="s">
        <v>6</v>
      </c>
      <c r="H77" s="47"/>
      <c r="I77" s="49" t="s">
        <v>6</v>
      </c>
      <c r="J77" s="50" t="s">
        <v>39</v>
      </c>
      <c r="K77" s="49" t="s">
        <v>6</v>
      </c>
      <c r="L77" s="4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51" t="s">
        <v>40</v>
      </c>
      <c r="B78" s="52">
        <f>B67+B56</f>
        <v>18</v>
      </c>
      <c r="C78" s="89">
        <f>B78/L78</f>
        <v>0.034026465028355386</v>
      </c>
      <c r="D78" s="52">
        <f>D67+D56</f>
        <v>97</v>
      </c>
      <c r="E78" s="89">
        <f>D78/L78</f>
        <v>0.1833648393194707</v>
      </c>
      <c r="F78" s="52">
        <f>F67+F56</f>
        <v>249</v>
      </c>
      <c r="G78" s="89">
        <f>F78/L78</f>
        <v>0.4706994328922495</v>
      </c>
      <c r="H78" s="52">
        <f>H67+H56</f>
        <v>158</v>
      </c>
      <c r="I78" s="89">
        <f>H78/L78</f>
        <v>0.29867674858223064</v>
      </c>
      <c r="J78" s="52">
        <f>J67+J56</f>
        <v>7</v>
      </c>
      <c r="K78" s="89">
        <f>J78/L78</f>
        <v>0.013232514177693762</v>
      </c>
      <c r="L78" s="54">
        <f>B78+D78+F78+H78+J78</f>
        <v>529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7" t="s">
        <v>41</v>
      </c>
      <c r="B79" s="52">
        <f>B68+B57</f>
        <v>13</v>
      </c>
      <c r="C79" s="89">
        <f>B79/L79</f>
        <v>0.06806282722513089</v>
      </c>
      <c r="D79" s="52">
        <f>D68+D57</f>
        <v>49</v>
      </c>
      <c r="E79" s="89">
        <f>D79/L79</f>
        <v>0.25654450261780104</v>
      </c>
      <c r="F79" s="52">
        <f>F68+F57</f>
        <v>93</v>
      </c>
      <c r="G79" s="89">
        <f>F79/L79</f>
        <v>0.4869109947643979</v>
      </c>
      <c r="H79" s="52">
        <f>H68+H57</f>
        <v>35</v>
      </c>
      <c r="I79" s="89">
        <f>H79/L79</f>
        <v>0.18324607329842932</v>
      </c>
      <c r="J79" s="52">
        <f>J68+J57</f>
        <v>1</v>
      </c>
      <c r="K79" s="89">
        <f>J79/L79</f>
        <v>0.005235602094240838</v>
      </c>
      <c r="L79" s="54">
        <f>B79+D79+F79+H79+J79</f>
        <v>191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7" t="s">
        <v>42</v>
      </c>
      <c r="B80" s="52">
        <f>B69+B58</f>
        <v>8</v>
      </c>
      <c r="C80" s="89">
        <f>B80/L80</f>
        <v>0.07017543859649122</v>
      </c>
      <c r="D80" s="52">
        <f>D69+D58</f>
        <v>20</v>
      </c>
      <c r="E80" s="89">
        <f>D80/L80</f>
        <v>0.17543859649122806</v>
      </c>
      <c r="F80" s="52">
        <f>F69+F58</f>
        <v>64</v>
      </c>
      <c r="G80" s="89">
        <f>F80/L80</f>
        <v>0.5614035087719298</v>
      </c>
      <c r="H80" s="52">
        <f>H69+H58</f>
        <v>22</v>
      </c>
      <c r="I80" s="89">
        <f>H80/L80</f>
        <v>0.19298245614035087</v>
      </c>
      <c r="J80" s="52">
        <f>J69+J58</f>
        <v>0</v>
      </c>
      <c r="K80" s="89">
        <f>J80/L80</f>
        <v>0</v>
      </c>
      <c r="L80" s="54">
        <f>B80+D80+F80+H80+J80</f>
        <v>114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7" t="s">
        <v>43</v>
      </c>
      <c r="B81" s="52">
        <f>B70+B59</f>
        <v>8</v>
      </c>
      <c r="C81" s="89">
        <f>B81/L81</f>
        <v>0.043010752688172046</v>
      </c>
      <c r="D81" s="52">
        <f>D70+D59</f>
        <v>21</v>
      </c>
      <c r="E81" s="89">
        <f>D81/L81</f>
        <v>0.11290322580645161</v>
      </c>
      <c r="F81" s="52">
        <f>F70+F59</f>
        <v>70</v>
      </c>
      <c r="G81" s="89">
        <f>F81/L81</f>
        <v>0.3763440860215054</v>
      </c>
      <c r="H81" s="52">
        <f>H70+H59</f>
        <v>79</v>
      </c>
      <c r="I81" s="89">
        <f>H81/L81</f>
        <v>0.42473118279569894</v>
      </c>
      <c r="J81" s="52">
        <f>J70+J59</f>
        <v>8</v>
      </c>
      <c r="K81" s="89">
        <f>J81/L81</f>
        <v>0.043010752688172046</v>
      </c>
      <c r="L81" s="54">
        <f>B81+D81+F81+H81+J81</f>
        <v>186</v>
      </c>
    </row>
    <row r="82" spans="1:12" ht="15">
      <c r="A82" s="60" t="s">
        <v>44</v>
      </c>
      <c r="B82" s="52">
        <f>B71+B60</f>
        <v>8</v>
      </c>
      <c r="C82" s="89">
        <f>B82/L82</f>
        <v>0.04678362573099415</v>
      </c>
      <c r="D82" s="52">
        <f>D71+D60</f>
        <v>10</v>
      </c>
      <c r="E82" s="89">
        <f>D82/L82</f>
        <v>0.05847953216374269</v>
      </c>
      <c r="F82" s="52">
        <f>F71+F60</f>
        <v>72</v>
      </c>
      <c r="G82" s="89">
        <f>F82/L82</f>
        <v>0.42105263157894735</v>
      </c>
      <c r="H82" s="52">
        <f>H71+H60</f>
        <v>76</v>
      </c>
      <c r="I82" s="89">
        <f>H82/L82</f>
        <v>0.4444444444444444</v>
      </c>
      <c r="J82" s="52">
        <f>J71+J60</f>
        <v>5</v>
      </c>
      <c r="K82" s="89">
        <f>J82/L82</f>
        <v>0.029239766081871343</v>
      </c>
      <c r="L82" s="54">
        <f>B82+D82+F82+H82+J82</f>
        <v>171</v>
      </c>
    </row>
    <row r="83" spans="1:12" ht="15">
      <c r="A83" s="62" t="s">
        <v>12</v>
      </c>
      <c r="B83" s="63">
        <f>SUM(B78:B82)</f>
        <v>55</v>
      </c>
      <c r="C83" s="64">
        <f>B83/$L$83</f>
        <v>0.04617968094038623</v>
      </c>
      <c r="D83" s="78">
        <f>SUM(D78:D82)</f>
        <v>197</v>
      </c>
      <c r="E83" s="64">
        <f>D83/$L$83</f>
        <v>0.16540722082283796</v>
      </c>
      <c r="F83" s="63">
        <f>SUM(F78:F82)</f>
        <v>548</v>
      </c>
      <c r="G83" s="64">
        <f>F83/$L$83</f>
        <v>0.46011754827875734</v>
      </c>
      <c r="H83" s="78">
        <f>SUM(H78:H82)</f>
        <v>370</v>
      </c>
      <c r="I83" s="64">
        <f>H83/$L$83</f>
        <v>0.31066330814441645</v>
      </c>
      <c r="J83" s="78">
        <f>SUM(J78:J82)</f>
        <v>21</v>
      </c>
      <c r="K83" s="64">
        <f>J83/$L$83</f>
        <v>0.017632241813602016</v>
      </c>
      <c r="L83" s="65">
        <f>SUM(L78:L82)</f>
        <v>1191</v>
      </c>
    </row>
    <row r="84" spans="1:12" ht="12.75">
      <c r="A84" t="s">
        <v>45</v>
      </c>
      <c r="B84" s="66">
        <f>B83/L83</f>
        <v>0.04617968094038623</v>
      </c>
      <c r="C84" s="66"/>
      <c r="D84" s="66">
        <f>D83/L83</f>
        <v>0.16540722082283796</v>
      </c>
      <c r="E84" s="66"/>
      <c r="F84" s="66">
        <f>F83/L83</f>
        <v>0.46011754827875734</v>
      </c>
      <c r="G84" s="66"/>
      <c r="H84" s="66">
        <f>H83/L83</f>
        <v>0.31066330814441645</v>
      </c>
      <c r="I84" s="66"/>
      <c r="J84" s="66">
        <f>J83/L83</f>
        <v>0.017632241813602016</v>
      </c>
      <c r="K84" s="66"/>
      <c r="L84" s="67">
        <f>SUM(B84:J84)</f>
        <v>1</v>
      </c>
    </row>
    <row r="85" ht="12.75" thickBot="1"/>
    <row r="86" spans="1:5" ht="15">
      <c r="A86" s="94" t="s">
        <v>48</v>
      </c>
      <c r="B86" s="100">
        <f>B83</f>
        <v>55</v>
      </c>
      <c r="C86" s="98"/>
      <c r="D86" s="98"/>
      <c r="E86" s="98"/>
    </row>
    <row r="87" spans="1:5" ht="15">
      <c r="A87" s="95" t="s">
        <v>49</v>
      </c>
      <c r="B87" s="101">
        <f>D83</f>
        <v>197</v>
      </c>
      <c r="C87" s="98"/>
      <c r="D87" s="98"/>
      <c r="E87" s="98"/>
    </row>
    <row r="88" spans="1:5" ht="15">
      <c r="A88" s="95" t="s">
        <v>50</v>
      </c>
      <c r="B88" s="101">
        <f>F83</f>
        <v>548</v>
      </c>
      <c r="C88" s="98"/>
      <c r="D88" s="98"/>
      <c r="E88" s="98"/>
    </row>
    <row r="89" spans="1:5" ht="15">
      <c r="A89" s="95" t="s">
        <v>51</v>
      </c>
      <c r="B89" s="101">
        <f>H83</f>
        <v>370</v>
      </c>
      <c r="C89" s="98"/>
      <c r="D89" s="98"/>
      <c r="E89" s="98"/>
    </row>
    <row r="90" spans="1:5" ht="15.75" thickBot="1">
      <c r="A90" s="95" t="s">
        <v>52</v>
      </c>
      <c r="B90" s="102">
        <f>J83</f>
        <v>21</v>
      </c>
      <c r="C90" s="98"/>
      <c r="D90" s="98"/>
      <c r="E90" s="98"/>
    </row>
    <row r="91" spans="1:5" ht="15.75" thickBot="1">
      <c r="A91" s="96"/>
      <c r="B91" s="97">
        <f>SUM(B86:B90)</f>
        <v>1191</v>
      </c>
      <c r="C91" s="99"/>
      <c r="D91" s="99"/>
      <c r="E91" s="99"/>
    </row>
  </sheetData>
  <mergeCells count="36">
    <mergeCell ref="A64:L64"/>
    <mergeCell ref="A75:L75"/>
    <mergeCell ref="A49:H49"/>
    <mergeCell ref="A50:H50"/>
    <mergeCell ref="A51:H51"/>
    <mergeCell ref="A53:L5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A1:L1"/>
    <mergeCell ref="A2:L2"/>
    <mergeCell ref="A3:L3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K91"/>
  <sheetViews>
    <sheetView zoomScale="90" zoomScaleNormal="90" workbookViewId="0" topLeftCell="A1">
      <selection activeCell="A6" sqref="A6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62</v>
      </c>
      <c r="B5" s="4"/>
      <c r="L5" s="5"/>
    </row>
    <row r="6" spans="1:12" ht="12">
      <c r="A6" s="3"/>
      <c r="B6" s="4"/>
      <c r="L6" s="5"/>
    </row>
    <row r="7" spans="1:12" ht="13.5" thickBot="1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2.75" thickBot="1">
      <c r="A8" s="109" t="s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ht="12.75" thickBot="1">
      <c r="A9" s="7" t="s">
        <v>6</v>
      </c>
      <c r="B9" s="109" t="s">
        <v>7</v>
      </c>
      <c r="C9" s="111"/>
      <c r="D9" s="109" t="s">
        <v>8</v>
      </c>
      <c r="E9" s="111"/>
      <c r="F9" s="109" t="s">
        <v>9</v>
      </c>
      <c r="G9" s="111"/>
      <c r="H9" s="109" t="s">
        <v>10</v>
      </c>
      <c r="I9" s="111"/>
      <c r="J9" s="112" t="s">
        <v>11</v>
      </c>
      <c r="K9" s="113"/>
      <c r="L9" s="7" t="s">
        <v>12</v>
      </c>
    </row>
    <row r="10" spans="1:12" ht="12" customHeight="1" thickBot="1">
      <c r="A10" s="8" t="s">
        <v>13</v>
      </c>
      <c r="B10" s="8" t="s">
        <v>14</v>
      </c>
      <c r="C10" s="8" t="s">
        <v>15</v>
      </c>
      <c r="D10" s="8" t="s">
        <v>14</v>
      </c>
      <c r="E10" s="8" t="s">
        <v>15</v>
      </c>
      <c r="F10" s="8" t="s">
        <v>14</v>
      </c>
      <c r="G10" s="8" t="s">
        <v>15</v>
      </c>
      <c r="H10" s="8" t="s">
        <v>14</v>
      </c>
      <c r="I10" s="8" t="s">
        <v>15</v>
      </c>
      <c r="J10" s="8" t="s">
        <v>14</v>
      </c>
      <c r="K10" s="8" t="s">
        <v>15</v>
      </c>
      <c r="L10" s="8"/>
    </row>
    <row r="11" spans="1:12" ht="12" customHeight="1">
      <c r="A11" s="9" t="s">
        <v>16</v>
      </c>
      <c r="B11" s="10">
        <v>7</v>
      </c>
      <c r="C11" s="10">
        <v>4</v>
      </c>
      <c r="D11" s="10">
        <v>16</v>
      </c>
      <c r="E11" s="10">
        <v>3</v>
      </c>
      <c r="F11" s="10">
        <v>71</v>
      </c>
      <c r="G11" s="10">
        <v>10</v>
      </c>
      <c r="H11" s="10">
        <v>47</v>
      </c>
      <c r="I11" s="10">
        <v>4</v>
      </c>
      <c r="J11" s="10">
        <v>1</v>
      </c>
      <c r="K11" s="11">
        <v>0</v>
      </c>
      <c r="L11" s="12">
        <f>SUM(B11:K11)</f>
        <v>163</v>
      </c>
    </row>
    <row r="12" spans="1:12" ht="12" customHeight="1">
      <c r="A12" s="9" t="s">
        <v>17</v>
      </c>
      <c r="B12" s="10">
        <v>0</v>
      </c>
      <c r="C12" s="10">
        <v>2</v>
      </c>
      <c r="D12" s="10">
        <v>49</v>
      </c>
      <c r="E12" s="10">
        <v>10</v>
      </c>
      <c r="F12" s="10">
        <v>50</v>
      </c>
      <c r="G12" s="10">
        <v>7</v>
      </c>
      <c r="H12" s="10">
        <v>21</v>
      </c>
      <c r="I12" s="10">
        <v>2</v>
      </c>
      <c r="J12" s="10">
        <v>2</v>
      </c>
      <c r="K12" s="11">
        <v>0</v>
      </c>
      <c r="L12" s="12">
        <f>SUM(B12:K12)</f>
        <v>143</v>
      </c>
    </row>
    <row r="13" spans="1:12" ht="12" customHeight="1">
      <c r="A13" s="14" t="s">
        <v>18</v>
      </c>
      <c r="B13" s="15">
        <v>0</v>
      </c>
      <c r="C13" s="15">
        <v>1</v>
      </c>
      <c r="D13" s="15">
        <v>3</v>
      </c>
      <c r="E13" s="15">
        <v>1</v>
      </c>
      <c r="F13" s="15">
        <v>35</v>
      </c>
      <c r="G13" s="15">
        <v>7</v>
      </c>
      <c r="H13" s="15">
        <v>39</v>
      </c>
      <c r="I13" s="15">
        <v>1</v>
      </c>
      <c r="J13" s="15">
        <v>3</v>
      </c>
      <c r="K13" s="16">
        <v>0</v>
      </c>
      <c r="L13" s="17">
        <f>SUM(B13:K13)</f>
        <v>90</v>
      </c>
    </row>
    <row r="14" spans="1:12" ht="12" customHeight="1">
      <c r="A14" s="14" t="s">
        <v>19</v>
      </c>
      <c r="B14" s="15">
        <v>2</v>
      </c>
      <c r="C14" s="15">
        <v>1</v>
      </c>
      <c r="D14" s="15">
        <v>3</v>
      </c>
      <c r="E14" s="15">
        <v>5</v>
      </c>
      <c r="F14" s="15">
        <v>17</v>
      </c>
      <c r="G14" s="15">
        <v>2</v>
      </c>
      <c r="H14" s="15">
        <v>16</v>
      </c>
      <c r="I14" s="15">
        <v>0</v>
      </c>
      <c r="J14" s="15">
        <v>0</v>
      </c>
      <c r="K14" s="16">
        <v>0</v>
      </c>
      <c r="L14" s="17">
        <f>SUM(B14:K14)</f>
        <v>46</v>
      </c>
    </row>
    <row r="15" spans="1:12" s="5" customFormat="1" ht="12" customHeight="1" thickBot="1">
      <c r="A15" s="18" t="s">
        <v>20</v>
      </c>
      <c r="B15" s="19">
        <v>0</v>
      </c>
      <c r="C15" s="19">
        <v>1</v>
      </c>
      <c r="D15" s="19">
        <v>2</v>
      </c>
      <c r="E15" s="20">
        <v>4</v>
      </c>
      <c r="F15" s="19">
        <v>37</v>
      </c>
      <c r="G15" s="19">
        <v>11</v>
      </c>
      <c r="H15" s="19">
        <v>27</v>
      </c>
      <c r="I15" s="19">
        <v>2</v>
      </c>
      <c r="J15" s="19">
        <v>1</v>
      </c>
      <c r="K15" s="21">
        <v>0</v>
      </c>
      <c r="L15" s="22">
        <f>SUM(B15:K15)</f>
        <v>85</v>
      </c>
    </row>
    <row r="16" spans="1:12" s="5" customFormat="1" ht="12.75" thickBot="1">
      <c r="A16" s="23" t="s">
        <v>21</v>
      </c>
      <c r="B16" s="24">
        <f aca="true" t="shared" si="0" ref="B16:L16">SUM(B11:B15)</f>
        <v>9</v>
      </c>
      <c r="C16" s="25">
        <f t="shared" si="0"/>
        <v>9</v>
      </c>
      <c r="D16" s="25">
        <f t="shared" si="0"/>
        <v>73</v>
      </c>
      <c r="E16" s="25">
        <f t="shared" si="0"/>
        <v>23</v>
      </c>
      <c r="F16" s="25">
        <f t="shared" si="0"/>
        <v>210</v>
      </c>
      <c r="G16" s="25">
        <f t="shared" si="0"/>
        <v>37</v>
      </c>
      <c r="H16" s="25">
        <f t="shared" si="0"/>
        <v>150</v>
      </c>
      <c r="I16" s="25">
        <f t="shared" si="0"/>
        <v>9</v>
      </c>
      <c r="J16" s="25">
        <f t="shared" si="0"/>
        <v>7</v>
      </c>
      <c r="K16" s="25">
        <f t="shared" si="0"/>
        <v>0</v>
      </c>
      <c r="L16" s="25">
        <f t="shared" si="0"/>
        <v>527</v>
      </c>
    </row>
    <row r="17" spans="1:12" ht="12.75" thickBot="1">
      <c r="A17" s="7" t="s">
        <v>6</v>
      </c>
      <c r="B17" s="109" t="s">
        <v>7</v>
      </c>
      <c r="C17" s="111"/>
      <c r="D17" s="109" t="s">
        <v>8</v>
      </c>
      <c r="E17" s="111"/>
      <c r="F17" s="109" t="s">
        <v>9</v>
      </c>
      <c r="G17" s="111"/>
      <c r="H17" s="109" t="s">
        <v>10</v>
      </c>
      <c r="I17" s="111"/>
      <c r="J17" s="112" t="s">
        <v>11</v>
      </c>
      <c r="K17" s="113"/>
      <c r="L17" s="7" t="s">
        <v>12</v>
      </c>
    </row>
    <row r="18" spans="1:12" ht="12.75" thickBot="1">
      <c r="A18" s="8" t="s">
        <v>22</v>
      </c>
      <c r="B18" s="8" t="s">
        <v>14</v>
      </c>
      <c r="C18" s="8" t="s">
        <v>15</v>
      </c>
      <c r="D18" s="8" t="s">
        <v>14</v>
      </c>
      <c r="E18" s="8" t="s">
        <v>15</v>
      </c>
      <c r="F18" s="8" t="s">
        <v>14</v>
      </c>
      <c r="G18" s="8" t="s">
        <v>15</v>
      </c>
      <c r="H18" s="8" t="s">
        <v>14</v>
      </c>
      <c r="I18" s="8" t="s">
        <v>15</v>
      </c>
      <c r="J18" s="8" t="s">
        <v>14</v>
      </c>
      <c r="K18" s="8" t="s">
        <v>15</v>
      </c>
      <c r="L18" s="8"/>
    </row>
    <row r="19" spans="1:12" ht="12">
      <c r="A19" s="27" t="s">
        <v>19</v>
      </c>
      <c r="B19" s="10">
        <v>0</v>
      </c>
      <c r="C19" s="10">
        <v>3</v>
      </c>
      <c r="D19" s="10">
        <v>17</v>
      </c>
      <c r="E19" s="10">
        <v>7</v>
      </c>
      <c r="F19" s="10">
        <v>26</v>
      </c>
      <c r="G19" s="10">
        <v>1</v>
      </c>
      <c r="H19" s="10">
        <v>3</v>
      </c>
      <c r="I19" s="10">
        <v>1</v>
      </c>
      <c r="J19" s="10">
        <v>0</v>
      </c>
      <c r="K19" s="11">
        <v>0</v>
      </c>
      <c r="L19" s="12">
        <f>SUM(B19:K19)</f>
        <v>58</v>
      </c>
    </row>
    <row r="20" spans="1:12" ht="12">
      <c r="A20" s="28" t="s">
        <v>23</v>
      </c>
      <c r="B20" s="15">
        <v>0</v>
      </c>
      <c r="C20" s="15">
        <v>3</v>
      </c>
      <c r="D20" s="15">
        <v>10</v>
      </c>
      <c r="E20" s="15">
        <v>8</v>
      </c>
      <c r="F20" s="15">
        <v>23</v>
      </c>
      <c r="G20" s="15">
        <v>3</v>
      </c>
      <c r="H20" s="15">
        <v>14</v>
      </c>
      <c r="I20" s="15">
        <v>1</v>
      </c>
      <c r="J20" s="15">
        <v>0</v>
      </c>
      <c r="K20" s="16">
        <v>0</v>
      </c>
      <c r="L20" s="17">
        <f>SUM(B20:K20)</f>
        <v>62</v>
      </c>
    </row>
    <row r="21" spans="1:12" s="5" customFormat="1" ht="12.75" thickBot="1">
      <c r="A21" s="29" t="s">
        <v>24</v>
      </c>
      <c r="B21" s="19">
        <v>1</v>
      </c>
      <c r="C21" s="19">
        <v>6</v>
      </c>
      <c r="D21" s="19">
        <v>5</v>
      </c>
      <c r="E21" s="19">
        <v>0</v>
      </c>
      <c r="F21" s="19">
        <v>28</v>
      </c>
      <c r="G21" s="19">
        <v>11</v>
      </c>
      <c r="H21" s="19">
        <v>17</v>
      </c>
      <c r="I21" s="19">
        <v>0</v>
      </c>
      <c r="J21" s="19">
        <v>1</v>
      </c>
      <c r="K21" s="21">
        <v>0</v>
      </c>
      <c r="L21" s="22">
        <f>SUM(B21:K21)</f>
        <v>69</v>
      </c>
    </row>
    <row r="22" spans="1:12" s="5" customFormat="1" ht="12.75" thickBot="1">
      <c r="A22" s="23" t="s">
        <v>21</v>
      </c>
      <c r="B22" s="25">
        <f aca="true" t="shared" si="1" ref="B22:L22">SUM(B19:B21)</f>
        <v>1</v>
      </c>
      <c r="C22" s="25">
        <f t="shared" si="1"/>
        <v>12</v>
      </c>
      <c r="D22" s="25">
        <f t="shared" si="1"/>
        <v>32</v>
      </c>
      <c r="E22" s="25">
        <f t="shared" si="1"/>
        <v>15</v>
      </c>
      <c r="F22" s="25">
        <f t="shared" si="1"/>
        <v>77</v>
      </c>
      <c r="G22" s="25">
        <f t="shared" si="1"/>
        <v>15</v>
      </c>
      <c r="H22" s="25">
        <f t="shared" si="1"/>
        <v>34</v>
      </c>
      <c r="I22" s="25">
        <f t="shared" si="1"/>
        <v>2</v>
      </c>
      <c r="J22" s="25">
        <f t="shared" si="1"/>
        <v>1</v>
      </c>
      <c r="K22" s="25">
        <f t="shared" si="1"/>
        <v>0</v>
      </c>
      <c r="L22" s="25">
        <f t="shared" si="1"/>
        <v>189</v>
      </c>
    </row>
    <row r="23" spans="1:12" ht="12.75" thickBot="1">
      <c r="A23" s="7" t="s">
        <v>6</v>
      </c>
      <c r="B23" s="109" t="s">
        <v>7</v>
      </c>
      <c r="C23" s="111"/>
      <c r="D23" s="109" t="s">
        <v>8</v>
      </c>
      <c r="E23" s="111"/>
      <c r="F23" s="109" t="s">
        <v>9</v>
      </c>
      <c r="G23" s="111"/>
      <c r="H23" s="109" t="s">
        <v>10</v>
      </c>
      <c r="I23" s="111"/>
      <c r="J23" s="112" t="s">
        <v>11</v>
      </c>
      <c r="K23" s="113"/>
      <c r="L23" s="7" t="s">
        <v>12</v>
      </c>
    </row>
    <row r="24" spans="1:12" ht="12.75" thickBot="1">
      <c r="A24" s="8" t="s">
        <v>25</v>
      </c>
      <c r="B24" s="8" t="s">
        <v>14</v>
      </c>
      <c r="C24" s="8" t="s">
        <v>15</v>
      </c>
      <c r="D24" s="8" t="s">
        <v>14</v>
      </c>
      <c r="E24" s="8" t="s">
        <v>15</v>
      </c>
      <c r="F24" s="8" t="s">
        <v>14</v>
      </c>
      <c r="G24" s="8" t="s">
        <v>15</v>
      </c>
      <c r="H24" s="8" t="s">
        <v>14</v>
      </c>
      <c r="I24" s="8" t="s">
        <v>15</v>
      </c>
      <c r="J24" s="8" t="s">
        <v>14</v>
      </c>
      <c r="K24" s="8" t="s">
        <v>15</v>
      </c>
      <c r="L24" s="8"/>
    </row>
    <row r="25" spans="1:12" ht="12">
      <c r="A25" s="27" t="s">
        <v>26</v>
      </c>
      <c r="B25" s="10">
        <v>0</v>
      </c>
      <c r="C25" s="10">
        <v>0</v>
      </c>
      <c r="D25" s="10">
        <v>0</v>
      </c>
      <c r="E25" s="10">
        <v>5</v>
      </c>
      <c r="F25" s="10">
        <v>28</v>
      </c>
      <c r="G25" s="10">
        <v>3</v>
      </c>
      <c r="H25" s="10">
        <v>16</v>
      </c>
      <c r="I25" s="10">
        <v>2</v>
      </c>
      <c r="J25" s="10">
        <v>0</v>
      </c>
      <c r="K25" s="11">
        <v>0</v>
      </c>
      <c r="L25" s="12">
        <f>SUM(B25:K25)</f>
        <v>54</v>
      </c>
    </row>
    <row r="26" spans="1:12" s="5" customFormat="1" ht="12.75" thickBot="1">
      <c r="A26" s="29" t="s">
        <v>19</v>
      </c>
      <c r="B26" s="19">
        <v>1</v>
      </c>
      <c r="C26" s="19">
        <v>7</v>
      </c>
      <c r="D26" s="19">
        <v>6</v>
      </c>
      <c r="E26" s="19">
        <v>8</v>
      </c>
      <c r="F26" s="19">
        <v>29</v>
      </c>
      <c r="G26" s="19">
        <v>5</v>
      </c>
      <c r="H26" s="19">
        <v>4</v>
      </c>
      <c r="I26" s="19">
        <v>0</v>
      </c>
      <c r="J26" s="19">
        <v>0</v>
      </c>
      <c r="K26" s="21">
        <v>0</v>
      </c>
      <c r="L26" s="22">
        <f>SUM(B26:K26)</f>
        <v>60</v>
      </c>
    </row>
    <row r="27" spans="1:12" s="5" customFormat="1" ht="12.75" thickBot="1">
      <c r="A27" s="23" t="s">
        <v>21</v>
      </c>
      <c r="B27" s="25">
        <f aca="true" t="shared" si="2" ref="B27:L27">SUM(B25:B26)</f>
        <v>1</v>
      </c>
      <c r="C27" s="25">
        <f t="shared" si="2"/>
        <v>7</v>
      </c>
      <c r="D27" s="25">
        <f t="shared" si="2"/>
        <v>6</v>
      </c>
      <c r="E27" s="25">
        <f t="shared" si="2"/>
        <v>13</v>
      </c>
      <c r="F27" s="25">
        <f t="shared" si="2"/>
        <v>57</v>
      </c>
      <c r="G27" s="25">
        <f t="shared" si="2"/>
        <v>8</v>
      </c>
      <c r="H27" s="25">
        <f t="shared" si="2"/>
        <v>20</v>
      </c>
      <c r="I27" s="25">
        <f t="shared" si="2"/>
        <v>2</v>
      </c>
      <c r="J27" s="25">
        <f t="shared" si="2"/>
        <v>0</v>
      </c>
      <c r="K27" s="25">
        <f t="shared" si="2"/>
        <v>0</v>
      </c>
      <c r="L27" s="25">
        <f t="shared" si="2"/>
        <v>114</v>
      </c>
    </row>
    <row r="28" spans="1:12" ht="12.75" thickBot="1">
      <c r="A28" s="7" t="s">
        <v>6</v>
      </c>
      <c r="B28" s="109" t="s">
        <v>7</v>
      </c>
      <c r="C28" s="111"/>
      <c r="D28" s="109" t="s">
        <v>8</v>
      </c>
      <c r="E28" s="111"/>
      <c r="F28" s="109" t="s">
        <v>9</v>
      </c>
      <c r="G28" s="111"/>
      <c r="H28" s="109" t="s">
        <v>10</v>
      </c>
      <c r="I28" s="111"/>
      <c r="J28" s="112" t="s">
        <v>11</v>
      </c>
      <c r="K28" s="113"/>
      <c r="L28" s="7" t="s">
        <v>12</v>
      </c>
    </row>
    <row r="29" spans="1:12" ht="12.75" thickBot="1">
      <c r="A29" s="8" t="s">
        <v>27</v>
      </c>
      <c r="B29" s="8" t="s">
        <v>14</v>
      </c>
      <c r="C29" s="8" t="s">
        <v>15</v>
      </c>
      <c r="D29" s="8" t="s">
        <v>14</v>
      </c>
      <c r="E29" s="8" t="s">
        <v>15</v>
      </c>
      <c r="F29" s="8" t="s">
        <v>14</v>
      </c>
      <c r="G29" s="8" t="s">
        <v>15</v>
      </c>
      <c r="H29" s="8" t="s">
        <v>14</v>
      </c>
      <c r="I29" s="8" t="s">
        <v>15</v>
      </c>
      <c r="J29" s="8" t="s">
        <v>14</v>
      </c>
      <c r="K29" s="8" t="s">
        <v>15</v>
      </c>
      <c r="L29" s="8"/>
    </row>
    <row r="30" spans="1:12" s="30" customFormat="1" ht="12">
      <c r="A30" s="27" t="s">
        <v>28</v>
      </c>
      <c r="B30" s="10">
        <v>0</v>
      </c>
      <c r="C30" s="10">
        <v>2</v>
      </c>
      <c r="D30" s="10">
        <v>0</v>
      </c>
      <c r="E30" s="10">
        <v>0</v>
      </c>
      <c r="F30" s="10">
        <v>4</v>
      </c>
      <c r="G30" s="10">
        <v>2</v>
      </c>
      <c r="H30" s="10">
        <v>30</v>
      </c>
      <c r="I30" s="10">
        <v>3</v>
      </c>
      <c r="J30" s="10">
        <v>8</v>
      </c>
      <c r="K30" s="11">
        <v>0</v>
      </c>
      <c r="L30" s="12">
        <f>SUM(B30:K30)</f>
        <v>49</v>
      </c>
    </row>
    <row r="31" spans="1:12" ht="12">
      <c r="A31" s="14" t="s">
        <v>29</v>
      </c>
      <c r="B31" s="15">
        <v>1</v>
      </c>
      <c r="C31" s="15">
        <v>2</v>
      </c>
      <c r="D31" s="15">
        <v>5</v>
      </c>
      <c r="E31" s="15">
        <v>6</v>
      </c>
      <c r="F31" s="15">
        <v>27</v>
      </c>
      <c r="G31" s="15">
        <v>13</v>
      </c>
      <c r="H31" s="15">
        <v>37</v>
      </c>
      <c r="I31" s="15">
        <v>1</v>
      </c>
      <c r="J31" s="15">
        <v>0</v>
      </c>
      <c r="K31" s="16">
        <v>0</v>
      </c>
      <c r="L31" s="17">
        <f>SUM(B31:K31)</f>
        <v>92</v>
      </c>
    </row>
    <row r="32" spans="1:12" s="5" customFormat="1" ht="12.75" thickBot="1">
      <c r="A32" s="29" t="s">
        <v>19</v>
      </c>
      <c r="B32" s="19">
        <v>2</v>
      </c>
      <c r="C32" s="19">
        <v>1</v>
      </c>
      <c r="D32" s="19">
        <v>2</v>
      </c>
      <c r="E32" s="19">
        <v>8</v>
      </c>
      <c r="F32" s="19">
        <v>20</v>
      </c>
      <c r="G32" s="19">
        <v>2</v>
      </c>
      <c r="H32" s="19">
        <v>8</v>
      </c>
      <c r="I32" s="19">
        <v>0</v>
      </c>
      <c r="J32" s="19">
        <v>0</v>
      </c>
      <c r="K32" s="21">
        <v>0</v>
      </c>
      <c r="L32" s="22">
        <f>SUM(B32:K32)</f>
        <v>43</v>
      </c>
    </row>
    <row r="33" spans="1:12" s="5" customFormat="1" ht="12.75" thickBot="1">
      <c r="A33" s="23" t="s">
        <v>21</v>
      </c>
      <c r="B33" s="25">
        <f aca="true" t="shared" si="3" ref="B33:L33">SUM(B29:B32)</f>
        <v>3</v>
      </c>
      <c r="C33" s="25">
        <f t="shared" si="3"/>
        <v>5</v>
      </c>
      <c r="D33" s="25">
        <f t="shared" si="3"/>
        <v>7</v>
      </c>
      <c r="E33" s="25">
        <f t="shared" si="3"/>
        <v>14</v>
      </c>
      <c r="F33" s="25">
        <f t="shared" si="3"/>
        <v>51</v>
      </c>
      <c r="G33" s="25">
        <f t="shared" si="3"/>
        <v>17</v>
      </c>
      <c r="H33" s="25">
        <f t="shared" si="3"/>
        <v>75</v>
      </c>
      <c r="I33" s="25">
        <f t="shared" si="3"/>
        <v>4</v>
      </c>
      <c r="J33" s="25">
        <f t="shared" si="3"/>
        <v>8</v>
      </c>
      <c r="K33" s="25">
        <f t="shared" si="3"/>
        <v>0</v>
      </c>
      <c r="L33" s="25">
        <f t="shared" si="3"/>
        <v>184</v>
      </c>
    </row>
    <row r="34" spans="1:12" ht="12.75" thickBot="1">
      <c r="A34" s="7" t="s">
        <v>6</v>
      </c>
      <c r="B34" s="109" t="s">
        <v>7</v>
      </c>
      <c r="C34" s="111"/>
      <c r="D34" s="109" t="s">
        <v>8</v>
      </c>
      <c r="E34" s="111"/>
      <c r="F34" s="109" t="s">
        <v>9</v>
      </c>
      <c r="G34" s="111"/>
      <c r="H34" s="109" t="s">
        <v>10</v>
      </c>
      <c r="I34" s="111"/>
      <c r="J34" s="112" t="s">
        <v>11</v>
      </c>
      <c r="K34" s="113"/>
      <c r="L34" s="7" t="s">
        <v>12</v>
      </c>
    </row>
    <row r="35" spans="1:12" ht="12.75" thickBot="1">
      <c r="A35" s="8" t="s">
        <v>30</v>
      </c>
      <c r="B35" s="8" t="s">
        <v>14</v>
      </c>
      <c r="C35" s="8" t="s">
        <v>15</v>
      </c>
      <c r="D35" s="8" t="s">
        <v>14</v>
      </c>
      <c r="E35" s="8" t="s">
        <v>15</v>
      </c>
      <c r="F35" s="8" t="s">
        <v>14</v>
      </c>
      <c r="G35" s="8" t="s">
        <v>15</v>
      </c>
      <c r="H35" s="8" t="s">
        <v>14</v>
      </c>
      <c r="I35" s="8" t="s">
        <v>15</v>
      </c>
      <c r="J35" s="8" t="s">
        <v>14</v>
      </c>
      <c r="K35" s="8" t="s">
        <v>15</v>
      </c>
      <c r="L35" s="8"/>
    </row>
    <row r="36" spans="1:12" ht="12">
      <c r="A36" s="27" t="s">
        <v>31</v>
      </c>
      <c r="B36" s="10">
        <v>2</v>
      </c>
      <c r="C36" s="10">
        <v>1</v>
      </c>
      <c r="D36" s="10">
        <v>2</v>
      </c>
      <c r="E36" s="10">
        <v>2</v>
      </c>
      <c r="F36" s="10">
        <v>13</v>
      </c>
      <c r="G36" s="10">
        <v>6</v>
      </c>
      <c r="H36" s="10">
        <v>25</v>
      </c>
      <c r="I36" s="10">
        <v>0</v>
      </c>
      <c r="J36" s="10">
        <v>2</v>
      </c>
      <c r="K36" s="31">
        <v>0</v>
      </c>
      <c r="L36" s="32">
        <f>SUM(B36:K36)</f>
        <v>53</v>
      </c>
    </row>
    <row r="37" spans="1:12" ht="12">
      <c r="A37" s="28" t="s">
        <v>19</v>
      </c>
      <c r="B37" s="15">
        <v>0</v>
      </c>
      <c r="C37" s="15">
        <v>2</v>
      </c>
      <c r="D37" s="15">
        <v>2</v>
      </c>
      <c r="E37" s="15">
        <v>3</v>
      </c>
      <c r="F37" s="15">
        <v>27</v>
      </c>
      <c r="G37" s="15">
        <v>5</v>
      </c>
      <c r="H37" s="15">
        <v>14</v>
      </c>
      <c r="I37" s="15">
        <v>0</v>
      </c>
      <c r="J37" s="15">
        <v>0</v>
      </c>
      <c r="K37" s="16">
        <v>0</v>
      </c>
      <c r="L37" s="17">
        <f>SUM(B37:K37)</f>
        <v>53</v>
      </c>
    </row>
    <row r="38" spans="1:12" s="5" customFormat="1" ht="12.75" thickBot="1">
      <c r="A38" s="29" t="s">
        <v>24</v>
      </c>
      <c r="B38" s="19">
        <v>0</v>
      </c>
      <c r="C38" s="19">
        <v>3</v>
      </c>
      <c r="D38" s="19">
        <v>1</v>
      </c>
      <c r="E38" s="19">
        <v>0</v>
      </c>
      <c r="F38" s="19">
        <v>11</v>
      </c>
      <c r="G38" s="19">
        <v>10</v>
      </c>
      <c r="H38" s="19">
        <v>36</v>
      </c>
      <c r="I38" s="19">
        <v>1</v>
      </c>
      <c r="J38" s="19">
        <v>2</v>
      </c>
      <c r="K38" s="21">
        <v>1</v>
      </c>
      <c r="L38" s="22">
        <f>SUM(B38:K38)</f>
        <v>65</v>
      </c>
    </row>
    <row r="39" spans="1:12" ht="12.75" thickBot="1">
      <c r="A39" s="23" t="s">
        <v>21</v>
      </c>
      <c r="B39" s="25">
        <f aca="true" t="shared" si="4" ref="B39:L39">SUM(B35:B38)</f>
        <v>2</v>
      </c>
      <c r="C39" s="25">
        <f t="shared" si="4"/>
        <v>6</v>
      </c>
      <c r="D39" s="25">
        <f t="shared" si="4"/>
        <v>5</v>
      </c>
      <c r="E39" s="25">
        <f t="shared" si="4"/>
        <v>5</v>
      </c>
      <c r="F39" s="25">
        <f t="shared" si="4"/>
        <v>51</v>
      </c>
      <c r="G39" s="25">
        <f t="shared" si="4"/>
        <v>21</v>
      </c>
      <c r="H39" s="25">
        <f t="shared" si="4"/>
        <v>75</v>
      </c>
      <c r="I39" s="25">
        <f t="shared" si="4"/>
        <v>1</v>
      </c>
      <c r="J39" s="25">
        <f t="shared" si="4"/>
        <v>4</v>
      </c>
      <c r="K39" s="25">
        <f t="shared" si="4"/>
        <v>1</v>
      </c>
      <c r="L39" s="25">
        <f t="shared" si="4"/>
        <v>171</v>
      </c>
    </row>
    <row r="40" spans="1:12" ht="12.75" thickBot="1">
      <c r="A40" s="33" t="s">
        <v>12</v>
      </c>
      <c r="B40" s="34">
        <f aca="true" t="shared" si="5" ref="B40:L40">B16+B22+B27+B33+B39</f>
        <v>16</v>
      </c>
      <c r="C40" s="34">
        <f t="shared" si="5"/>
        <v>39</v>
      </c>
      <c r="D40" s="34">
        <f t="shared" si="5"/>
        <v>123</v>
      </c>
      <c r="E40" s="34">
        <f t="shared" si="5"/>
        <v>70</v>
      </c>
      <c r="F40" s="34">
        <f t="shared" si="5"/>
        <v>446</v>
      </c>
      <c r="G40" s="34">
        <f t="shared" si="5"/>
        <v>98</v>
      </c>
      <c r="H40" s="34">
        <f t="shared" si="5"/>
        <v>354</v>
      </c>
      <c r="I40" s="34">
        <f t="shared" si="5"/>
        <v>18</v>
      </c>
      <c r="J40" s="34">
        <f t="shared" si="5"/>
        <v>20</v>
      </c>
      <c r="K40" s="34">
        <f t="shared" si="5"/>
        <v>1</v>
      </c>
      <c r="L40" s="6">
        <f t="shared" si="5"/>
        <v>1185</v>
      </c>
    </row>
    <row r="41" spans="1:12" ht="1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93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6" customFormat="1" ht="15">
      <c r="A52" s="3" t="str">
        <f>A5</f>
        <v>Posição novembro/2008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s="56" customFormat="1" ht="18">
      <c r="A53" s="103" t="s">
        <v>32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6" customFormat="1" ht="15.75">
      <c r="A54" s="40" t="s">
        <v>6</v>
      </c>
      <c r="B54" s="41" t="s">
        <v>33</v>
      </c>
      <c r="C54" s="42" t="s">
        <v>34</v>
      </c>
      <c r="D54" s="43" t="s">
        <v>35</v>
      </c>
      <c r="E54" s="44" t="s">
        <v>34</v>
      </c>
      <c r="F54" s="43" t="s">
        <v>36</v>
      </c>
      <c r="G54" s="44" t="s">
        <v>34</v>
      </c>
      <c r="H54" s="43" t="s">
        <v>37</v>
      </c>
      <c r="I54" s="44" t="s">
        <v>34</v>
      </c>
      <c r="J54" s="45" t="s">
        <v>38</v>
      </c>
      <c r="K54" s="45" t="s">
        <v>34</v>
      </c>
      <c r="L54" s="44" t="s">
        <v>12</v>
      </c>
    </row>
    <row r="55" spans="1:12" s="56" customFormat="1" ht="15">
      <c r="A55" s="47"/>
      <c r="B55" s="48"/>
      <c r="C55" s="49" t="s">
        <v>6</v>
      </c>
      <c r="D55" s="47"/>
      <c r="E55" s="49" t="s">
        <v>6</v>
      </c>
      <c r="F55" s="47"/>
      <c r="G55" s="49" t="s">
        <v>6</v>
      </c>
      <c r="H55" s="47"/>
      <c r="I55" s="49" t="s">
        <v>6</v>
      </c>
      <c r="J55" s="50" t="s">
        <v>39</v>
      </c>
      <c r="K55" s="49" t="s">
        <v>6</v>
      </c>
      <c r="L55" s="47"/>
    </row>
    <row r="56" spans="1:12" s="56" customFormat="1" ht="15">
      <c r="A56" s="51" t="s">
        <v>40</v>
      </c>
      <c r="B56" s="52">
        <f>B16</f>
        <v>9</v>
      </c>
      <c r="C56" s="89">
        <f>B56/$L$56</f>
        <v>0.0200445434298441</v>
      </c>
      <c r="D56" s="52">
        <f>D16</f>
        <v>73</v>
      </c>
      <c r="E56" s="89">
        <f>D56/$L$56</f>
        <v>0.16258351893095768</v>
      </c>
      <c r="F56" s="52">
        <f>F16</f>
        <v>210</v>
      </c>
      <c r="G56" s="89">
        <f>F56/$L$56</f>
        <v>0.46770601336302897</v>
      </c>
      <c r="H56" s="52">
        <f>H16</f>
        <v>150</v>
      </c>
      <c r="I56" s="89">
        <f>H56/$L$56</f>
        <v>0.33407572383073497</v>
      </c>
      <c r="J56" s="52">
        <f>J16</f>
        <v>7</v>
      </c>
      <c r="K56" s="89">
        <f>J56/L56</f>
        <v>0.015590200445434299</v>
      </c>
      <c r="L56" s="54">
        <f>B56+D56+F56+H56+J56</f>
        <v>449</v>
      </c>
    </row>
    <row r="57" spans="1:193" ht="21.75" customHeight="1">
      <c r="A57" s="57" t="s">
        <v>41</v>
      </c>
      <c r="B57" s="58">
        <f>B22</f>
        <v>1</v>
      </c>
      <c r="C57" s="89">
        <f>B57/$L$57</f>
        <v>0.006896551724137931</v>
      </c>
      <c r="D57" s="58">
        <f>D22</f>
        <v>32</v>
      </c>
      <c r="E57" s="89">
        <f>D57/$L$57</f>
        <v>0.2206896551724138</v>
      </c>
      <c r="F57" s="58">
        <f>F22</f>
        <v>77</v>
      </c>
      <c r="G57" s="89">
        <f>F57/$L$57</f>
        <v>0.5310344827586206</v>
      </c>
      <c r="H57" s="58">
        <f>H22</f>
        <v>34</v>
      </c>
      <c r="I57" s="89">
        <f>H57/L57</f>
        <v>0.23448275862068965</v>
      </c>
      <c r="J57" s="58">
        <f>J22</f>
        <v>1</v>
      </c>
      <c r="K57" s="89">
        <f>J57/L57</f>
        <v>0.006896551724137931</v>
      </c>
      <c r="L57" s="59">
        <f>B57+D57+F57+H57+J57</f>
        <v>145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7" t="s">
        <v>42</v>
      </c>
      <c r="B58" s="58">
        <f>B27</f>
        <v>1</v>
      </c>
      <c r="C58" s="89">
        <f>B58/$L$58</f>
        <v>0.011904761904761904</v>
      </c>
      <c r="D58" s="58">
        <f>D27</f>
        <v>6</v>
      </c>
      <c r="E58" s="89">
        <f>D58/$L$58</f>
        <v>0.07142857142857142</v>
      </c>
      <c r="F58" s="58">
        <f>F27</f>
        <v>57</v>
      </c>
      <c r="G58" s="89">
        <f>F58/$L$58</f>
        <v>0.6785714285714286</v>
      </c>
      <c r="H58" s="58">
        <f>H27</f>
        <v>20</v>
      </c>
      <c r="I58" s="89">
        <f>H58/L58</f>
        <v>0.23809523809523808</v>
      </c>
      <c r="J58" s="58">
        <f>J27</f>
        <v>0</v>
      </c>
      <c r="K58" s="89">
        <f>J58/L58</f>
        <v>0</v>
      </c>
      <c r="L58" s="59">
        <f>B58+D58+F58+H58+J58</f>
        <v>84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7" t="s">
        <v>43</v>
      </c>
      <c r="B59" s="58">
        <f>B33</f>
        <v>3</v>
      </c>
      <c r="C59" s="89">
        <f>B59/$L$59</f>
        <v>0.020833333333333332</v>
      </c>
      <c r="D59" s="58">
        <f>D33</f>
        <v>7</v>
      </c>
      <c r="E59" s="89">
        <f>D59/$L$59</f>
        <v>0.04861111111111111</v>
      </c>
      <c r="F59" s="58">
        <f>F33</f>
        <v>51</v>
      </c>
      <c r="G59" s="89">
        <f>F59/$L$59</f>
        <v>0.3541666666666667</v>
      </c>
      <c r="H59" s="58">
        <f>H33</f>
        <v>75</v>
      </c>
      <c r="I59" s="89">
        <f>H59/L59</f>
        <v>0.5208333333333334</v>
      </c>
      <c r="J59" s="58">
        <f>J33</f>
        <v>8</v>
      </c>
      <c r="K59" s="89">
        <f>J59/L59</f>
        <v>0.05555555555555555</v>
      </c>
      <c r="L59" s="59">
        <f>B59+D59+F59+H59+J59</f>
        <v>144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60" t="s">
        <v>44</v>
      </c>
      <c r="B60" s="61">
        <f>B39</f>
        <v>2</v>
      </c>
      <c r="C60" s="89">
        <f>B60/$L$60</f>
        <v>0.014598540145985401</v>
      </c>
      <c r="D60" s="61">
        <f>D39</f>
        <v>5</v>
      </c>
      <c r="E60" s="89">
        <f>D60/$L$60</f>
        <v>0.0364963503649635</v>
      </c>
      <c r="F60" s="61">
        <f>F39</f>
        <v>51</v>
      </c>
      <c r="G60" s="89">
        <f>F60/$L$60</f>
        <v>0.3722627737226277</v>
      </c>
      <c r="H60" s="61">
        <f>H39</f>
        <v>75</v>
      </c>
      <c r="I60" s="89">
        <f>H60/L60</f>
        <v>0.5474452554744526</v>
      </c>
      <c r="J60" s="61">
        <f>J39</f>
        <v>4</v>
      </c>
      <c r="K60" s="89">
        <f>J60/L60</f>
        <v>0.029197080291970802</v>
      </c>
      <c r="L60" s="61">
        <f>B60+D60+F60+H60+J60</f>
        <v>137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62" t="s">
        <v>12</v>
      </c>
      <c r="B61" s="63">
        <f>SUM(B56:B60)</f>
        <v>16</v>
      </c>
      <c r="C61" s="64">
        <f>B61/$L$61</f>
        <v>0.016684045881126174</v>
      </c>
      <c r="D61" s="63">
        <f>SUM(D56:D60)</f>
        <v>123</v>
      </c>
      <c r="E61" s="64">
        <f>D61/$L$61</f>
        <v>0.12825860271115747</v>
      </c>
      <c r="F61" s="63">
        <f>SUM(F56:F60)</f>
        <v>446</v>
      </c>
      <c r="G61" s="64">
        <f>F61/$L$61</f>
        <v>0.46506777893639206</v>
      </c>
      <c r="H61" s="63">
        <f>SUM(H56:H60)</f>
        <v>354</v>
      </c>
      <c r="I61" s="64">
        <f>H61/$L$61</f>
        <v>0.3691345151199166</v>
      </c>
      <c r="J61" s="63">
        <f>SUM(J56:J60)</f>
        <v>20</v>
      </c>
      <c r="K61" s="64">
        <f>J61/$L$61</f>
        <v>0.020855057351407715</v>
      </c>
      <c r="L61" s="65">
        <f>SUM(L56:L60)</f>
        <v>959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45</v>
      </c>
      <c r="B62" s="66">
        <f>B61/L61</f>
        <v>0.016684045881126174</v>
      </c>
      <c r="C62" s="66"/>
      <c r="D62" s="66">
        <f>D61/L61</f>
        <v>0.12825860271115747</v>
      </c>
      <c r="E62" s="66"/>
      <c r="F62" s="66">
        <f>F61/L61</f>
        <v>0.46506777893639206</v>
      </c>
      <c r="G62" s="66"/>
      <c r="H62" s="66">
        <f>H61/L61</f>
        <v>0.3691345151199166</v>
      </c>
      <c r="I62" s="66"/>
      <c r="J62" s="66">
        <f>J61/L61</f>
        <v>0.020855057351407715</v>
      </c>
      <c r="K62" s="66"/>
      <c r="L62" s="67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7"/>
      <c r="C63" s="6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46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40" t="s">
        <v>6</v>
      </c>
      <c r="B65" s="41" t="s">
        <v>33</v>
      </c>
      <c r="C65" s="42" t="s">
        <v>34</v>
      </c>
      <c r="D65" s="43" t="s">
        <v>35</v>
      </c>
      <c r="E65" s="44" t="s">
        <v>34</v>
      </c>
      <c r="F65" s="43" t="s">
        <v>36</v>
      </c>
      <c r="G65" s="44" t="s">
        <v>34</v>
      </c>
      <c r="H65" s="43" t="s">
        <v>37</v>
      </c>
      <c r="I65" s="44" t="s">
        <v>34</v>
      </c>
      <c r="J65" s="45" t="s">
        <v>38</v>
      </c>
      <c r="K65" s="45" t="s">
        <v>34</v>
      </c>
      <c r="L65" s="44" t="s">
        <v>12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7"/>
      <c r="B66" s="48"/>
      <c r="C66" s="49" t="s">
        <v>6</v>
      </c>
      <c r="D66" s="47"/>
      <c r="E66" s="49" t="s">
        <v>6</v>
      </c>
      <c r="F66" s="47"/>
      <c r="G66" s="49" t="s">
        <v>6</v>
      </c>
      <c r="H66" s="47"/>
      <c r="I66" s="49" t="s">
        <v>6</v>
      </c>
      <c r="J66" s="50" t="s">
        <v>39</v>
      </c>
      <c r="K66" s="49" t="s">
        <v>6</v>
      </c>
      <c r="L66" s="4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51" t="s">
        <v>40</v>
      </c>
      <c r="B67" s="69">
        <f>C16</f>
        <v>9</v>
      </c>
      <c r="C67" s="90">
        <f aca="true" t="shared" si="6" ref="C67:C72">B67/L67</f>
        <v>0.11538461538461539</v>
      </c>
      <c r="D67" s="69">
        <f>E16</f>
        <v>23</v>
      </c>
      <c r="E67" s="90">
        <f aca="true" t="shared" si="7" ref="E67:E72">D67/L67</f>
        <v>0.2948717948717949</v>
      </c>
      <c r="F67" s="69">
        <f>G16</f>
        <v>37</v>
      </c>
      <c r="G67" s="90">
        <f aca="true" t="shared" si="8" ref="G67:G72">F67/L67</f>
        <v>0.47435897435897434</v>
      </c>
      <c r="H67" s="69">
        <f>I16</f>
        <v>9</v>
      </c>
      <c r="I67" s="90">
        <f aca="true" t="shared" si="9" ref="I67:I72">H67/L67</f>
        <v>0.11538461538461539</v>
      </c>
      <c r="J67" s="69">
        <f>K16</f>
        <v>0</v>
      </c>
      <c r="K67" s="90">
        <f aca="true" t="shared" si="10" ref="K67:K72">J67/L67</f>
        <v>0</v>
      </c>
      <c r="L67" s="59">
        <f>B67+D67+F67+H67+J67</f>
        <v>78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8" customFormat="1" ht="15">
      <c r="A68" s="57" t="s">
        <v>41</v>
      </c>
      <c r="B68" s="73">
        <f>C22</f>
        <v>12</v>
      </c>
      <c r="C68" s="89">
        <f t="shared" si="6"/>
        <v>0.2727272727272727</v>
      </c>
      <c r="D68" s="73">
        <f>E22</f>
        <v>15</v>
      </c>
      <c r="E68" s="89">
        <f t="shared" si="7"/>
        <v>0.3409090909090909</v>
      </c>
      <c r="F68" s="73">
        <f>G22</f>
        <v>15</v>
      </c>
      <c r="G68" s="89">
        <f t="shared" si="8"/>
        <v>0.3409090909090909</v>
      </c>
      <c r="H68" s="73">
        <f>I22</f>
        <v>2</v>
      </c>
      <c r="I68" s="89">
        <f t="shared" si="9"/>
        <v>0.045454545454545456</v>
      </c>
      <c r="J68" s="73">
        <f>K22</f>
        <v>0</v>
      </c>
      <c r="K68" s="89">
        <f t="shared" si="10"/>
        <v>0</v>
      </c>
      <c r="L68" s="59">
        <f>B68+D68+F68+H68+J68</f>
        <v>44</v>
      </c>
    </row>
    <row r="69" spans="1:193" ht="15">
      <c r="A69" s="57" t="s">
        <v>42</v>
      </c>
      <c r="B69" s="73">
        <f>C27</f>
        <v>7</v>
      </c>
      <c r="C69" s="89">
        <f t="shared" si="6"/>
        <v>0.23333333333333334</v>
      </c>
      <c r="D69" s="73">
        <f>E27</f>
        <v>13</v>
      </c>
      <c r="E69" s="89">
        <f t="shared" si="7"/>
        <v>0.43333333333333335</v>
      </c>
      <c r="F69" s="73">
        <f>G27</f>
        <v>8</v>
      </c>
      <c r="G69" s="89">
        <f t="shared" si="8"/>
        <v>0.26666666666666666</v>
      </c>
      <c r="H69" s="73">
        <f>I27</f>
        <v>2</v>
      </c>
      <c r="I69" s="89">
        <f t="shared" si="9"/>
        <v>0.06666666666666667</v>
      </c>
      <c r="J69" s="73">
        <f>K27</f>
        <v>0</v>
      </c>
      <c r="K69" s="89">
        <f t="shared" si="10"/>
        <v>0</v>
      </c>
      <c r="L69" s="59">
        <f>B69+D69+F69+H69+J69</f>
        <v>30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7" t="s">
        <v>43</v>
      </c>
      <c r="B70" s="73">
        <f>C33</f>
        <v>5</v>
      </c>
      <c r="C70" s="89">
        <f t="shared" si="6"/>
        <v>0.125</v>
      </c>
      <c r="D70" s="73">
        <f>E33</f>
        <v>14</v>
      </c>
      <c r="E70" s="89">
        <f t="shared" si="7"/>
        <v>0.35</v>
      </c>
      <c r="F70" s="73">
        <f>G33</f>
        <v>17</v>
      </c>
      <c r="G70" s="89">
        <f t="shared" si="8"/>
        <v>0.425</v>
      </c>
      <c r="H70" s="73">
        <f>I33</f>
        <v>4</v>
      </c>
      <c r="I70" s="89">
        <f t="shared" si="9"/>
        <v>0.1</v>
      </c>
      <c r="J70" s="73">
        <f>K33</f>
        <v>0</v>
      </c>
      <c r="K70" s="89">
        <f t="shared" si="10"/>
        <v>0</v>
      </c>
      <c r="L70" s="54">
        <f>B70+D70+F70+H70+J70</f>
        <v>40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60" t="s">
        <v>44</v>
      </c>
      <c r="B71" s="76">
        <f>C39</f>
        <v>6</v>
      </c>
      <c r="C71" s="92">
        <f t="shared" si="6"/>
        <v>0.17647058823529413</v>
      </c>
      <c r="D71" s="76">
        <f>E39</f>
        <v>5</v>
      </c>
      <c r="E71" s="92">
        <f t="shared" si="7"/>
        <v>0.14705882352941177</v>
      </c>
      <c r="F71" s="76">
        <f>G39</f>
        <v>21</v>
      </c>
      <c r="G71" s="92">
        <f t="shared" si="8"/>
        <v>0.6176470588235294</v>
      </c>
      <c r="H71" s="76">
        <f>I39</f>
        <v>1</v>
      </c>
      <c r="I71" s="92">
        <f t="shared" si="9"/>
        <v>0.029411764705882353</v>
      </c>
      <c r="J71" s="76">
        <f>K39</f>
        <v>1</v>
      </c>
      <c r="K71" s="92">
        <f t="shared" si="10"/>
        <v>0.029411764705882353</v>
      </c>
      <c r="L71" s="54">
        <f>B71+D71+F71+H71+J71</f>
        <v>34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62" t="s">
        <v>12</v>
      </c>
      <c r="B72" s="78">
        <f>SUM(B67:B71)</f>
        <v>39</v>
      </c>
      <c r="C72" s="64">
        <f t="shared" si="6"/>
        <v>0.17256637168141592</v>
      </c>
      <c r="D72" s="78">
        <f>SUM(D67:D71)</f>
        <v>70</v>
      </c>
      <c r="E72" s="64">
        <f t="shared" si="7"/>
        <v>0.30973451327433627</v>
      </c>
      <c r="F72" s="63">
        <f>SUM(F67:F71)</f>
        <v>98</v>
      </c>
      <c r="G72" s="64">
        <f t="shared" si="8"/>
        <v>0.4336283185840708</v>
      </c>
      <c r="H72" s="78">
        <f>SUM(H67:H71)</f>
        <v>18</v>
      </c>
      <c r="I72" s="64">
        <f t="shared" si="9"/>
        <v>0.07964601769911504</v>
      </c>
      <c r="J72" s="78">
        <f>SUM(J67:J71)</f>
        <v>1</v>
      </c>
      <c r="K72" s="64">
        <f t="shared" si="10"/>
        <v>0.004424778761061947</v>
      </c>
      <c r="L72" s="65">
        <f>SUM(L67:L71)</f>
        <v>226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6">
        <f>B72/L72</f>
        <v>0.17256637168141592</v>
      </c>
      <c r="C73" s="66"/>
      <c r="D73" s="66">
        <f>D72/L72</f>
        <v>0.30973451327433627</v>
      </c>
      <c r="E73" s="66"/>
      <c r="F73" s="66">
        <f>F72/L72</f>
        <v>0.4336283185840708</v>
      </c>
      <c r="G73" s="66"/>
      <c r="H73" s="66">
        <f>H72/L72</f>
        <v>0.07964601769911504</v>
      </c>
      <c r="I73" s="66"/>
      <c r="J73" s="66">
        <f>J72/L72</f>
        <v>0.004424778761061947</v>
      </c>
      <c r="K73" s="66"/>
      <c r="L73" s="67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7"/>
      <c r="C74" s="37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47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40" t="s">
        <v>6</v>
      </c>
      <c r="B76" s="41" t="s">
        <v>33</v>
      </c>
      <c r="C76" s="42" t="s">
        <v>34</v>
      </c>
      <c r="D76" s="43" t="s">
        <v>35</v>
      </c>
      <c r="E76" s="44" t="s">
        <v>34</v>
      </c>
      <c r="F76" s="43" t="s">
        <v>36</v>
      </c>
      <c r="G76" s="44" t="s">
        <v>34</v>
      </c>
      <c r="H76" s="43" t="s">
        <v>37</v>
      </c>
      <c r="I76" s="44" t="s">
        <v>34</v>
      </c>
      <c r="J76" s="45" t="s">
        <v>38</v>
      </c>
      <c r="K76" s="45" t="s">
        <v>34</v>
      </c>
      <c r="L76" s="44" t="s">
        <v>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7"/>
      <c r="B77" s="48"/>
      <c r="C77" s="49" t="s">
        <v>6</v>
      </c>
      <c r="D77" s="47"/>
      <c r="E77" s="49" t="s">
        <v>6</v>
      </c>
      <c r="F77" s="47"/>
      <c r="G77" s="49" t="s">
        <v>6</v>
      </c>
      <c r="H77" s="47"/>
      <c r="I77" s="49" t="s">
        <v>6</v>
      </c>
      <c r="J77" s="50" t="s">
        <v>39</v>
      </c>
      <c r="K77" s="49" t="s">
        <v>6</v>
      </c>
      <c r="L77" s="4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51" t="s">
        <v>40</v>
      </c>
      <c r="B78" s="52">
        <f>B67+B56</f>
        <v>18</v>
      </c>
      <c r="C78" s="89">
        <f>B78/L78</f>
        <v>0.03415559772296015</v>
      </c>
      <c r="D78" s="52">
        <f>D67+D56</f>
        <v>96</v>
      </c>
      <c r="E78" s="89">
        <f>D78/L78</f>
        <v>0.18216318785578747</v>
      </c>
      <c r="F78" s="52">
        <f>F67+F56</f>
        <v>247</v>
      </c>
      <c r="G78" s="89">
        <f>F78/L78</f>
        <v>0.4686907020872865</v>
      </c>
      <c r="H78" s="52">
        <f>H67+H56</f>
        <v>159</v>
      </c>
      <c r="I78" s="89">
        <f>H78/L78</f>
        <v>0.301707779886148</v>
      </c>
      <c r="J78" s="52">
        <f>J67+J56</f>
        <v>7</v>
      </c>
      <c r="K78" s="89">
        <f>J78/L78</f>
        <v>0.013282732447817837</v>
      </c>
      <c r="L78" s="54">
        <f>B78+D78+F78+H78+J78</f>
        <v>527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7" t="s">
        <v>41</v>
      </c>
      <c r="B79" s="52">
        <f>B68+B57</f>
        <v>13</v>
      </c>
      <c r="C79" s="89">
        <f>B79/L79</f>
        <v>0.06878306878306878</v>
      </c>
      <c r="D79" s="52">
        <f>D68+D57</f>
        <v>47</v>
      </c>
      <c r="E79" s="89">
        <f>D79/L79</f>
        <v>0.24867724867724866</v>
      </c>
      <c r="F79" s="52">
        <f>F68+F57</f>
        <v>92</v>
      </c>
      <c r="G79" s="89">
        <f>F79/L79</f>
        <v>0.48677248677248675</v>
      </c>
      <c r="H79" s="52">
        <f>H68+H57</f>
        <v>36</v>
      </c>
      <c r="I79" s="89">
        <f>H79/L79</f>
        <v>0.19047619047619047</v>
      </c>
      <c r="J79" s="52">
        <f>J68+J57</f>
        <v>1</v>
      </c>
      <c r="K79" s="89">
        <f>J79/L79</f>
        <v>0.005291005291005291</v>
      </c>
      <c r="L79" s="54">
        <f>B79+D79+F79+H79+J79</f>
        <v>189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7" t="s">
        <v>42</v>
      </c>
      <c r="B80" s="52">
        <f>B69+B58</f>
        <v>8</v>
      </c>
      <c r="C80" s="89">
        <f>B80/L80</f>
        <v>0.07017543859649122</v>
      </c>
      <c r="D80" s="52">
        <f>D69+D58</f>
        <v>19</v>
      </c>
      <c r="E80" s="89">
        <f>D80/L80</f>
        <v>0.16666666666666666</v>
      </c>
      <c r="F80" s="52">
        <f>F69+F58</f>
        <v>65</v>
      </c>
      <c r="G80" s="89">
        <f>F80/L80</f>
        <v>0.5701754385964912</v>
      </c>
      <c r="H80" s="52">
        <f>H69+H58</f>
        <v>22</v>
      </c>
      <c r="I80" s="89">
        <f>H80/L80</f>
        <v>0.19298245614035087</v>
      </c>
      <c r="J80" s="52">
        <f>J69+J58</f>
        <v>0</v>
      </c>
      <c r="K80" s="89">
        <f>J80/L80</f>
        <v>0</v>
      </c>
      <c r="L80" s="54">
        <f>B80+D80+F80+H80+J80</f>
        <v>114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7" t="s">
        <v>43</v>
      </c>
      <c r="B81" s="52">
        <f>B70+B59</f>
        <v>8</v>
      </c>
      <c r="C81" s="89">
        <f>B81/L81</f>
        <v>0.043478260869565216</v>
      </c>
      <c r="D81" s="52">
        <f>D70+D59</f>
        <v>21</v>
      </c>
      <c r="E81" s="89">
        <f>D81/L81</f>
        <v>0.11413043478260869</v>
      </c>
      <c r="F81" s="52">
        <f>F70+F59</f>
        <v>68</v>
      </c>
      <c r="G81" s="89">
        <f>F81/L81</f>
        <v>0.3695652173913043</v>
      </c>
      <c r="H81" s="52">
        <f>H70+H59</f>
        <v>79</v>
      </c>
      <c r="I81" s="89">
        <f>H81/L81</f>
        <v>0.42934782608695654</v>
      </c>
      <c r="J81" s="52">
        <f>J70+J59</f>
        <v>8</v>
      </c>
      <c r="K81" s="89">
        <f>J81/L81</f>
        <v>0.043478260869565216</v>
      </c>
      <c r="L81" s="54">
        <f>B81+D81+F81+H81+J81</f>
        <v>184</v>
      </c>
    </row>
    <row r="82" spans="1:12" ht="15">
      <c r="A82" s="60" t="s">
        <v>44</v>
      </c>
      <c r="B82" s="52">
        <f>B71+B60</f>
        <v>8</v>
      </c>
      <c r="C82" s="89">
        <f>B82/L82</f>
        <v>0.04678362573099415</v>
      </c>
      <c r="D82" s="52">
        <f>D71+D60</f>
        <v>10</v>
      </c>
      <c r="E82" s="89">
        <f>D82/L82</f>
        <v>0.05847953216374269</v>
      </c>
      <c r="F82" s="52">
        <f>F71+F60</f>
        <v>72</v>
      </c>
      <c r="G82" s="89">
        <f>F82/L82</f>
        <v>0.42105263157894735</v>
      </c>
      <c r="H82" s="52">
        <f>H71+H60</f>
        <v>76</v>
      </c>
      <c r="I82" s="89">
        <f>H82/L82</f>
        <v>0.4444444444444444</v>
      </c>
      <c r="J82" s="52">
        <f>J71+J60</f>
        <v>5</v>
      </c>
      <c r="K82" s="89">
        <f>J82/L82</f>
        <v>0.029239766081871343</v>
      </c>
      <c r="L82" s="54">
        <f>B82+D82+F82+H82+J82</f>
        <v>171</v>
      </c>
    </row>
    <row r="83" spans="1:12" ht="15">
      <c r="A83" s="62" t="s">
        <v>12</v>
      </c>
      <c r="B83" s="63">
        <f>SUM(B78:B82)</f>
        <v>55</v>
      </c>
      <c r="C83" s="64">
        <f>B83/$L$83</f>
        <v>0.046413502109704644</v>
      </c>
      <c r="D83" s="78">
        <f>SUM(D78:D82)</f>
        <v>193</v>
      </c>
      <c r="E83" s="64">
        <f>D83/$L$83</f>
        <v>0.16286919831223629</v>
      </c>
      <c r="F83" s="63">
        <f>SUM(F78:F82)</f>
        <v>544</v>
      </c>
      <c r="G83" s="64">
        <f>F83/$L$83</f>
        <v>0.45907172995780593</v>
      </c>
      <c r="H83" s="78">
        <f>SUM(H78:H82)</f>
        <v>372</v>
      </c>
      <c r="I83" s="64">
        <f>H83/$L$83</f>
        <v>0.3139240506329114</v>
      </c>
      <c r="J83" s="78">
        <f>SUM(J78:J82)</f>
        <v>21</v>
      </c>
      <c r="K83" s="64">
        <f>J83/$L$83</f>
        <v>0.017721518987341773</v>
      </c>
      <c r="L83" s="65">
        <f>SUM(L78:L82)</f>
        <v>1185</v>
      </c>
    </row>
    <row r="84" spans="1:12" ht="12.75">
      <c r="A84" t="s">
        <v>45</v>
      </c>
      <c r="B84" s="66">
        <f>B83/L83</f>
        <v>0.046413502109704644</v>
      </c>
      <c r="C84" s="66"/>
      <c r="D84" s="66">
        <f>D83/L83</f>
        <v>0.16286919831223629</v>
      </c>
      <c r="E84" s="66"/>
      <c r="F84" s="66">
        <f>F83/L83</f>
        <v>0.45907172995780593</v>
      </c>
      <c r="G84" s="66"/>
      <c r="H84" s="66">
        <f>H83/L83</f>
        <v>0.3139240506329114</v>
      </c>
      <c r="I84" s="66"/>
      <c r="J84" s="66">
        <f>J83/L83</f>
        <v>0.017721518987341773</v>
      </c>
      <c r="K84" s="66"/>
      <c r="L84" s="67">
        <f>SUM(B84:J84)</f>
        <v>1</v>
      </c>
    </row>
    <row r="85" ht="12.75" thickBot="1"/>
    <row r="86" spans="1:5" ht="15">
      <c r="A86" s="94" t="s">
        <v>48</v>
      </c>
      <c r="B86" s="100">
        <f>B83</f>
        <v>55</v>
      </c>
      <c r="C86" s="98"/>
      <c r="D86" s="98"/>
      <c r="E86" s="98"/>
    </row>
    <row r="87" spans="1:5" ht="15">
      <c r="A87" s="95" t="s">
        <v>49</v>
      </c>
      <c r="B87" s="101">
        <f>D83</f>
        <v>193</v>
      </c>
      <c r="C87" s="98"/>
      <c r="D87" s="98"/>
      <c r="E87" s="98"/>
    </row>
    <row r="88" spans="1:5" ht="15">
      <c r="A88" s="95" t="s">
        <v>50</v>
      </c>
      <c r="B88" s="101">
        <f>F83</f>
        <v>544</v>
      </c>
      <c r="C88" s="98"/>
      <c r="D88" s="98"/>
      <c r="E88" s="98"/>
    </row>
    <row r="89" spans="1:5" ht="15">
      <c r="A89" s="95" t="s">
        <v>51</v>
      </c>
      <c r="B89" s="101">
        <f>H83</f>
        <v>372</v>
      </c>
      <c r="C89" s="98"/>
      <c r="D89" s="98"/>
      <c r="E89" s="98"/>
    </row>
    <row r="90" spans="1:5" ht="15.75" thickBot="1">
      <c r="A90" s="95" t="s">
        <v>52</v>
      </c>
      <c r="B90" s="102">
        <f>J83</f>
        <v>21</v>
      </c>
      <c r="C90" s="98"/>
      <c r="D90" s="98"/>
      <c r="E90" s="98"/>
    </row>
    <row r="91" spans="1:5" ht="15.75" thickBot="1">
      <c r="A91" s="96"/>
      <c r="B91" s="97">
        <f>SUM(B86:B90)</f>
        <v>1185</v>
      </c>
      <c r="C91" s="99"/>
      <c r="D91" s="99"/>
      <c r="E91" s="99"/>
    </row>
  </sheetData>
  <mergeCells count="36"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4:L64"/>
    <mergeCell ref="A75:L75"/>
    <mergeCell ref="A49:H49"/>
    <mergeCell ref="A50:H50"/>
    <mergeCell ref="A51:H51"/>
    <mergeCell ref="A53:L5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K91"/>
  <sheetViews>
    <sheetView tabSelected="1" workbookViewId="0" topLeftCell="A4">
      <selection activeCell="I36" sqref="I36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63</v>
      </c>
      <c r="B5" s="4"/>
      <c r="L5" s="5"/>
    </row>
    <row r="6" spans="1:12" ht="12">
      <c r="A6" s="3"/>
      <c r="B6" s="4"/>
      <c r="L6" s="5"/>
    </row>
    <row r="7" spans="1:12" ht="13.5" thickBot="1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2.75" thickBot="1">
      <c r="A8" s="109" t="s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ht="12.75" thickBot="1">
      <c r="A9" s="7" t="s">
        <v>6</v>
      </c>
      <c r="B9" s="109" t="s">
        <v>7</v>
      </c>
      <c r="C9" s="111"/>
      <c r="D9" s="109" t="s">
        <v>8</v>
      </c>
      <c r="E9" s="111"/>
      <c r="F9" s="109" t="s">
        <v>9</v>
      </c>
      <c r="G9" s="111"/>
      <c r="H9" s="109" t="s">
        <v>10</v>
      </c>
      <c r="I9" s="111"/>
      <c r="J9" s="112" t="s">
        <v>11</v>
      </c>
      <c r="K9" s="113"/>
      <c r="L9" s="7" t="s">
        <v>12</v>
      </c>
    </row>
    <row r="10" spans="1:12" ht="12" customHeight="1" thickBot="1">
      <c r="A10" s="8" t="s">
        <v>13</v>
      </c>
      <c r="B10" s="8" t="s">
        <v>14</v>
      </c>
      <c r="C10" s="8" t="s">
        <v>15</v>
      </c>
      <c r="D10" s="8" t="s">
        <v>14</v>
      </c>
      <c r="E10" s="8" t="s">
        <v>15</v>
      </c>
      <c r="F10" s="8" t="s">
        <v>14</v>
      </c>
      <c r="G10" s="8" t="s">
        <v>15</v>
      </c>
      <c r="H10" s="8" t="s">
        <v>14</v>
      </c>
      <c r="I10" s="8" t="s">
        <v>15</v>
      </c>
      <c r="J10" s="8" t="s">
        <v>14</v>
      </c>
      <c r="K10" s="8" t="s">
        <v>15</v>
      </c>
      <c r="L10" s="8"/>
    </row>
    <row r="11" spans="1:12" ht="12" customHeight="1">
      <c r="A11" s="9" t="s">
        <v>16</v>
      </c>
      <c r="B11" s="10">
        <v>7</v>
      </c>
      <c r="C11" s="10">
        <v>4</v>
      </c>
      <c r="D11" s="10">
        <v>16</v>
      </c>
      <c r="E11" s="10">
        <v>2</v>
      </c>
      <c r="F11" s="10">
        <v>69</v>
      </c>
      <c r="G11" s="10">
        <v>8</v>
      </c>
      <c r="H11" s="10">
        <v>49</v>
      </c>
      <c r="I11" s="10">
        <v>3</v>
      </c>
      <c r="J11" s="10">
        <v>1</v>
      </c>
      <c r="K11" s="11">
        <v>0</v>
      </c>
      <c r="L11" s="12">
        <f>SUM(B11:K11)</f>
        <v>159</v>
      </c>
    </row>
    <row r="12" spans="1:12" ht="12" customHeight="1">
      <c r="A12" s="9" t="s">
        <v>17</v>
      </c>
      <c r="B12" s="10">
        <v>0</v>
      </c>
      <c r="C12" s="10">
        <v>1</v>
      </c>
      <c r="D12" s="10">
        <v>49</v>
      </c>
      <c r="E12" s="10">
        <v>9</v>
      </c>
      <c r="F12" s="10">
        <v>50</v>
      </c>
      <c r="G12" s="10">
        <v>6</v>
      </c>
      <c r="H12" s="10">
        <v>21</v>
      </c>
      <c r="I12" s="10">
        <v>2</v>
      </c>
      <c r="J12" s="10">
        <v>2</v>
      </c>
      <c r="K12" s="11">
        <v>0</v>
      </c>
      <c r="L12" s="12">
        <f>SUM(B12:K12)</f>
        <v>140</v>
      </c>
    </row>
    <row r="13" spans="1:12" ht="12" customHeight="1">
      <c r="A13" s="14" t="s">
        <v>18</v>
      </c>
      <c r="B13" s="15">
        <v>0</v>
      </c>
      <c r="C13" s="15">
        <v>1</v>
      </c>
      <c r="D13" s="15">
        <v>3</v>
      </c>
      <c r="E13" s="15">
        <v>1</v>
      </c>
      <c r="F13" s="15">
        <v>35</v>
      </c>
      <c r="G13" s="15">
        <v>7</v>
      </c>
      <c r="H13" s="15">
        <v>40</v>
      </c>
      <c r="I13" s="15">
        <v>0</v>
      </c>
      <c r="J13" s="15">
        <v>3</v>
      </c>
      <c r="K13" s="16">
        <v>0</v>
      </c>
      <c r="L13" s="17">
        <f>SUM(B13:K13)</f>
        <v>90</v>
      </c>
    </row>
    <row r="14" spans="1:12" ht="12" customHeight="1">
      <c r="A14" s="14" t="s">
        <v>19</v>
      </c>
      <c r="B14" s="15">
        <v>2</v>
      </c>
      <c r="C14" s="15">
        <v>0</v>
      </c>
      <c r="D14" s="15">
        <v>3</v>
      </c>
      <c r="E14" s="15">
        <v>3</v>
      </c>
      <c r="F14" s="15">
        <v>16</v>
      </c>
      <c r="G14" s="15">
        <v>2</v>
      </c>
      <c r="H14" s="15">
        <v>16</v>
      </c>
      <c r="I14" s="15">
        <v>0</v>
      </c>
      <c r="J14" s="15">
        <v>0</v>
      </c>
      <c r="K14" s="16">
        <v>0</v>
      </c>
      <c r="L14" s="17">
        <f>SUM(B14:K14)</f>
        <v>42</v>
      </c>
    </row>
    <row r="15" spans="1:12" s="5" customFormat="1" ht="12" customHeight="1" thickBot="1">
      <c r="A15" s="18" t="s">
        <v>20</v>
      </c>
      <c r="B15" s="19">
        <v>0</v>
      </c>
      <c r="C15" s="19">
        <v>1</v>
      </c>
      <c r="D15" s="19">
        <v>2</v>
      </c>
      <c r="E15" s="20">
        <v>4</v>
      </c>
      <c r="F15" s="19">
        <v>36</v>
      </c>
      <c r="G15" s="19">
        <v>8</v>
      </c>
      <c r="H15" s="19">
        <v>28</v>
      </c>
      <c r="I15" s="19">
        <v>2</v>
      </c>
      <c r="J15" s="19">
        <v>1</v>
      </c>
      <c r="K15" s="21">
        <v>0</v>
      </c>
      <c r="L15" s="22">
        <f>SUM(B15:K15)</f>
        <v>82</v>
      </c>
    </row>
    <row r="16" spans="1:12" s="5" customFormat="1" ht="12.75" thickBot="1">
      <c r="A16" s="23" t="s">
        <v>21</v>
      </c>
      <c r="B16" s="24">
        <f aca="true" t="shared" si="0" ref="B16:L16">SUM(B11:B15)</f>
        <v>9</v>
      </c>
      <c r="C16" s="25">
        <f t="shared" si="0"/>
        <v>7</v>
      </c>
      <c r="D16" s="25">
        <f t="shared" si="0"/>
        <v>73</v>
      </c>
      <c r="E16" s="25">
        <f t="shared" si="0"/>
        <v>19</v>
      </c>
      <c r="F16" s="25">
        <f t="shared" si="0"/>
        <v>206</v>
      </c>
      <c r="G16" s="25">
        <f t="shared" si="0"/>
        <v>31</v>
      </c>
      <c r="H16" s="25">
        <f t="shared" si="0"/>
        <v>154</v>
      </c>
      <c r="I16" s="25">
        <f t="shared" si="0"/>
        <v>7</v>
      </c>
      <c r="J16" s="25">
        <f t="shared" si="0"/>
        <v>7</v>
      </c>
      <c r="K16" s="25">
        <f t="shared" si="0"/>
        <v>0</v>
      </c>
      <c r="L16" s="25">
        <f t="shared" si="0"/>
        <v>513</v>
      </c>
    </row>
    <row r="17" spans="1:12" ht="12.75" thickBot="1">
      <c r="A17" s="7" t="s">
        <v>6</v>
      </c>
      <c r="B17" s="109" t="s">
        <v>7</v>
      </c>
      <c r="C17" s="111"/>
      <c r="D17" s="109" t="s">
        <v>8</v>
      </c>
      <c r="E17" s="111"/>
      <c r="F17" s="109" t="s">
        <v>9</v>
      </c>
      <c r="G17" s="111"/>
      <c r="H17" s="109" t="s">
        <v>10</v>
      </c>
      <c r="I17" s="111"/>
      <c r="J17" s="112" t="s">
        <v>11</v>
      </c>
      <c r="K17" s="113"/>
      <c r="L17" s="7" t="s">
        <v>12</v>
      </c>
    </row>
    <row r="18" spans="1:12" ht="12.75" thickBot="1">
      <c r="A18" s="8" t="s">
        <v>22</v>
      </c>
      <c r="B18" s="8" t="s">
        <v>14</v>
      </c>
      <c r="C18" s="8" t="s">
        <v>15</v>
      </c>
      <c r="D18" s="8" t="s">
        <v>14</v>
      </c>
      <c r="E18" s="8" t="s">
        <v>15</v>
      </c>
      <c r="F18" s="8" t="s">
        <v>14</v>
      </c>
      <c r="G18" s="8" t="s">
        <v>15</v>
      </c>
      <c r="H18" s="8" t="s">
        <v>14</v>
      </c>
      <c r="I18" s="8" t="s">
        <v>15</v>
      </c>
      <c r="J18" s="8" t="s">
        <v>14</v>
      </c>
      <c r="K18" s="8" t="s">
        <v>15</v>
      </c>
      <c r="L18" s="8"/>
    </row>
    <row r="19" spans="1:12" ht="12">
      <c r="A19" s="27" t="s">
        <v>19</v>
      </c>
      <c r="B19" s="10">
        <v>0</v>
      </c>
      <c r="C19" s="10">
        <v>3</v>
      </c>
      <c r="D19" s="10">
        <v>17</v>
      </c>
      <c r="E19" s="10">
        <v>4</v>
      </c>
      <c r="F19" s="10">
        <v>26</v>
      </c>
      <c r="G19" s="10">
        <v>1</v>
      </c>
      <c r="H19" s="10">
        <v>3</v>
      </c>
      <c r="I19" s="10">
        <v>1</v>
      </c>
      <c r="J19" s="10">
        <v>0</v>
      </c>
      <c r="K19" s="11">
        <v>0</v>
      </c>
      <c r="L19" s="12">
        <f>SUM(B19:K19)</f>
        <v>55</v>
      </c>
    </row>
    <row r="20" spans="1:12" ht="12">
      <c r="A20" s="28" t="s">
        <v>23</v>
      </c>
      <c r="B20" s="15">
        <v>0</v>
      </c>
      <c r="C20" s="15">
        <v>3</v>
      </c>
      <c r="D20" s="15">
        <v>10</v>
      </c>
      <c r="E20" s="15">
        <v>4</v>
      </c>
      <c r="F20" s="15">
        <v>22</v>
      </c>
      <c r="G20" s="15">
        <v>3</v>
      </c>
      <c r="H20" s="15">
        <v>15</v>
      </c>
      <c r="I20" s="15">
        <v>1</v>
      </c>
      <c r="J20" s="15">
        <v>0</v>
      </c>
      <c r="K20" s="16">
        <v>0</v>
      </c>
      <c r="L20" s="17">
        <f>SUM(B20:K20)</f>
        <v>58</v>
      </c>
    </row>
    <row r="21" spans="1:12" s="5" customFormat="1" ht="12.75" thickBot="1">
      <c r="A21" s="29" t="s">
        <v>24</v>
      </c>
      <c r="B21" s="19">
        <v>1</v>
      </c>
      <c r="C21" s="19">
        <v>6</v>
      </c>
      <c r="D21" s="19">
        <v>5</v>
      </c>
      <c r="E21" s="19">
        <v>0</v>
      </c>
      <c r="F21" s="19">
        <v>28</v>
      </c>
      <c r="G21" s="19">
        <v>6</v>
      </c>
      <c r="H21" s="19">
        <v>17</v>
      </c>
      <c r="I21" s="19">
        <v>0</v>
      </c>
      <c r="J21" s="19">
        <v>1</v>
      </c>
      <c r="K21" s="21">
        <v>0</v>
      </c>
      <c r="L21" s="22">
        <f>SUM(B21:K21)</f>
        <v>64</v>
      </c>
    </row>
    <row r="22" spans="1:12" s="5" customFormat="1" ht="12.75" thickBot="1">
      <c r="A22" s="23" t="s">
        <v>21</v>
      </c>
      <c r="B22" s="25">
        <f aca="true" t="shared" si="1" ref="B22:L22">SUM(B19:B21)</f>
        <v>1</v>
      </c>
      <c r="C22" s="25">
        <f t="shared" si="1"/>
        <v>12</v>
      </c>
      <c r="D22" s="25">
        <f t="shared" si="1"/>
        <v>32</v>
      </c>
      <c r="E22" s="25">
        <f t="shared" si="1"/>
        <v>8</v>
      </c>
      <c r="F22" s="25">
        <f t="shared" si="1"/>
        <v>76</v>
      </c>
      <c r="G22" s="25">
        <f t="shared" si="1"/>
        <v>10</v>
      </c>
      <c r="H22" s="25">
        <f t="shared" si="1"/>
        <v>35</v>
      </c>
      <c r="I22" s="25">
        <f t="shared" si="1"/>
        <v>2</v>
      </c>
      <c r="J22" s="25">
        <f t="shared" si="1"/>
        <v>1</v>
      </c>
      <c r="K22" s="25">
        <f t="shared" si="1"/>
        <v>0</v>
      </c>
      <c r="L22" s="25">
        <f t="shared" si="1"/>
        <v>177</v>
      </c>
    </row>
    <row r="23" spans="1:12" ht="12.75" thickBot="1">
      <c r="A23" s="7" t="s">
        <v>6</v>
      </c>
      <c r="B23" s="109" t="s">
        <v>7</v>
      </c>
      <c r="C23" s="111"/>
      <c r="D23" s="109" t="s">
        <v>8</v>
      </c>
      <c r="E23" s="111"/>
      <c r="F23" s="109" t="s">
        <v>9</v>
      </c>
      <c r="G23" s="111"/>
      <c r="H23" s="109" t="s">
        <v>10</v>
      </c>
      <c r="I23" s="111"/>
      <c r="J23" s="112" t="s">
        <v>11</v>
      </c>
      <c r="K23" s="113"/>
      <c r="L23" s="7" t="s">
        <v>12</v>
      </c>
    </row>
    <row r="24" spans="1:12" ht="12.75" thickBot="1">
      <c r="A24" s="8" t="s">
        <v>25</v>
      </c>
      <c r="B24" s="8" t="s">
        <v>14</v>
      </c>
      <c r="C24" s="8" t="s">
        <v>15</v>
      </c>
      <c r="D24" s="8" t="s">
        <v>14</v>
      </c>
      <c r="E24" s="8" t="s">
        <v>15</v>
      </c>
      <c r="F24" s="8" t="s">
        <v>14</v>
      </c>
      <c r="G24" s="8" t="s">
        <v>15</v>
      </c>
      <c r="H24" s="8" t="s">
        <v>14</v>
      </c>
      <c r="I24" s="8" t="s">
        <v>15</v>
      </c>
      <c r="J24" s="8" t="s">
        <v>14</v>
      </c>
      <c r="K24" s="8" t="s">
        <v>15</v>
      </c>
      <c r="L24" s="8"/>
    </row>
    <row r="25" spans="1:12" ht="12">
      <c r="A25" s="27" t="s">
        <v>26</v>
      </c>
      <c r="B25" s="10">
        <v>0</v>
      </c>
      <c r="C25" s="10">
        <v>0</v>
      </c>
      <c r="D25" s="10">
        <v>0</v>
      </c>
      <c r="E25" s="10">
        <v>5</v>
      </c>
      <c r="F25" s="10">
        <v>28</v>
      </c>
      <c r="G25" s="10">
        <v>2</v>
      </c>
      <c r="H25" s="10">
        <v>16</v>
      </c>
      <c r="I25" s="10">
        <v>2</v>
      </c>
      <c r="J25" s="10">
        <v>0</v>
      </c>
      <c r="K25" s="11">
        <v>0</v>
      </c>
      <c r="L25" s="12">
        <f>SUM(B25:K25)</f>
        <v>53</v>
      </c>
    </row>
    <row r="26" spans="1:12" s="5" customFormat="1" ht="12.75" thickBot="1">
      <c r="A26" s="29" t="s">
        <v>19</v>
      </c>
      <c r="B26" s="19">
        <v>1</v>
      </c>
      <c r="C26" s="19">
        <v>7</v>
      </c>
      <c r="D26" s="19">
        <v>6</v>
      </c>
      <c r="E26" s="19">
        <v>5</v>
      </c>
      <c r="F26" s="19">
        <v>28</v>
      </c>
      <c r="G26" s="19">
        <v>4</v>
      </c>
      <c r="H26" s="19">
        <v>5</v>
      </c>
      <c r="I26" s="19">
        <v>0</v>
      </c>
      <c r="J26" s="19">
        <v>0</v>
      </c>
      <c r="K26" s="21">
        <v>0</v>
      </c>
      <c r="L26" s="22">
        <f>SUM(B26:K26)</f>
        <v>56</v>
      </c>
    </row>
    <row r="27" spans="1:12" s="5" customFormat="1" ht="12.75" thickBot="1">
      <c r="A27" s="23" t="s">
        <v>21</v>
      </c>
      <c r="B27" s="25">
        <f aca="true" t="shared" si="2" ref="B27:L27">SUM(B25:B26)</f>
        <v>1</v>
      </c>
      <c r="C27" s="25">
        <f t="shared" si="2"/>
        <v>7</v>
      </c>
      <c r="D27" s="25">
        <f t="shared" si="2"/>
        <v>6</v>
      </c>
      <c r="E27" s="25">
        <f t="shared" si="2"/>
        <v>10</v>
      </c>
      <c r="F27" s="25">
        <f t="shared" si="2"/>
        <v>56</v>
      </c>
      <c r="G27" s="25">
        <f t="shared" si="2"/>
        <v>6</v>
      </c>
      <c r="H27" s="25">
        <f t="shared" si="2"/>
        <v>21</v>
      </c>
      <c r="I27" s="25">
        <f t="shared" si="2"/>
        <v>2</v>
      </c>
      <c r="J27" s="25">
        <f t="shared" si="2"/>
        <v>0</v>
      </c>
      <c r="K27" s="25">
        <f t="shared" si="2"/>
        <v>0</v>
      </c>
      <c r="L27" s="25">
        <f t="shared" si="2"/>
        <v>109</v>
      </c>
    </row>
    <row r="28" spans="1:12" ht="12.75" thickBot="1">
      <c r="A28" s="7" t="s">
        <v>6</v>
      </c>
      <c r="B28" s="109" t="s">
        <v>7</v>
      </c>
      <c r="C28" s="111"/>
      <c r="D28" s="109" t="s">
        <v>8</v>
      </c>
      <c r="E28" s="111"/>
      <c r="F28" s="109" t="s">
        <v>9</v>
      </c>
      <c r="G28" s="111"/>
      <c r="H28" s="109" t="s">
        <v>10</v>
      </c>
      <c r="I28" s="111"/>
      <c r="J28" s="112" t="s">
        <v>11</v>
      </c>
      <c r="K28" s="113"/>
      <c r="L28" s="7" t="s">
        <v>12</v>
      </c>
    </row>
    <row r="29" spans="1:12" ht="12.75" thickBot="1">
      <c r="A29" s="8" t="s">
        <v>27</v>
      </c>
      <c r="B29" s="8" t="s">
        <v>14</v>
      </c>
      <c r="C29" s="8" t="s">
        <v>15</v>
      </c>
      <c r="D29" s="8" t="s">
        <v>14</v>
      </c>
      <c r="E29" s="8" t="s">
        <v>15</v>
      </c>
      <c r="F29" s="8" t="s">
        <v>14</v>
      </c>
      <c r="G29" s="8" t="s">
        <v>15</v>
      </c>
      <c r="H29" s="8" t="s">
        <v>14</v>
      </c>
      <c r="I29" s="8" t="s">
        <v>15</v>
      </c>
      <c r="J29" s="8" t="s">
        <v>14</v>
      </c>
      <c r="K29" s="8" t="s">
        <v>15</v>
      </c>
      <c r="L29" s="8"/>
    </row>
    <row r="30" spans="1:12" s="30" customFormat="1" ht="12">
      <c r="A30" s="27" t="s">
        <v>28</v>
      </c>
      <c r="B30" s="10">
        <v>0</v>
      </c>
      <c r="C30" s="10">
        <v>0</v>
      </c>
      <c r="D30" s="10">
        <v>0</v>
      </c>
      <c r="E30" s="10">
        <v>0</v>
      </c>
      <c r="F30" s="10">
        <v>4</v>
      </c>
      <c r="G30" s="10">
        <v>2</v>
      </c>
      <c r="H30" s="10">
        <v>30</v>
      </c>
      <c r="I30" s="10">
        <v>3</v>
      </c>
      <c r="J30" s="10">
        <v>8</v>
      </c>
      <c r="K30" s="11">
        <v>0</v>
      </c>
      <c r="L30" s="12">
        <f>SUM(B30:K30)</f>
        <v>47</v>
      </c>
    </row>
    <row r="31" spans="1:12" ht="12">
      <c r="A31" s="14" t="s">
        <v>29</v>
      </c>
      <c r="B31" s="15">
        <v>1</v>
      </c>
      <c r="C31" s="15">
        <v>2</v>
      </c>
      <c r="D31" s="15">
        <v>4</v>
      </c>
      <c r="E31" s="15">
        <v>5</v>
      </c>
      <c r="F31" s="15">
        <v>27</v>
      </c>
      <c r="G31" s="15">
        <v>13</v>
      </c>
      <c r="H31" s="15">
        <v>37</v>
      </c>
      <c r="I31" s="15">
        <v>0</v>
      </c>
      <c r="J31" s="15">
        <v>0</v>
      </c>
      <c r="K31" s="16">
        <v>0</v>
      </c>
      <c r="L31" s="17">
        <f>SUM(B31:K31)</f>
        <v>89</v>
      </c>
    </row>
    <row r="32" spans="1:12" s="5" customFormat="1" ht="12.75" thickBot="1">
      <c r="A32" s="29" t="s">
        <v>19</v>
      </c>
      <c r="B32" s="19">
        <v>2</v>
      </c>
      <c r="C32" s="19">
        <v>1</v>
      </c>
      <c r="D32" s="19">
        <v>2</v>
      </c>
      <c r="E32" s="19">
        <v>7</v>
      </c>
      <c r="F32" s="19">
        <v>20</v>
      </c>
      <c r="G32" s="19">
        <v>2</v>
      </c>
      <c r="H32" s="19">
        <v>8</v>
      </c>
      <c r="I32" s="19">
        <v>0</v>
      </c>
      <c r="J32" s="19">
        <v>0</v>
      </c>
      <c r="K32" s="21">
        <v>0</v>
      </c>
      <c r="L32" s="22">
        <f>SUM(B32:K32)</f>
        <v>42</v>
      </c>
    </row>
    <row r="33" spans="1:12" s="5" customFormat="1" ht="12.75" thickBot="1">
      <c r="A33" s="23" t="s">
        <v>21</v>
      </c>
      <c r="B33" s="25">
        <f aca="true" t="shared" si="3" ref="B33:L33">SUM(B29:B32)</f>
        <v>3</v>
      </c>
      <c r="C33" s="25">
        <f t="shared" si="3"/>
        <v>3</v>
      </c>
      <c r="D33" s="25">
        <f t="shared" si="3"/>
        <v>6</v>
      </c>
      <c r="E33" s="25">
        <f t="shared" si="3"/>
        <v>12</v>
      </c>
      <c r="F33" s="25">
        <f t="shared" si="3"/>
        <v>51</v>
      </c>
      <c r="G33" s="25">
        <f t="shared" si="3"/>
        <v>17</v>
      </c>
      <c r="H33" s="25">
        <f t="shared" si="3"/>
        <v>75</v>
      </c>
      <c r="I33" s="25">
        <f t="shared" si="3"/>
        <v>3</v>
      </c>
      <c r="J33" s="25">
        <f t="shared" si="3"/>
        <v>8</v>
      </c>
      <c r="K33" s="25">
        <f t="shared" si="3"/>
        <v>0</v>
      </c>
      <c r="L33" s="25">
        <f t="shared" si="3"/>
        <v>178</v>
      </c>
    </row>
    <row r="34" spans="1:12" ht="12.75" thickBot="1">
      <c r="A34" s="7" t="s">
        <v>6</v>
      </c>
      <c r="B34" s="109" t="s">
        <v>7</v>
      </c>
      <c r="C34" s="111"/>
      <c r="D34" s="109" t="s">
        <v>8</v>
      </c>
      <c r="E34" s="111"/>
      <c r="F34" s="109" t="s">
        <v>9</v>
      </c>
      <c r="G34" s="111"/>
      <c r="H34" s="109" t="s">
        <v>10</v>
      </c>
      <c r="I34" s="111"/>
      <c r="J34" s="112" t="s">
        <v>11</v>
      </c>
      <c r="K34" s="113"/>
      <c r="L34" s="7" t="s">
        <v>12</v>
      </c>
    </row>
    <row r="35" spans="1:12" ht="12.75" thickBot="1">
      <c r="A35" s="8" t="s">
        <v>30</v>
      </c>
      <c r="B35" s="8" t="s">
        <v>14</v>
      </c>
      <c r="C35" s="8" t="s">
        <v>15</v>
      </c>
      <c r="D35" s="8" t="s">
        <v>14</v>
      </c>
      <c r="E35" s="8" t="s">
        <v>15</v>
      </c>
      <c r="F35" s="8" t="s">
        <v>14</v>
      </c>
      <c r="G35" s="8" t="s">
        <v>15</v>
      </c>
      <c r="H35" s="8" t="s">
        <v>14</v>
      </c>
      <c r="I35" s="8" t="s">
        <v>15</v>
      </c>
      <c r="J35" s="8" t="s">
        <v>14</v>
      </c>
      <c r="K35" s="8" t="s">
        <v>15</v>
      </c>
      <c r="L35" s="8"/>
    </row>
    <row r="36" spans="1:12" ht="12">
      <c r="A36" s="27" t="s">
        <v>31</v>
      </c>
      <c r="B36" s="10">
        <v>2</v>
      </c>
      <c r="C36" s="10">
        <v>1</v>
      </c>
      <c r="D36" s="10">
        <v>2</v>
      </c>
      <c r="E36" s="10">
        <v>1</v>
      </c>
      <c r="F36" s="10">
        <v>13</v>
      </c>
      <c r="G36" s="10">
        <v>5</v>
      </c>
      <c r="H36" s="10">
        <v>25</v>
      </c>
      <c r="I36" s="10">
        <v>0</v>
      </c>
      <c r="J36" s="10">
        <v>2</v>
      </c>
      <c r="K36" s="31">
        <v>0</v>
      </c>
      <c r="L36" s="32">
        <f>SUM(B36:K36)</f>
        <v>51</v>
      </c>
    </row>
    <row r="37" spans="1:12" ht="12">
      <c r="A37" s="28" t="s">
        <v>19</v>
      </c>
      <c r="B37" s="15">
        <v>0</v>
      </c>
      <c r="C37" s="15">
        <v>1</v>
      </c>
      <c r="D37" s="15">
        <v>2</v>
      </c>
      <c r="E37" s="15">
        <v>2</v>
      </c>
      <c r="F37" s="15">
        <v>27</v>
      </c>
      <c r="G37" s="15">
        <v>4</v>
      </c>
      <c r="H37" s="15">
        <v>14</v>
      </c>
      <c r="I37" s="15">
        <v>0</v>
      </c>
      <c r="J37" s="15">
        <v>0</v>
      </c>
      <c r="K37" s="16">
        <v>0</v>
      </c>
      <c r="L37" s="17">
        <f>SUM(B37:K37)</f>
        <v>50</v>
      </c>
    </row>
    <row r="38" spans="1:12" s="5" customFormat="1" ht="12.75" thickBot="1">
      <c r="A38" s="29" t="s">
        <v>24</v>
      </c>
      <c r="B38" s="19">
        <v>0</v>
      </c>
      <c r="C38" s="19">
        <v>2</v>
      </c>
      <c r="D38" s="19">
        <v>1</v>
      </c>
      <c r="E38" s="19">
        <v>0</v>
      </c>
      <c r="F38" s="19">
        <v>11</v>
      </c>
      <c r="G38" s="19">
        <v>9</v>
      </c>
      <c r="H38" s="19">
        <v>36</v>
      </c>
      <c r="I38" s="19">
        <v>1</v>
      </c>
      <c r="J38" s="19">
        <v>2</v>
      </c>
      <c r="K38" s="21">
        <v>1</v>
      </c>
      <c r="L38" s="22">
        <f>SUM(B38:K38)</f>
        <v>63</v>
      </c>
    </row>
    <row r="39" spans="1:12" ht="12.75" thickBot="1">
      <c r="A39" s="23" t="s">
        <v>21</v>
      </c>
      <c r="B39" s="25">
        <f aca="true" t="shared" si="4" ref="B39:L39">SUM(B35:B38)</f>
        <v>2</v>
      </c>
      <c r="C39" s="25">
        <f t="shared" si="4"/>
        <v>4</v>
      </c>
      <c r="D39" s="25">
        <f t="shared" si="4"/>
        <v>5</v>
      </c>
      <c r="E39" s="25">
        <f t="shared" si="4"/>
        <v>3</v>
      </c>
      <c r="F39" s="25">
        <f t="shared" si="4"/>
        <v>51</v>
      </c>
      <c r="G39" s="25">
        <f t="shared" si="4"/>
        <v>18</v>
      </c>
      <c r="H39" s="25">
        <f t="shared" si="4"/>
        <v>75</v>
      </c>
      <c r="I39" s="25">
        <f t="shared" si="4"/>
        <v>1</v>
      </c>
      <c r="J39" s="25">
        <f t="shared" si="4"/>
        <v>4</v>
      </c>
      <c r="K39" s="25">
        <f t="shared" si="4"/>
        <v>1</v>
      </c>
      <c r="L39" s="25">
        <f t="shared" si="4"/>
        <v>164</v>
      </c>
    </row>
    <row r="40" spans="1:12" ht="12.75" thickBot="1">
      <c r="A40" s="33" t="s">
        <v>12</v>
      </c>
      <c r="B40" s="34">
        <f aca="true" t="shared" si="5" ref="B40:L40">B16+B22+B27+B33+B39</f>
        <v>16</v>
      </c>
      <c r="C40" s="34">
        <f t="shared" si="5"/>
        <v>33</v>
      </c>
      <c r="D40" s="34">
        <f t="shared" si="5"/>
        <v>122</v>
      </c>
      <c r="E40" s="34">
        <f t="shared" si="5"/>
        <v>52</v>
      </c>
      <c r="F40" s="34">
        <f t="shared" si="5"/>
        <v>440</v>
      </c>
      <c r="G40" s="34">
        <f t="shared" si="5"/>
        <v>82</v>
      </c>
      <c r="H40" s="34">
        <f t="shared" si="5"/>
        <v>360</v>
      </c>
      <c r="I40" s="34">
        <f t="shared" si="5"/>
        <v>15</v>
      </c>
      <c r="J40" s="34">
        <f t="shared" si="5"/>
        <v>20</v>
      </c>
      <c r="K40" s="34">
        <f t="shared" si="5"/>
        <v>1</v>
      </c>
      <c r="L40" s="6">
        <f t="shared" si="5"/>
        <v>1141</v>
      </c>
    </row>
    <row r="41" spans="1:12" ht="1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93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6" customFormat="1" ht="15">
      <c r="A52" s="3" t="str">
        <f>A5</f>
        <v>Posição Dezembro/2008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s="56" customFormat="1" ht="18">
      <c r="A53" s="103" t="s">
        <v>32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6" customFormat="1" ht="15.75">
      <c r="A54" s="40" t="s">
        <v>6</v>
      </c>
      <c r="B54" s="41" t="s">
        <v>33</v>
      </c>
      <c r="C54" s="42" t="s">
        <v>34</v>
      </c>
      <c r="D54" s="43" t="s">
        <v>35</v>
      </c>
      <c r="E54" s="44" t="s">
        <v>34</v>
      </c>
      <c r="F54" s="43" t="s">
        <v>36</v>
      </c>
      <c r="G54" s="44" t="s">
        <v>34</v>
      </c>
      <c r="H54" s="43" t="s">
        <v>37</v>
      </c>
      <c r="I54" s="44" t="s">
        <v>34</v>
      </c>
      <c r="J54" s="45" t="s">
        <v>38</v>
      </c>
      <c r="K54" s="45" t="s">
        <v>34</v>
      </c>
      <c r="L54" s="44" t="s">
        <v>12</v>
      </c>
    </row>
    <row r="55" spans="1:12" s="56" customFormat="1" ht="15">
      <c r="A55" s="47"/>
      <c r="B55" s="48"/>
      <c r="C55" s="49" t="s">
        <v>6</v>
      </c>
      <c r="D55" s="47"/>
      <c r="E55" s="49" t="s">
        <v>6</v>
      </c>
      <c r="F55" s="47"/>
      <c r="G55" s="49" t="s">
        <v>6</v>
      </c>
      <c r="H55" s="47"/>
      <c r="I55" s="49" t="s">
        <v>6</v>
      </c>
      <c r="J55" s="50" t="s">
        <v>39</v>
      </c>
      <c r="K55" s="49" t="s">
        <v>6</v>
      </c>
      <c r="L55" s="47"/>
    </row>
    <row r="56" spans="1:12" s="56" customFormat="1" ht="15">
      <c r="A56" s="51" t="s">
        <v>40</v>
      </c>
      <c r="B56" s="52">
        <f>B16</f>
        <v>9</v>
      </c>
      <c r="C56" s="89">
        <f>B56/$L$56</f>
        <v>0.0200445434298441</v>
      </c>
      <c r="D56" s="52">
        <f>D16</f>
        <v>73</v>
      </c>
      <c r="E56" s="89">
        <f>D56/$L$56</f>
        <v>0.16258351893095768</v>
      </c>
      <c r="F56" s="52">
        <f>F16</f>
        <v>206</v>
      </c>
      <c r="G56" s="89">
        <f>F56/$L$56</f>
        <v>0.45879732739420936</v>
      </c>
      <c r="H56" s="52">
        <f>H16</f>
        <v>154</v>
      </c>
      <c r="I56" s="89">
        <f>H56/$L$56</f>
        <v>0.3429844097995546</v>
      </c>
      <c r="J56" s="52">
        <f>J16</f>
        <v>7</v>
      </c>
      <c r="K56" s="89">
        <f>J56/L56</f>
        <v>0.015590200445434299</v>
      </c>
      <c r="L56" s="54">
        <f>B56+D56+F56+H56+J56</f>
        <v>449</v>
      </c>
    </row>
    <row r="57" spans="1:193" ht="21.75" customHeight="1">
      <c r="A57" s="57" t="s">
        <v>41</v>
      </c>
      <c r="B57" s="58">
        <f>B22</f>
        <v>1</v>
      </c>
      <c r="C57" s="89">
        <f>B57/$L$57</f>
        <v>0.006896551724137931</v>
      </c>
      <c r="D57" s="58">
        <f>D22</f>
        <v>32</v>
      </c>
      <c r="E57" s="89">
        <f>D57/$L$57</f>
        <v>0.2206896551724138</v>
      </c>
      <c r="F57" s="58">
        <f>F22</f>
        <v>76</v>
      </c>
      <c r="G57" s="89">
        <f>F57/$L$57</f>
        <v>0.5241379310344828</v>
      </c>
      <c r="H57" s="58">
        <f>H22</f>
        <v>35</v>
      </c>
      <c r="I57" s="89">
        <f>H57/L57</f>
        <v>0.2413793103448276</v>
      </c>
      <c r="J57" s="58">
        <f>J22</f>
        <v>1</v>
      </c>
      <c r="K57" s="89">
        <f>J57/L57</f>
        <v>0.006896551724137931</v>
      </c>
      <c r="L57" s="59">
        <f>B57+D57+F57+H57+J57</f>
        <v>145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7" t="s">
        <v>42</v>
      </c>
      <c r="B58" s="58">
        <f>B27</f>
        <v>1</v>
      </c>
      <c r="C58" s="89">
        <f>B58/$L$58</f>
        <v>0.011904761904761904</v>
      </c>
      <c r="D58" s="58">
        <f>D27</f>
        <v>6</v>
      </c>
      <c r="E58" s="89">
        <f>D58/$L$58</f>
        <v>0.07142857142857142</v>
      </c>
      <c r="F58" s="58">
        <f>F27</f>
        <v>56</v>
      </c>
      <c r="G58" s="89">
        <f>F58/$L$58</f>
        <v>0.6666666666666666</v>
      </c>
      <c r="H58" s="58">
        <f>H27</f>
        <v>21</v>
      </c>
      <c r="I58" s="89">
        <f>H58/L58</f>
        <v>0.25</v>
      </c>
      <c r="J58" s="58">
        <f>J27</f>
        <v>0</v>
      </c>
      <c r="K58" s="89">
        <f>J58/L58</f>
        <v>0</v>
      </c>
      <c r="L58" s="59">
        <f>B58+D58+F58+H58+J58</f>
        <v>84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7" t="s">
        <v>43</v>
      </c>
      <c r="B59" s="58">
        <f>B33</f>
        <v>3</v>
      </c>
      <c r="C59" s="89">
        <f>B59/$L$59</f>
        <v>0.02097902097902098</v>
      </c>
      <c r="D59" s="58">
        <f>D33</f>
        <v>6</v>
      </c>
      <c r="E59" s="89">
        <f>D59/$L$59</f>
        <v>0.04195804195804196</v>
      </c>
      <c r="F59" s="58">
        <f>F33</f>
        <v>51</v>
      </c>
      <c r="G59" s="89">
        <f>F59/$L$59</f>
        <v>0.35664335664335667</v>
      </c>
      <c r="H59" s="58">
        <f>H33</f>
        <v>75</v>
      </c>
      <c r="I59" s="89">
        <f>H59/L59</f>
        <v>0.5244755244755245</v>
      </c>
      <c r="J59" s="58">
        <f>J33</f>
        <v>8</v>
      </c>
      <c r="K59" s="89">
        <f>J59/L59</f>
        <v>0.055944055944055944</v>
      </c>
      <c r="L59" s="59">
        <f>B59+D59+F59+H59+J59</f>
        <v>143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60" t="s">
        <v>44</v>
      </c>
      <c r="B60" s="61">
        <f>B39</f>
        <v>2</v>
      </c>
      <c r="C60" s="89">
        <f>B60/$L$60</f>
        <v>0.014598540145985401</v>
      </c>
      <c r="D60" s="61">
        <f>D39</f>
        <v>5</v>
      </c>
      <c r="E60" s="89">
        <f>D60/$L$60</f>
        <v>0.0364963503649635</v>
      </c>
      <c r="F60" s="61">
        <f>F39</f>
        <v>51</v>
      </c>
      <c r="G60" s="89">
        <f>F60/$L$60</f>
        <v>0.3722627737226277</v>
      </c>
      <c r="H60" s="61">
        <f>H39</f>
        <v>75</v>
      </c>
      <c r="I60" s="89">
        <f>H60/L60</f>
        <v>0.5474452554744526</v>
      </c>
      <c r="J60" s="61">
        <f>J39</f>
        <v>4</v>
      </c>
      <c r="K60" s="89">
        <f>J60/L60</f>
        <v>0.029197080291970802</v>
      </c>
      <c r="L60" s="61">
        <f>B60+D60+F60+H60+J60</f>
        <v>137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62" t="s">
        <v>12</v>
      </c>
      <c r="B61" s="63">
        <f>SUM(B56:B60)</f>
        <v>16</v>
      </c>
      <c r="C61" s="64">
        <f>B61/$L$61</f>
        <v>0.016701461377870562</v>
      </c>
      <c r="D61" s="63">
        <f>SUM(D56:D60)</f>
        <v>122</v>
      </c>
      <c r="E61" s="64">
        <f>D61/$L$61</f>
        <v>0.12734864300626306</v>
      </c>
      <c r="F61" s="63">
        <f>SUM(F56:F60)</f>
        <v>440</v>
      </c>
      <c r="G61" s="64">
        <f>F61/$L$61</f>
        <v>0.4592901878914405</v>
      </c>
      <c r="H61" s="63">
        <f>SUM(H56:H60)</f>
        <v>360</v>
      </c>
      <c r="I61" s="64">
        <f>H61/$L$61</f>
        <v>0.3757828810020877</v>
      </c>
      <c r="J61" s="63">
        <f>SUM(J56:J60)</f>
        <v>20</v>
      </c>
      <c r="K61" s="64">
        <f>J61/$L$61</f>
        <v>0.020876826722338204</v>
      </c>
      <c r="L61" s="65">
        <f>SUM(L56:L60)</f>
        <v>958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45</v>
      </c>
      <c r="B62" s="66">
        <f>B61/L61</f>
        <v>0.016701461377870562</v>
      </c>
      <c r="C62" s="66"/>
      <c r="D62" s="66">
        <f>D61/L61</f>
        <v>0.12734864300626306</v>
      </c>
      <c r="E62" s="66"/>
      <c r="F62" s="66">
        <f>F61/L61</f>
        <v>0.4592901878914405</v>
      </c>
      <c r="G62" s="66"/>
      <c r="H62" s="66">
        <f>H61/L61</f>
        <v>0.3757828810020877</v>
      </c>
      <c r="I62" s="66"/>
      <c r="J62" s="66">
        <f>J61/L61</f>
        <v>0.020876826722338204</v>
      </c>
      <c r="K62" s="66"/>
      <c r="L62" s="67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7"/>
      <c r="C63" s="6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46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40" t="s">
        <v>6</v>
      </c>
      <c r="B65" s="41" t="s">
        <v>33</v>
      </c>
      <c r="C65" s="42" t="s">
        <v>34</v>
      </c>
      <c r="D65" s="43" t="s">
        <v>35</v>
      </c>
      <c r="E65" s="44" t="s">
        <v>34</v>
      </c>
      <c r="F65" s="43" t="s">
        <v>36</v>
      </c>
      <c r="G65" s="44" t="s">
        <v>34</v>
      </c>
      <c r="H65" s="43" t="s">
        <v>37</v>
      </c>
      <c r="I65" s="44" t="s">
        <v>34</v>
      </c>
      <c r="J65" s="45" t="s">
        <v>38</v>
      </c>
      <c r="K65" s="45" t="s">
        <v>34</v>
      </c>
      <c r="L65" s="44" t="s">
        <v>12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7"/>
      <c r="B66" s="48"/>
      <c r="C66" s="49" t="s">
        <v>6</v>
      </c>
      <c r="D66" s="47"/>
      <c r="E66" s="49" t="s">
        <v>6</v>
      </c>
      <c r="F66" s="47"/>
      <c r="G66" s="49" t="s">
        <v>6</v>
      </c>
      <c r="H66" s="47"/>
      <c r="I66" s="49" t="s">
        <v>6</v>
      </c>
      <c r="J66" s="50" t="s">
        <v>39</v>
      </c>
      <c r="K66" s="49" t="s">
        <v>6</v>
      </c>
      <c r="L66" s="4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51" t="s">
        <v>40</v>
      </c>
      <c r="B67" s="69">
        <f>C16</f>
        <v>7</v>
      </c>
      <c r="C67" s="90">
        <f aca="true" t="shared" si="6" ref="C67:C72">B67/L67</f>
        <v>0.109375</v>
      </c>
      <c r="D67" s="69">
        <f>E16</f>
        <v>19</v>
      </c>
      <c r="E67" s="90">
        <f aca="true" t="shared" si="7" ref="E67:E72">D67/L67</f>
        <v>0.296875</v>
      </c>
      <c r="F67" s="69">
        <f>G16</f>
        <v>31</v>
      </c>
      <c r="G67" s="90">
        <f aca="true" t="shared" si="8" ref="G67:G72">F67/L67</f>
        <v>0.484375</v>
      </c>
      <c r="H67" s="69">
        <f>I16</f>
        <v>7</v>
      </c>
      <c r="I67" s="90">
        <f aca="true" t="shared" si="9" ref="I67:I72">H67/L67</f>
        <v>0.109375</v>
      </c>
      <c r="J67" s="69">
        <f>K16</f>
        <v>0</v>
      </c>
      <c r="K67" s="90">
        <f aca="true" t="shared" si="10" ref="K67:K72">J67/L67</f>
        <v>0</v>
      </c>
      <c r="L67" s="59">
        <f>B67+D67+F67+H67+J67</f>
        <v>64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8" customFormat="1" ht="15">
      <c r="A68" s="57" t="s">
        <v>41</v>
      </c>
      <c r="B68" s="73">
        <f>C22</f>
        <v>12</v>
      </c>
      <c r="C68" s="89">
        <f t="shared" si="6"/>
        <v>0.375</v>
      </c>
      <c r="D68" s="73">
        <f>E22</f>
        <v>8</v>
      </c>
      <c r="E68" s="89">
        <f t="shared" si="7"/>
        <v>0.25</v>
      </c>
      <c r="F68" s="73">
        <f>G22</f>
        <v>10</v>
      </c>
      <c r="G68" s="89">
        <f t="shared" si="8"/>
        <v>0.3125</v>
      </c>
      <c r="H68" s="73">
        <f>I22</f>
        <v>2</v>
      </c>
      <c r="I68" s="89">
        <f t="shared" si="9"/>
        <v>0.0625</v>
      </c>
      <c r="J68" s="73">
        <f>K22</f>
        <v>0</v>
      </c>
      <c r="K68" s="89">
        <f t="shared" si="10"/>
        <v>0</v>
      </c>
      <c r="L68" s="59">
        <f>B68+D68+F68+H68+J68</f>
        <v>32</v>
      </c>
    </row>
    <row r="69" spans="1:193" ht="15">
      <c r="A69" s="57" t="s">
        <v>42</v>
      </c>
      <c r="B69" s="73">
        <f>C27</f>
        <v>7</v>
      </c>
      <c r="C69" s="89">
        <f t="shared" si="6"/>
        <v>0.28</v>
      </c>
      <c r="D69" s="73">
        <f>E27</f>
        <v>10</v>
      </c>
      <c r="E69" s="89">
        <f t="shared" si="7"/>
        <v>0.4</v>
      </c>
      <c r="F69" s="73">
        <f>G27</f>
        <v>6</v>
      </c>
      <c r="G69" s="89">
        <f t="shared" si="8"/>
        <v>0.24</v>
      </c>
      <c r="H69" s="73">
        <f>I27</f>
        <v>2</v>
      </c>
      <c r="I69" s="89">
        <f t="shared" si="9"/>
        <v>0.08</v>
      </c>
      <c r="J69" s="73">
        <f>K27</f>
        <v>0</v>
      </c>
      <c r="K69" s="89">
        <f t="shared" si="10"/>
        <v>0</v>
      </c>
      <c r="L69" s="59">
        <f>B69+D69+F69+H69+J69</f>
        <v>25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7" t="s">
        <v>43</v>
      </c>
      <c r="B70" s="73">
        <f>C33</f>
        <v>3</v>
      </c>
      <c r="C70" s="89">
        <f t="shared" si="6"/>
        <v>0.08571428571428572</v>
      </c>
      <c r="D70" s="73">
        <f>E33</f>
        <v>12</v>
      </c>
      <c r="E70" s="89">
        <f t="shared" si="7"/>
        <v>0.34285714285714286</v>
      </c>
      <c r="F70" s="73">
        <f>G33</f>
        <v>17</v>
      </c>
      <c r="G70" s="89">
        <f t="shared" si="8"/>
        <v>0.4857142857142857</v>
      </c>
      <c r="H70" s="73">
        <f>I33</f>
        <v>3</v>
      </c>
      <c r="I70" s="89">
        <f t="shared" si="9"/>
        <v>0.08571428571428572</v>
      </c>
      <c r="J70" s="73">
        <f>K33</f>
        <v>0</v>
      </c>
      <c r="K70" s="89">
        <f t="shared" si="10"/>
        <v>0</v>
      </c>
      <c r="L70" s="54">
        <f>B70+D70+F70+H70+J70</f>
        <v>35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60" t="s">
        <v>44</v>
      </c>
      <c r="B71" s="76">
        <f>C39</f>
        <v>4</v>
      </c>
      <c r="C71" s="92">
        <f t="shared" si="6"/>
        <v>0.14814814814814814</v>
      </c>
      <c r="D71" s="76">
        <f>E39</f>
        <v>3</v>
      </c>
      <c r="E71" s="92">
        <f t="shared" si="7"/>
        <v>0.1111111111111111</v>
      </c>
      <c r="F71" s="76">
        <f>G39</f>
        <v>18</v>
      </c>
      <c r="G71" s="92">
        <f t="shared" si="8"/>
        <v>0.6666666666666666</v>
      </c>
      <c r="H71" s="76">
        <f>I39</f>
        <v>1</v>
      </c>
      <c r="I71" s="92">
        <f t="shared" si="9"/>
        <v>0.037037037037037035</v>
      </c>
      <c r="J71" s="76">
        <f>K39</f>
        <v>1</v>
      </c>
      <c r="K71" s="92">
        <f t="shared" si="10"/>
        <v>0.037037037037037035</v>
      </c>
      <c r="L71" s="54">
        <f>B71+D71+F71+H71+J71</f>
        <v>27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62" t="s">
        <v>12</v>
      </c>
      <c r="B72" s="78">
        <f>SUM(B67:B71)</f>
        <v>33</v>
      </c>
      <c r="C72" s="64">
        <f t="shared" si="6"/>
        <v>0.18032786885245902</v>
      </c>
      <c r="D72" s="78">
        <f>SUM(D67:D71)</f>
        <v>52</v>
      </c>
      <c r="E72" s="64">
        <f t="shared" si="7"/>
        <v>0.28415300546448086</v>
      </c>
      <c r="F72" s="63">
        <f>SUM(F67:F71)</f>
        <v>82</v>
      </c>
      <c r="G72" s="64">
        <f t="shared" si="8"/>
        <v>0.44808743169398907</v>
      </c>
      <c r="H72" s="78">
        <f>SUM(H67:H71)</f>
        <v>15</v>
      </c>
      <c r="I72" s="64">
        <f t="shared" si="9"/>
        <v>0.08196721311475409</v>
      </c>
      <c r="J72" s="78">
        <f>SUM(J67:J71)</f>
        <v>1</v>
      </c>
      <c r="K72" s="64">
        <f t="shared" si="10"/>
        <v>0.00546448087431694</v>
      </c>
      <c r="L72" s="65">
        <f>SUM(L67:L71)</f>
        <v>183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6">
        <f>B72/L72</f>
        <v>0.18032786885245902</v>
      </c>
      <c r="C73" s="66"/>
      <c r="D73" s="66">
        <f>D72/L72</f>
        <v>0.28415300546448086</v>
      </c>
      <c r="E73" s="66"/>
      <c r="F73" s="66">
        <f>F72/L72</f>
        <v>0.44808743169398907</v>
      </c>
      <c r="G73" s="66"/>
      <c r="H73" s="66">
        <f>H72/L72</f>
        <v>0.08196721311475409</v>
      </c>
      <c r="I73" s="66"/>
      <c r="J73" s="66">
        <f>J72/L72</f>
        <v>0.00546448087431694</v>
      </c>
      <c r="K73" s="66"/>
      <c r="L73" s="67">
        <f>SUM(B73:J73)</f>
        <v>0.9999999999999999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7"/>
      <c r="C74" s="37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47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40" t="s">
        <v>6</v>
      </c>
      <c r="B76" s="41" t="s">
        <v>33</v>
      </c>
      <c r="C76" s="42" t="s">
        <v>34</v>
      </c>
      <c r="D76" s="43" t="s">
        <v>35</v>
      </c>
      <c r="E76" s="44" t="s">
        <v>34</v>
      </c>
      <c r="F76" s="43" t="s">
        <v>36</v>
      </c>
      <c r="G76" s="44" t="s">
        <v>34</v>
      </c>
      <c r="H76" s="43" t="s">
        <v>37</v>
      </c>
      <c r="I76" s="44" t="s">
        <v>34</v>
      </c>
      <c r="J76" s="45" t="s">
        <v>38</v>
      </c>
      <c r="K76" s="45" t="s">
        <v>34</v>
      </c>
      <c r="L76" s="44" t="s">
        <v>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7"/>
      <c r="B77" s="48"/>
      <c r="C77" s="49" t="s">
        <v>6</v>
      </c>
      <c r="D77" s="47"/>
      <c r="E77" s="49" t="s">
        <v>6</v>
      </c>
      <c r="F77" s="47"/>
      <c r="G77" s="49" t="s">
        <v>6</v>
      </c>
      <c r="H77" s="47"/>
      <c r="I77" s="49" t="s">
        <v>6</v>
      </c>
      <c r="J77" s="50" t="s">
        <v>39</v>
      </c>
      <c r="K77" s="49" t="s">
        <v>6</v>
      </c>
      <c r="L77" s="4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51" t="s">
        <v>40</v>
      </c>
      <c r="B78" s="52">
        <f>B67+B56</f>
        <v>16</v>
      </c>
      <c r="C78" s="89">
        <f>B78/L78</f>
        <v>0.031189083820662766</v>
      </c>
      <c r="D78" s="52">
        <f>D67+D56</f>
        <v>92</v>
      </c>
      <c r="E78" s="89">
        <f>D78/L78</f>
        <v>0.1793372319688109</v>
      </c>
      <c r="F78" s="52">
        <f>F67+F56</f>
        <v>237</v>
      </c>
      <c r="G78" s="89">
        <f>F78/L78</f>
        <v>0.4619883040935672</v>
      </c>
      <c r="H78" s="52">
        <f>H67+H56</f>
        <v>161</v>
      </c>
      <c r="I78" s="89">
        <f>H78/L78</f>
        <v>0.3138401559454191</v>
      </c>
      <c r="J78" s="52">
        <f>J67+J56</f>
        <v>7</v>
      </c>
      <c r="K78" s="89">
        <f>J78/L78</f>
        <v>0.01364522417153996</v>
      </c>
      <c r="L78" s="54">
        <f>B78+D78+F78+H78+J78</f>
        <v>513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7" t="s">
        <v>41</v>
      </c>
      <c r="B79" s="52">
        <f>B68+B57</f>
        <v>13</v>
      </c>
      <c r="C79" s="89">
        <f>B79/L79</f>
        <v>0.07344632768361582</v>
      </c>
      <c r="D79" s="52">
        <f>D68+D57</f>
        <v>40</v>
      </c>
      <c r="E79" s="89">
        <f>D79/L79</f>
        <v>0.22598870056497175</v>
      </c>
      <c r="F79" s="52">
        <f>F68+F57</f>
        <v>86</v>
      </c>
      <c r="G79" s="89">
        <f>F79/L79</f>
        <v>0.4858757062146893</v>
      </c>
      <c r="H79" s="52">
        <f>H68+H57</f>
        <v>37</v>
      </c>
      <c r="I79" s="89">
        <f>H79/L79</f>
        <v>0.20903954802259886</v>
      </c>
      <c r="J79" s="52">
        <f>J68+J57</f>
        <v>1</v>
      </c>
      <c r="K79" s="89">
        <f>J79/L79</f>
        <v>0.005649717514124294</v>
      </c>
      <c r="L79" s="54">
        <f>B79+D79+F79+H79+J79</f>
        <v>177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7" t="s">
        <v>42</v>
      </c>
      <c r="B80" s="52">
        <f>B69+B58</f>
        <v>8</v>
      </c>
      <c r="C80" s="89">
        <f>B80/L80</f>
        <v>0.07339449541284404</v>
      </c>
      <c r="D80" s="52">
        <f>D69+D58</f>
        <v>16</v>
      </c>
      <c r="E80" s="89">
        <f>D80/L80</f>
        <v>0.14678899082568808</v>
      </c>
      <c r="F80" s="52">
        <f>F69+F58</f>
        <v>62</v>
      </c>
      <c r="G80" s="89">
        <f>F80/L80</f>
        <v>0.5688073394495413</v>
      </c>
      <c r="H80" s="52">
        <f>H69+H58</f>
        <v>23</v>
      </c>
      <c r="I80" s="89">
        <f>H80/L80</f>
        <v>0.21100917431192662</v>
      </c>
      <c r="J80" s="52">
        <f>J69+J58</f>
        <v>0</v>
      </c>
      <c r="K80" s="89">
        <f>J80/L80</f>
        <v>0</v>
      </c>
      <c r="L80" s="54">
        <f>B80+D80+F80+H80+J80</f>
        <v>109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7" t="s">
        <v>43</v>
      </c>
      <c r="B81" s="52">
        <f>B70+B59</f>
        <v>6</v>
      </c>
      <c r="C81" s="89">
        <f>B81/L81</f>
        <v>0.033707865168539325</v>
      </c>
      <c r="D81" s="52">
        <f>D70+D59</f>
        <v>18</v>
      </c>
      <c r="E81" s="89">
        <f>D81/L81</f>
        <v>0.10112359550561797</v>
      </c>
      <c r="F81" s="52">
        <f>F70+F59</f>
        <v>68</v>
      </c>
      <c r="G81" s="89">
        <f>F81/L81</f>
        <v>0.38202247191011235</v>
      </c>
      <c r="H81" s="52">
        <f>H70+H59</f>
        <v>78</v>
      </c>
      <c r="I81" s="89">
        <f>H81/L81</f>
        <v>0.43820224719101125</v>
      </c>
      <c r="J81" s="52">
        <f>J70+J59</f>
        <v>8</v>
      </c>
      <c r="K81" s="89">
        <f>J81/L81</f>
        <v>0.0449438202247191</v>
      </c>
      <c r="L81" s="54">
        <f>B81+D81+F81+H81+J81</f>
        <v>178</v>
      </c>
    </row>
    <row r="82" spans="1:12" ht="15">
      <c r="A82" s="60" t="s">
        <v>44</v>
      </c>
      <c r="B82" s="52">
        <f>B71+B60</f>
        <v>6</v>
      </c>
      <c r="C82" s="89">
        <f>B82/L82</f>
        <v>0.036585365853658534</v>
      </c>
      <c r="D82" s="52">
        <f>D71+D60</f>
        <v>8</v>
      </c>
      <c r="E82" s="89">
        <f>D82/L82</f>
        <v>0.04878048780487805</v>
      </c>
      <c r="F82" s="52">
        <f>F71+F60</f>
        <v>69</v>
      </c>
      <c r="G82" s="89">
        <f>F82/L82</f>
        <v>0.42073170731707316</v>
      </c>
      <c r="H82" s="52">
        <f>H71+H60</f>
        <v>76</v>
      </c>
      <c r="I82" s="89">
        <f>H82/L82</f>
        <v>0.4634146341463415</v>
      </c>
      <c r="J82" s="52">
        <f>J71+J60</f>
        <v>5</v>
      </c>
      <c r="K82" s="89">
        <f>J82/L82</f>
        <v>0.03048780487804878</v>
      </c>
      <c r="L82" s="54">
        <f>B82+D82+F82+H82+J82</f>
        <v>164</v>
      </c>
    </row>
    <row r="83" spans="1:12" ht="15">
      <c r="A83" s="62" t="s">
        <v>12</v>
      </c>
      <c r="B83" s="63">
        <f>SUM(B78:B82)</f>
        <v>49</v>
      </c>
      <c r="C83" s="64">
        <f>B83/$L$83</f>
        <v>0.04294478527607362</v>
      </c>
      <c r="D83" s="78">
        <f>SUM(D78:D82)</f>
        <v>174</v>
      </c>
      <c r="E83" s="64">
        <f>D83/$L$83</f>
        <v>0.15249780893952672</v>
      </c>
      <c r="F83" s="63">
        <f>SUM(F78:F82)</f>
        <v>522</v>
      </c>
      <c r="G83" s="64">
        <f>F83/$L$83</f>
        <v>0.4574934268185802</v>
      </c>
      <c r="H83" s="78">
        <f>SUM(H78:H82)</f>
        <v>375</v>
      </c>
      <c r="I83" s="64">
        <f>H83/$L$83</f>
        <v>0.32865907099035935</v>
      </c>
      <c r="J83" s="78">
        <f>SUM(J78:J82)</f>
        <v>21</v>
      </c>
      <c r="K83" s="64">
        <f>J83/$L$83</f>
        <v>0.018404907975460124</v>
      </c>
      <c r="L83" s="65">
        <f>SUM(L78:L82)</f>
        <v>1141</v>
      </c>
    </row>
    <row r="84" spans="1:12" ht="12.75">
      <c r="A84" t="s">
        <v>45</v>
      </c>
      <c r="B84" s="66">
        <f>B83/L83</f>
        <v>0.04294478527607362</v>
      </c>
      <c r="C84" s="66"/>
      <c r="D84" s="66">
        <f>D83/L83</f>
        <v>0.15249780893952672</v>
      </c>
      <c r="E84" s="66"/>
      <c r="F84" s="66">
        <f>F83/L83</f>
        <v>0.4574934268185802</v>
      </c>
      <c r="G84" s="66"/>
      <c r="H84" s="66">
        <f>H83/L83</f>
        <v>0.32865907099035935</v>
      </c>
      <c r="I84" s="66"/>
      <c r="J84" s="66">
        <f>J83/L83</f>
        <v>0.018404907975460124</v>
      </c>
      <c r="K84" s="66"/>
      <c r="L84" s="67">
        <f>SUM(B84:J84)</f>
        <v>1</v>
      </c>
    </row>
    <row r="85" ht="12.75" thickBot="1"/>
    <row r="86" spans="1:5" ht="15">
      <c r="A86" s="94" t="s">
        <v>48</v>
      </c>
      <c r="B86" s="100">
        <f>B83</f>
        <v>49</v>
      </c>
      <c r="C86" s="98"/>
      <c r="D86" s="98"/>
      <c r="E86" s="98"/>
    </row>
    <row r="87" spans="1:5" ht="15">
      <c r="A87" s="95" t="s">
        <v>49</v>
      </c>
      <c r="B87" s="101">
        <f>D83</f>
        <v>174</v>
      </c>
      <c r="C87" s="98"/>
      <c r="D87" s="98"/>
      <c r="E87" s="98"/>
    </row>
    <row r="88" spans="1:5" ht="15">
      <c r="A88" s="95" t="s">
        <v>50</v>
      </c>
      <c r="B88" s="101">
        <f>F83</f>
        <v>522</v>
      </c>
      <c r="C88" s="98"/>
      <c r="D88" s="98"/>
      <c r="E88" s="98"/>
    </row>
    <row r="89" spans="1:5" ht="15">
      <c r="A89" s="95" t="s">
        <v>51</v>
      </c>
      <c r="B89" s="101">
        <f>H83</f>
        <v>375</v>
      </c>
      <c r="C89" s="98"/>
      <c r="D89" s="98"/>
      <c r="E89" s="98"/>
    </row>
    <row r="90" spans="1:5" ht="15.75" thickBot="1">
      <c r="A90" s="95" t="s">
        <v>52</v>
      </c>
      <c r="B90" s="102">
        <f>J83</f>
        <v>21</v>
      </c>
      <c r="C90" s="98"/>
      <c r="D90" s="98"/>
      <c r="E90" s="98"/>
    </row>
    <row r="91" spans="1:5" ht="15.75" thickBot="1">
      <c r="A91" s="96"/>
      <c r="B91" s="97">
        <f>SUM(B86:B90)</f>
        <v>1141</v>
      </c>
      <c r="C91" s="99"/>
      <c r="D91" s="99"/>
      <c r="E91" s="99"/>
    </row>
  </sheetData>
  <mergeCells count="36">
    <mergeCell ref="A64:L64"/>
    <mergeCell ref="A75:L75"/>
    <mergeCell ref="A49:H49"/>
    <mergeCell ref="A50:H50"/>
    <mergeCell ref="A51:H51"/>
    <mergeCell ref="A53:L5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A1:L1"/>
    <mergeCell ref="A2:L2"/>
    <mergeCell ref="A3:L3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86"/>
  <sheetViews>
    <sheetView zoomScale="95" zoomScaleNormal="95" workbookViewId="0" topLeftCell="A1">
      <selection activeCell="H36" sqref="H36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3" width="4.8515625" style="1" customWidth="1"/>
    <col min="14" max="16384" width="9.140625" style="1" customWidth="1"/>
  </cols>
  <sheetData>
    <row r="1" spans="1:202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</row>
    <row r="2" spans="1:202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</row>
    <row r="3" spans="1:202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</row>
    <row r="5" spans="1:12" ht="12">
      <c r="A5" s="3" t="s">
        <v>53</v>
      </c>
      <c r="B5" s="4"/>
      <c r="L5" s="5"/>
    </row>
    <row r="6" spans="1:12" ht="12.75">
      <c r="A6" s="108" t="s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12">
      <c r="A7" s="106" t="s">
        <v>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2">
      <c r="A8" s="7" t="s">
        <v>6</v>
      </c>
      <c r="B8" s="106" t="s">
        <v>7</v>
      </c>
      <c r="C8" s="106"/>
      <c r="D8" s="106" t="s">
        <v>8</v>
      </c>
      <c r="E8" s="106"/>
      <c r="F8" s="106" t="s">
        <v>9</v>
      </c>
      <c r="G8" s="106"/>
      <c r="H8" s="106" t="s">
        <v>10</v>
      </c>
      <c r="I8" s="106"/>
      <c r="J8" s="105" t="s">
        <v>11</v>
      </c>
      <c r="K8" s="105"/>
      <c r="L8" s="7" t="s">
        <v>12</v>
      </c>
    </row>
    <row r="9" spans="1:12" ht="12">
      <c r="A9" s="8" t="s">
        <v>13</v>
      </c>
      <c r="B9" s="8" t="s">
        <v>14</v>
      </c>
      <c r="C9" s="8" t="s">
        <v>15</v>
      </c>
      <c r="D9" s="8" t="s">
        <v>14</v>
      </c>
      <c r="E9" s="8" t="s">
        <v>15</v>
      </c>
      <c r="F9" s="8" t="s">
        <v>14</v>
      </c>
      <c r="G9" s="8" t="s">
        <v>15</v>
      </c>
      <c r="H9" s="8" t="s">
        <v>14</v>
      </c>
      <c r="I9" s="8" t="s">
        <v>15</v>
      </c>
      <c r="J9" s="8" t="s">
        <v>14</v>
      </c>
      <c r="K9" s="8" t="s">
        <v>15</v>
      </c>
      <c r="L9" s="8"/>
    </row>
    <row r="10" spans="1:13" ht="18" customHeight="1">
      <c r="A10" s="9" t="s">
        <v>16</v>
      </c>
      <c r="B10" s="10">
        <v>7</v>
      </c>
      <c r="C10" s="10">
        <v>7</v>
      </c>
      <c r="D10" s="10">
        <v>16</v>
      </c>
      <c r="E10" s="10">
        <v>2</v>
      </c>
      <c r="F10" s="10">
        <v>74</v>
      </c>
      <c r="G10" s="10">
        <v>6</v>
      </c>
      <c r="H10" s="10">
        <v>43</v>
      </c>
      <c r="I10" s="10">
        <v>3</v>
      </c>
      <c r="J10" s="10">
        <v>0</v>
      </c>
      <c r="K10" s="11">
        <v>0</v>
      </c>
      <c r="L10" s="12">
        <f>SUM(B10:K10)</f>
        <v>158</v>
      </c>
      <c r="M10" s="13"/>
    </row>
    <row r="11" spans="1:13" ht="22.5" customHeight="1">
      <c r="A11" s="9" t="s">
        <v>17</v>
      </c>
      <c r="B11" s="10">
        <v>0</v>
      </c>
      <c r="C11" s="10">
        <v>3</v>
      </c>
      <c r="D11" s="10">
        <v>47</v>
      </c>
      <c r="E11" s="10">
        <v>10</v>
      </c>
      <c r="F11" s="10">
        <v>51</v>
      </c>
      <c r="G11" s="10">
        <v>0</v>
      </c>
      <c r="H11" s="10">
        <v>19</v>
      </c>
      <c r="I11" s="10">
        <v>1</v>
      </c>
      <c r="J11" s="10">
        <v>2</v>
      </c>
      <c r="K11" s="11">
        <v>0</v>
      </c>
      <c r="L11" s="12">
        <f>SUM(B11:K11)</f>
        <v>133</v>
      </c>
      <c r="M11" s="13"/>
    </row>
    <row r="12" spans="1:13" ht="18" customHeight="1">
      <c r="A12" s="14" t="s">
        <v>18</v>
      </c>
      <c r="B12" s="15">
        <v>1</v>
      </c>
      <c r="C12" s="15">
        <v>3</v>
      </c>
      <c r="D12" s="15">
        <v>3</v>
      </c>
      <c r="E12" s="15">
        <v>1</v>
      </c>
      <c r="F12" s="15">
        <v>35</v>
      </c>
      <c r="G12" s="15">
        <v>4</v>
      </c>
      <c r="H12" s="15">
        <v>40</v>
      </c>
      <c r="I12" s="15">
        <v>0</v>
      </c>
      <c r="J12" s="15">
        <v>2</v>
      </c>
      <c r="K12" s="16">
        <v>0</v>
      </c>
      <c r="L12" s="17">
        <f>SUM(B12:K12)</f>
        <v>89</v>
      </c>
      <c r="M12" s="13"/>
    </row>
    <row r="13" spans="1:13" ht="18" customHeight="1">
      <c r="A13" s="14" t="s">
        <v>19</v>
      </c>
      <c r="B13" s="15">
        <v>2</v>
      </c>
      <c r="C13" s="15">
        <v>1</v>
      </c>
      <c r="D13" s="15">
        <v>4</v>
      </c>
      <c r="E13" s="15">
        <v>2</v>
      </c>
      <c r="F13" s="15">
        <v>18</v>
      </c>
      <c r="G13" s="15">
        <v>0</v>
      </c>
      <c r="H13" s="15">
        <v>15</v>
      </c>
      <c r="I13" s="15">
        <v>0</v>
      </c>
      <c r="J13" s="15">
        <v>0</v>
      </c>
      <c r="K13" s="16">
        <v>0</v>
      </c>
      <c r="L13" s="17">
        <f>SUM(B13:K13)</f>
        <v>42</v>
      </c>
      <c r="M13" s="13"/>
    </row>
    <row r="14" spans="1:13" ht="18" customHeight="1">
      <c r="A14" s="18" t="s">
        <v>20</v>
      </c>
      <c r="B14" s="19">
        <v>0</v>
      </c>
      <c r="C14" s="19">
        <v>2</v>
      </c>
      <c r="D14" s="19">
        <v>2</v>
      </c>
      <c r="E14" s="20">
        <v>3</v>
      </c>
      <c r="F14" s="19">
        <v>35</v>
      </c>
      <c r="G14" s="19">
        <v>13</v>
      </c>
      <c r="H14" s="19">
        <v>24</v>
      </c>
      <c r="I14" s="19">
        <v>0</v>
      </c>
      <c r="J14" s="19">
        <v>1</v>
      </c>
      <c r="K14" s="21">
        <v>0</v>
      </c>
      <c r="L14" s="22">
        <f>SUM(B14:K14)</f>
        <v>80</v>
      </c>
      <c r="M14" s="13"/>
    </row>
    <row r="15" spans="1:13" s="5" customFormat="1" ht="12">
      <c r="A15" s="23" t="s">
        <v>21</v>
      </c>
      <c r="B15" s="24">
        <f aca="true" t="shared" si="0" ref="B15:L15">SUM(B10:B14)</f>
        <v>10</v>
      </c>
      <c r="C15" s="25">
        <f t="shared" si="0"/>
        <v>16</v>
      </c>
      <c r="D15" s="25">
        <f t="shared" si="0"/>
        <v>72</v>
      </c>
      <c r="E15" s="25">
        <f t="shared" si="0"/>
        <v>18</v>
      </c>
      <c r="F15" s="25">
        <f t="shared" si="0"/>
        <v>213</v>
      </c>
      <c r="G15" s="25">
        <f t="shared" si="0"/>
        <v>23</v>
      </c>
      <c r="H15" s="25">
        <f t="shared" si="0"/>
        <v>141</v>
      </c>
      <c r="I15" s="25">
        <f t="shared" si="0"/>
        <v>4</v>
      </c>
      <c r="J15" s="25">
        <f t="shared" si="0"/>
        <v>5</v>
      </c>
      <c r="K15" s="25">
        <f t="shared" si="0"/>
        <v>0</v>
      </c>
      <c r="L15" s="25">
        <f t="shared" si="0"/>
        <v>502</v>
      </c>
      <c r="M15" s="26"/>
    </row>
    <row r="16" spans="1:12" s="5" customFormat="1" ht="12">
      <c r="A16" s="7" t="s">
        <v>6</v>
      </c>
      <c r="B16" s="106" t="s">
        <v>7</v>
      </c>
      <c r="C16" s="106"/>
      <c r="D16" s="106" t="s">
        <v>8</v>
      </c>
      <c r="E16" s="106"/>
      <c r="F16" s="106" t="s">
        <v>9</v>
      </c>
      <c r="G16" s="106"/>
      <c r="H16" s="106" t="s">
        <v>10</v>
      </c>
      <c r="I16" s="106"/>
      <c r="J16" s="105" t="s">
        <v>11</v>
      </c>
      <c r="K16" s="105"/>
      <c r="L16" s="7" t="s">
        <v>12</v>
      </c>
    </row>
    <row r="17" spans="1:12" ht="12">
      <c r="A17" s="8" t="s">
        <v>22</v>
      </c>
      <c r="B17" s="8" t="s">
        <v>14</v>
      </c>
      <c r="C17" s="8" t="s">
        <v>15</v>
      </c>
      <c r="D17" s="8" t="s">
        <v>14</v>
      </c>
      <c r="E17" s="8" t="s">
        <v>15</v>
      </c>
      <c r="F17" s="8" t="s">
        <v>14</v>
      </c>
      <c r="G17" s="8" t="s">
        <v>15</v>
      </c>
      <c r="H17" s="8" t="s">
        <v>14</v>
      </c>
      <c r="I17" s="8" t="s">
        <v>15</v>
      </c>
      <c r="J17" s="8" t="s">
        <v>14</v>
      </c>
      <c r="K17" s="8" t="s">
        <v>15</v>
      </c>
      <c r="L17" s="8"/>
    </row>
    <row r="18" spans="1:13" ht="12">
      <c r="A18" s="27" t="s">
        <v>19</v>
      </c>
      <c r="B18" s="10">
        <v>0</v>
      </c>
      <c r="C18" s="10">
        <v>0</v>
      </c>
      <c r="D18" s="10">
        <v>17</v>
      </c>
      <c r="E18" s="10">
        <v>2</v>
      </c>
      <c r="F18" s="10">
        <v>25</v>
      </c>
      <c r="G18" s="10">
        <v>1</v>
      </c>
      <c r="H18" s="10">
        <v>2</v>
      </c>
      <c r="I18" s="10">
        <v>0</v>
      </c>
      <c r="J18" s="10">
        <v>0</v>
      </c>
      <c r="K18" s="11">
        <v>0</v>
      </c>
      <c r="L18" s="12">
        <f>SUM(B18:K18)</f>
        <v>47</v>
      </c>
      <c r="M18" s="13"/>
    </row>
    <row r="19" spans="1:13" ht="12">
      <c r="A19" s="28" t="s">
        <v>23</v>
      </c>
      <c r="B19" s="15">
        <v>0</v>
      </c>
      <c r="C19" s="15">
        <v>5</v>
      </c>
      <c r="D19" s="15">
        <v>11</v>
      </c>
      <c r="E19" s="15">
        <v>7</v>
      </c>
      <c r="F19" s="15">
        <v>24</v>
      </c>
      <c r="G19" s="15">
        <v>1</v>
      </c>
      <c r="H19" s="15">
        <v>11</v>
      </c>
      <c r="I19" s="15">
        <v>1</v>
      </c>
      <c r="J19" s="15">
        <v>0</v>
      </c>
      <c r="K19" s="16">
        <v>0</v>
      </c>
      <c r="L19" s="17">
        <f>SUM(B19:K19)</f>
        <v>60</v>
      </c>
      <c r="M19" s="13"/>
    </row>
    <row r="20" spans="1:13" ht="12">
      <c r="A20" s="29" t="s">
        <v>24</v>
      </c>
      <c r="B20" s="19">
        <v>2</v>
      </c>
      <c r="C20" s="19">
        <v>3</v>
      </c>
      <c r="D20" s="19">
        <v>5</v>
      </c>
      <c r="E20" s="19">
        <v>1</v>
      </c>
      <c r="F20" s="19">
        <v>27</v>
      </c>
      <c r="G20" s="19">
        <v>7</v>
      </c>
      <c r="H20" s="19">
        <v>17</v>
      </c>
      <c r="I20" s="19">
        <v>0</v>
      </c>
      <c r="J20" s="19">
        <v>1</v>
      </c>
      <c r="K20" s="21">
        <v>0</v>
      </c>
      <c r="L20" s="22">
        <f>SUM(B20:K20)</f>
        <v>63</v>
      </c>
      <c r="M20" s="13"/>
    </row>
    <row r="21" spans="1:13" s="5" customFormat="1" ht="12">
      <c r="A21" s="23" t="s">
        <v>21</v>
      </c>
      <c r="B21" s="25">
        <f aca="true" t="shared" si="1" ref="B21:L21">SUM(B18:B20)</f>
        <v>2</v>
      </c>
      <c r="C21" s="25">
        <f t="shared" si="1"/>
        <v>8</v>
      </c>
      <c r="D21" s="25">
        <f t="shared" si="1"/>
        <v>33</v>
      </c>
      <c r="E21" s="25">
        <f t="shared" si="1"/>
        <v>10</v>
      </c>
      <c r="F21" s="25">
        <f t="shared" si="1"/>
        <v>76</v>
      </c>
      <c r="G21" s="25">
        <f t="shared" si="1"/>
        <v>9</v>
      </c>
      <c r="H21" s="25">
        <f t="shared" si="1"/>
        <v>30</v>
      </c>
      <c r="I21" s="25">
        <f t="shared" si="1"/>
        <v>1</v>
      </c>
      <c r="J21" s="25">
        <f t="shared" si="1"/>
        <v>1</v>
      </c>
      <c r="K21" s="25">
        <f t="shared" si="1"/>
        <v>0</v>
      </c>
      <c r="L21" s="25">
        <f t="shared" si="1"/>
        <v>170</v>
      </c>
      <c r="M21" s="13"/>
    </row>
    <row r="22" spans="1:13" s="5" customFormat="1" ht="12">
      <c r="A22" s="7" t="s">
        <v>6</v>
      </c>
      <c r="B22" s="106" t="s">
        <v>7</v>
      </c>
      <c r="C22" s="106"/>
      <c r="D22" s="106" t="s">
        <v>8</v>
      </c>
      <c r="E22" s="106"/>
      <c r="F22" s="106" t="s">
        <v>9</v>
      </c>
      <c r="G22" s="106"/>
      <c r="H22" s="106" t="s">
        <v>10</v>
      </c>
      <c r="I22" s="106"/>
      <c r="J22" s="105" t="s">
        <v>11</v>
      </c>
      <c r="K22" s="105"/>
      <c r="L22" s="7" t="s">
        <v>12</v>
      </c>
      <c r="M22" s="13"/>
    </row>
    <row r="23" spans="1:13" ht="12">
      <c r="A23" s="8" t="s">
        <v>25</v>
      </c>
      <c r="B23" s="8" t="s">
        <v>14</v>
      </c>
      <c r="C23" s="8" t="s">
        <v>15</v>
      </c>
      <c r="D23" s="8" t="s">
        <v>14</v>
      </c>
      <c r="E23" s="8" t="s">
        <v>15</v>
      </c>
      <c r="F23" s="8" t="s">
        <v>14</v>
      </c>
      <c r="G23" s="8" t="s">
        <v>15</v>
      </c>
      <c r="H23" s="8" t="s">
        <v>14</v>
      </c>
      <c r="I23" s="8" t="s">
        <v>15</v>
      </c>
      <c r="J23" s="8" t="s">
        <v>14</v>
      </c>
      <c r="K23" s="8" t="s">
        <v>15</v>
      </c>
      <c r="L23" s="8"/>
      <c r="M23" s="13"/>
    </row>
    <row r="24" spans="1:13" ht="12">
      <c r="A24" s="27" t="s">
        <v>26</v>
      </c>
      <c r="B24" s="10">
        <v>0</v>
      </c>
      <c r="C24" s="10">
        <v>1</v>
      </c>
      <c r="D24" s="10">
        <v>2</v>
      </c>
      <c r="E24" s="10">
        <v>4</v>
      </c>
      <c r="F24" s="10">
        <v>26</v>
      </c>
      <c r="G24" s="10">
        <v>0</v>
      </c>
      <c r="H24" s="10">
        <v>13</v>
      </c>
      <c r="I24" s="10">
        <v>1</v>
      </c>
      <c r="J24" s="10">
        <v>0</v>
      </c>
      <c r="K24" s="11">
        <v>0</v>
      </c>
      <c r="L24" s="12">
        <f>SUM(B24:K24)</f>
        <v>47</v>
      </c>
      <c r="M24" s="13"/>
    </row>
    <row r="25" spans="1:13" ht="12">
      <c r="A25" s="29" t="s">
        <v>19</v>
      </c>
      <c r="B25" s="19">
        <v>1</v>
      </c>
      <c r="C25" s="19">
        <v>4</v>
      </c>
      <c r="D25" s="19">
        <v>7</v>
      </c>
      <c r="E25" s="19">
        <v>6</v>
      </c>
      <c r="F25" s="19">
        <v>26</v>
      </c>
      <c r="G25" s="19">
        <v>3</v>
      </c>
      <c r="H25" s="19">
        <v>3</v>
      </c>
      <c r="I25" s="19">
        <v>1</v>
      </c>
      <c r="J25" s="19">
        <v>0</v>
      </c>
      <c r="K25" s="21">
        <v>0</v>
      </c>
      <c r="L25" s="22">
        <f>SUM(B25:K25)</f>
        <v>51</v>
      </c>
      <c r="M25" s="13"/>
    </row>
    <row r="26" spans="1:13" s="5" customFormat="1" ht="12">
      <c r="A26" s="23" t="s">
        <v>21</v>
      </c>
      <c r="B26" s="25">
        <f aca="true" t="shared" si="2" ref="B26:L26">SUM(B24:B25)</f>
        <v>1</v>
      </c>
      <c r="C26" s="25">
        <f t="shared" si="2"/>
        <v>5</v>
      </c>
      <c r="D26" s="25">
        <f t="shared" si="2"/>
        <v>9</v>
      </c>
      <c r="E26" s="25">
        <f t="shared" si="2"/>
        <v>10</v>
      </c>
      <c r="F26" s="25">
        <f t="shared" si="2"/>
        <v>52</v>
      </c>
      <c r="G26" s="25">
        <f t="shared" si="2"/>
        <v>3</v>
      </c>
      <c r="H26" s="25">
        <f t="shared" si="2"/>
        <v>16</v>
      </c>
      <c r="I26" s="25">
        <f t="shared" si="2"/>
        <v>2</v>
      </c>
      <c r="J26" s="25">
        <f t="shared" si="2"/>
        <v>0</v>
      </c>
      <c r="K26" s="25">
        <f t="shared" si="2"/>
        <v>0</v>
      </c>
      <c r="L26" s="25">
        <f t="shared" si="2"/>
        <v>98</v>
      </c>
      <c r="M26" s="13"/>
    </row>
    <row r="27" spans="1:13" s="5" customFormat="1" ht="12">
      <c r="A27" s="7" t="s">
        <v>6</v>
      </c>
      <c r="B27" s="106" t="s">
        <v>7</v>
      </c>
      <c r="C27" s="106"/>
      <c r="D27" s="106" t="s">
        <v>8</v>
      </c>
      <c r="E27" s="106"/>
      <c r="F27" s="106" t="s">
        <v>9</v>
      </c>
      <c r="G27" s="106"/>
      <c r="H27" s="106" t="s">
        <v>10</v>
      </c>
      <c r="I27" s="106"/>
      <c r="J27" s="105" t="s">
        <v>11</v>
      </c>
      <c r="K27" s="105"/>
      <c r="L27" s="7" t="s">
        <v>12</v>
      </c>
      <c r="M27" s="13"/>
    </row>
    <row r="28" spans="1:13" ht="12">
      <c r="A28" s="8" t="s">
        <v>27</v>
      </c>
      <c r="B28" s="8" t="s">
        <v>14</v>
      </c>
      <c r="C28" s="8" t="s">
        <v>15</v>
      </c>
      <c r="D28" s="8" t="s">
        <v>14</v>
      </c>
      <c r="E28" s="8" t="s">
        <v>15</v>
      </c>
      <c r="F28" s="8" t="s">
        <v>14</v>
      </c>
      <c r="G28" s="8" t="s">
        <v>15</v>
      </c>
      <c r="H28" s="8" t="s">
        <v>14</v>
      </c>
      <c r="I28" s="8" t="s">
        <v>15</v>
      </c>
      <c r="J28" s="8" t="s">
        <v>14</v>
      </c>
      <c r="K28" s="8" t="s">
        <v>15</v>
      </c>
      <c r="L28" s="8"/>
      <c r="M28" s="13"/>
    </row>
    <row r="29" spans="1:13" ht="12">
      <c r="A29" s="27" t="s">
        <v>28</v>
      </c>
      <c r="B29" s="10">
        <v>0</v>
      </c>
      <c r="C29" s="10">
        <v>4</v>
      </c>
      <c r="D29" s="10">
        <v>0</v>
      </c>
      <c r="E29" s="10">
        <v>0</v>
      </c>
      <c r="F29" s="10">
        <v>5</v>
      </c>
      <c r="G29" s="10">
        <v>2</v>
      </c>
      <c r="H29" s="10">
        <v>29</v>
      </c>
      <c r="I29" s="10">
        <v>1</v>
      </c>
      <c r="J29" s="10">
        <v>7</v>
      </c>
      <c r="K29" s="11">
        <v>1</v>
      </c>
      <c r="L29" s="12">
        <f>SUM(B29:K29)</f>
        <v>49</v>
      </c>
      <c r="M29" s="13"/>
    </row>
    <row r="30" spans="1:13" s="30" customFormat="1" ht="12">
      <c r="A30" s="14" t="s">
        <v>29</v>
      </c>
      <c r="B30" s="15">
        <v>1</v>
      </c>
      <c r="C30" s="15">
        <v>3</v>
      </c>
      <c r="D30" s="15">
        <v>6</v>
      </c>
      <c r="E30" s="15">
        <v>2</v>
      </c>
      <c r="F30" s="15">
        <v>29</v>
      </c>
      <c r="G30" s="15">
        <v>8</v>
      </c>
      <c r="H30" s="15">
        <v>36</v>
      </c>
      <c r="I30" s="15">
        <v>0</v>
      </c>
      <c r="J30" s="15">
        <v>0</v>
      </c>
      <c r="K30" s="16">
        <v>0</v>
      </c>
      <c r="L30" s="17">
        <f>SUM(B30:K30)</f>
        <v>85</v>
      </c>
      <c r="M30" s="13"/>
    </row>
    <row r="31" spans="1:13" ht="12">
      <c r="A31" s="29" t="s">
        <v>19</v>
      </c>
      <c r="B31" s="19">
        <v>2</v>
      </c>
      <c r="C31" s="19">
        <v>0</v>
      </c>
      <c r="D31" s="19">
        <v>3</v>
      </c>
      <c r="E31" s="19">
        <v>8</v>
      </c>
      <c r="F31" s="19">
        <v>20</v>
      </c>
      <c r="G31" s="19">
        <v>0</v>
      </c>
      <c r="H31" s="19">
        <v>7</v>
      </c>
      <c r="I31" s="19">
        <v>0</v>
      </c>
      <c r="J31" s="19">
        <v>0</v>
      </c>
      <c r="K31" s="21">
        <v>0</v>
      </c>
      <c r="L31" s="22">
        <f>SUM(B31:K31)</f>
        <v>40</v>
      </c>
      <c r="M31" s="13"/>
    </row>
    <row r="32" spans="1:13" s="5" customFormat="1" ht="12">
      <c r="A32" s="23" t="s">
        <v>21</v>
      </c>
      <c r="B32" s="25">
        <f aca="true" t="shared" si="3" ref="B32:L32">SUM(B28:B31)</f>
        <v>3</v>
      </c>
      <c r="C32" s="25">
        <f t="shared" si="3"/>
        <v>7</v>
      </c>
      <c r="D32" s="25">
        <f t="shared" si="3"/>
        <v>9</v>
      </c>
      <c r="E32" s="25">
        <f t="shared" si="3"/>
        <v>10</v>
      </c>
      <c r="F32" s="25">
        <f t="shared" si="3"/>
        <v>54</v>
      </c>
      <c r="G32" s="25">
        <f t="shared" si="3"/>
        <v>10</v>
      </c>
      <c r="H32" s="25">
        <f t="shared" si="3"/>
        <v>72</v>
      </c>
      <c r="I32" s="25">
        <f t="shared" si="3"/>
        <v>1</v>
      </c>
      <c r="J32" s="25">
        <f t="shared" si="3"/>
        <v>7</v>
      </c>
      <c r="K32" s="25">
        <f t="shared" si="3"/>
        <v>1</v>
      </c>
      <c r="L32" s="25">
        <f t="shared" si="3"/>
        <v>174</v>
      </c>
      <c r="M32" s="13"/>
    </row>
    <row r="33" spans="1:13" s="5" customFormat="1" ht="12">
      <c r="A33" s="7" t="s">
        <v>6</v>
      </c>
      <c r="B33" s="106" t="s">
        <v>7</v>
      </c>
      <c r="C33" s="106"/>
      <c r="D33" s="106" t="s">
        <v>8</v>
      </c>
      <c r="E33" s="106"/>
      <c r="F33" s="106" t="s">
        <v>9</v>
      </c>
      <c r="G33" s="106"/>
      <c r="H33" s="106" t="s">
        <v>10</v>
      </c>
      <c r="I33" s="106"/>
      <c r="J33" s="105" t="s">
        <v>11</v>
      </c>
      <c r="K33" s="105"/>
      <c r="L33" s="7" t="s">
        <v>12</v>
      </c>
      <c r="M33" s="13"/>
    </row>
    <row r="34" spans="1:13" ht="12">
      <c r="A34" s="8" t="s">
        <v>30</v>
      </c>
      <c r="B34" s="8" t="s">
        <v>14</v>
      </c>
      <c r="C34" s="8" t="s">
        <v>15</v>
      </c>
      <c r="D34" s="8" t="s">
        <v>14</v>
      </c>
      <c r="E34" s="8" t="s">
        <v>15</v>
      </c>
      <c r="F34" s="8" t="s">
        <v>14</v>
      </c>
      <c r="G34" s="8" t="s">
        <v>15</v>
      </c>
      <c r="H34" s="8" t="s">
        <v>14</v>
      </c>
      <c r="I34" s="8" t="s">
        <v>15</v>
      </c>
      <c r="J34" s="8" t="s">
        <v>14</v>
      </c>
      <c r="K34" s="8" t="s">
        <v>15</v>
      </c>
      <c r="L34" s="8"/>
      <c r="M34" s="13"/>
    </row>
    <row r="35" spans="1:13" ht="12">
      <c r="A35" s="27" t="s">
        <v>31</v>
      </c>
      <c r="B35" s="10">
        <v>2</v>
      </c>
      <c r="C35" s="10">
        <v>3</v>
      </c>
      <c r="D35" s="10">
        <v>2</v>
      </c>
      <c r="E35" s="10">
        <v>2</v>
      </c>
      <c r="F35" s="10">
        <v>16</v>
      </c>
      <c r="G35" s="10">
        <v>6</v>
      </c>
      <c r="H35" s="10">
        <v>20</v>
      </c>
      <c r="I35" s="10">
        <v>0</v>
      </c>
      <c r="J35" s="10">
        <v>1</v>
      </c>
      <c r="K35" s="31">
        <v>0</v>
      </c>
      <c r="L35" s="32">
        <f>SUM(B35:K35)</f>
        <v>52</v>
      </c>
      <c r="M35" s="13"/>
    </row>
    <row r="36" spans="1:13" ht="12">
      <c r="A36" s="28" t="s">
        <v>19</v>
      </c>
      <c r="B36" s="15">
        <v>0</v>
      </c>
      <c r="C36" s="15">
        <v>2</v>
      </c>
      <c r="D36" s="15">
        <v>2</v>
      </c>
      <c r="E36" s="15">
        <v>3</v>
      </c>
      <c r="F36" s="15">
        <v>28</v>
      </c>
      <c r="G36" s="15">
        <v>1</v>
      </c>
      <c r="H36" s="15">
        <v>13</v>
      </c>
      <c r="I36" s="15">
        <v>0</v>
      </c>
      <c r="J36" s="15">
        <v>0</v>
      </c>
      <c r="K36" s="16">
        <v>0</v>
      </c>
      <c r="L36" s="17">
        <f>SUM(B36:K36)</f>
        <v>49</v>
      </c>
      <c r="M36" s="13"/>
    </row>
    <row r="37" spans="1:13" ht="12">
      <c r="A37" s="29" t="s">
        <v>24</v>
      </c>
      <c r="B37" s="19">
        <v>0</v>
      </c>
      <c r="C37" s="19">
        <v>3</v>
      </c>
      <c r="D37" s="19">
        <v>1</v>
      </c>
      <c r="E37" s="19">
        <v>1</v>
      </c>
      <c r="F37" s="19">
        <v>11</v>
      </c>
      <c r="G37" s="19">
        <v>8</v>
      </c>
      <c r="H37" s="19">
        <v>32</v>
      </c>
      <c r="I37" s="19">
        <v>3</v>
      </c>
      <c r="J37" s="19">
        <v>2</v>
      </c>
      <c r="K37" s="21">
        <v>1</v>
      </c>
      <c r="L37" s="22">
        <f>SUM(B37:K37)</f>
        <v>62</v>
      </c>
      <c r="M37" s="13"/>
    </row>
    <row r="38" spans="1:13" s="5" customFormat="1" ht="12">
      <c r="A38" s="23" t="s">
        <v>21</v>
      </c>
      <c r="B38" s="25">
        <f aca="true" t="shared" si="4" ref="B38:L38">SUM(B34:B37)</f>
        <v>2</v>
      </c>
      <c r="C38" s="25">
        <f t="shared" si="4"/>
        <v>8</v>
      </c>
      <c r="D38" s="25">
        <f t="shared" si="4"/>
        <v>5</v>
      </c>
      <c r="E38" s="25">
        <f t="shared" si="4"/>
        <v>6</v>
      </c>
      <c r="F38" s="25">
        <f t="shared" si="4"/>
        <v>55</v>
      </c>
      <c r="G38" s="25">
        <f t="shared" si="4"/>
        <v>15</v>
      </c>
      <c r="H38" s="25">
        <f t="shared" si="4"/>
        <v>65</v>
      </c>
      <c r="I38" s="25">
        <f t="shared" si="4"/>
        <v>3</v>
      </c>
      <c r="J38" s="25">
        <f t="shared" si="4"/>
        <v>3</v>
      </c>
      <c r="K38" s="25">
        <f t="shared" si="4"/>
        <v>1</v>
      </c>
      <c r="L38" s="25">
        <f t="shared" si="4"/>
        <v>163</v>
      </c>
      <c r="M38" s="13"/>
    </row>
    <row r="39" spans="1:13" ht="12">
      <c r="A39" s="33" t="s">
        <v>12</v>
      </c>
      <c r="B39" s="34">
        <f aca="true" t="shared" si="5" ref="B39:L39">B15+B21+B26+B32+B38</f>
        <v>18</v>
      </c>
      <c r="C39" s="34">
        <f t="shared" si="5"/>
        <v>44</v>
      </c>
      <c r="D39" s="34">
        <f t="shared" si="5"/>
        <v>128</v>
      </c>
      <c r="E39" s="34">
        <f t="shared" si="5"/>
        <v>54</v>
      </c>
      <c r="F39" s="34">
        <f t="shared" si="5"/>
        <v>450</v>
      </c>
      <c r="G39" s="34">
        <f t="shared" si="5"/>
        <v>60</v>
      </c>
      <c r="H39" s="34">
        <f t="shared" si="5"/>
        <v>324</v>
      </c>
      <c r="I39" s="34">
        <f t="shared" si="5"/>
        <v>11</v>
      </c>
      <c r="J39" s="34">
        <f t="shared" si="5"/>
        <v>16</v>
      </c>
      <c r="K39" s="34">
        <f t="shared" si="5"/>
        <v>2</v>
      </c>
      <c r="L39" s="6">
        <f t="shared" si="5"/>
        <v>1107</v>
      </c>
      <c r="M39" s="13"/>
    </row>
    <row r="40" spans="1:13" ht="12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</row>
    <row r="41" spans="1:202" ht="12.7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</row>
    <row r="42" spans="1:202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</row>
    <row r="43" spans="1:202" ht="15.75">
      <c r="A43" s="104" t="s">
        <v>0</v>
      </c>
      <c r="B43" s="104"/>
      <c r="C43" s="104"/>
      <c r="D43" s="104"/>
      <c r="E43" s="104"/>
      <c r="F43" s="104"/>
      <c r="G43" s="104"/>
      <c r="H43" s="104"/>
      <c r="I43" s="2"/>
      <c r="J43" s="2"/>
      <c r="K43" s="2"/>
      <c r="L43" s="2"/>
      <c r="M43" s="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</row>
    <row r="44" spans="1:202" ht="15.75">
      <c r="A44" s="104" t="s">
        <v>1</v>
      </c>
      <c r="B44" s="104"/>
      <c r="C44" s="104"/>
      <c r="D44" s="104"/>
      <c r="E44" s="104"/>
      <c r="F44" s="104"/>
      <c r="G44" s="104"/>
      <c r="H44" s="104"/>
      <c r="I44" s="2"/>
      <c r="J44" s="2"/>
      <c r="K44" s="2"/>
      <c r="L44" s="2"/>
      <c r="M44" s="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</row>
    <row r="45" spans="1:202" ht="15.75">
      <c r="A45" s="104" t="s">
        <v>2</v>
      </c>
      <c r="B45" s="104"/>
      <c r="C45" s="104"/>
      <c r="D45" s="104"/>
      <c r="E45" s="104"/>
      <c r="F45" s="104"/>
      <c r="G45" s="104"/>
      <c r="H45" s="104"/>
      <c r="I45" s="2"/>
      <c r="J45" s="2"/>
      <c r="K45" s="2"/>
      <c r="L45" s="2"/>
      <c r="M45" s="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</row>
    <row r="46" spans="1:202" ht="15">
      <c r="A46" s="3" t="str">
        <f>A5</f>
        <v>Posição Fevereiro/2008</v>
      </c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</row>
    <row r="47" spans="1:202" ht="18">
      <c r="A47" s="103" t="s">
        <v>32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39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</row>
    <row r="48" spans="1:202" ht="15.75">
      <c r="A48" s="40" t="s">
        <v>6</v>
      </c>
      <c r="B48" s="41" t="s">
        <v>33</v>
      </c>
      <c r="C48" s="42" t="s">
        <v>34</v>
      </c>
      <c r="D48" s="43" t="s">
        <v>35</v>
      </c>
      <c r="E48" s="44" t="s">
        <v>34</v>
      </c>
      <c r="F48" s="43" t="s">
        <v>36</v>
      </c>
      <c r="G48" s="44" t="s">
        <v>34</v>
      </c>
      <c r="H48" s="43" t="s">
        <v>37</v>
      </c>
      <c r="I48" s="44" t="s">
        <v>34</v>
      </c>
      <c r="J48" s="45" t="s">
        <v>38</v>
      </c>
      <c r="K48" s="45" t="s">
        <v>34</v>
      </c>
      <c r="L48" s="44" t="s">
        <v>12</v>
      </c>
      <c r="M48" s="46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</row>
    <row r="49" spans="1:13" s="56" customFormat="1" ht="15">
      <c r="A49" s="47"/>
      <c r="B49" s="48"/>
      <c r="C49" s="49" t="s">
        <v>6</v>
      </c>
      <c r="D49" s="47"/>
      <c r="E49" s="49" t="s">
        <v>6</v>
      </c>
      <c r="F49" s="47"/>
      <c r="G49" s="49" t="s">
        <v>6</v>
      </c>
      <c r="H49" s="47"/>
      <c r="I49" s="49" t="s">
        <v>6</v>
      </c>
      <c r="J49" s="50" t="s">
        <v>39</v>
      </c>
      <c r="K49" s="49" t="s">
        <v>6</v>
      </c>
      <c r="L49" s="47"/>
      <c r="M49" s="46"/>
    </row>
    <row r="50" spans="1:13" s="56" customFormat="1" ht="15">
      <c r="A50" s="51" t="s">
        <v>40</v>
      </c>
      <c r="B50" s="52">
        <f>B15</f>
        <v>10</v>
      </c>
      <c r="C50" s="89">
        <f>B50/$L$50</f>
        <v>0.022675736961451247</v>
      </c>
      <c r="D50" s="52">
        <f>D15</f>
        <v>72</v>
      </c>
      <c r="E50" s="89">
        <f>D50/$L$50</f>
        <v>0.16326530612244897</v>
      </c>
      <c r="F50" s="52">
        <f>F15</f>
        <v>213</v>
      </c>
      <c r="G50" s="89">
        <f>F50/$L$50</f>
        <v>0.48299319727891155</v>
      </c>
      <c r="H50" s="52">
        <f>H15</f>
        <v>141</v>
      </c>
      <c r="I50" s="89">
        <f>H50/$L$50</f>
        <v>0.3197278911564626</v>
      </c>
      <c r="J50" s="52">
        <f>J15</f>
        <v>5</v>
      </c>
      <c r="K50" s="89">
        <f>J50/L50</f>
        <v>0.011337868480725623</v>
      </c>
      <c r="L50" s="54">
        <f>B50+D50+F50+H50+J50</f>
        <v>441</v>
      </c>
      <c r="M50" s="55"/>
    </row>
    <row r="51" spans="1:13" s="56" customFormat="1" ht="15">
      <c r="A51" s="57" t="s">
        <v>41</v>
      </c>
      <c r="B51" s="58">
        <f>B21</f>
        <v>2</v>
      </c>
      <c r="C51" s="89">
        <f>B51/$L$51</f>
        <v>0.014084507042253521</v>
      </c>
      <c r="D51" s="58">
        <f>D21</f>
        <v>33</v>
      </c>
      <c r="E51" s="89">
        <f>D51/$L$51</f>
        <v>0.2323943661971831</v>
      </c>
      <c r="F51" s="58">
        <f>F21</f>
        <v>76</v>
      </c>
      <c r="G51" s="89">
        <f>F51/$L$51</f>
        <v>0.5352112676056338</v>
      </c>
      <c r="H51" s="58">
        <f>H21</f>
        <v>30</v>
      </c>
      <c r="I51" s="89">
        <f>H51/L51</f>
        <v>0.2112676056338028</v>
      </c>
      <c r="J51" s="58">
        <f>J21</f>
        <v>1</v>
      </c>
      <c r="K51" s="89">
        <f>J51/L51</f>
        <v>0.007042253521126761</v>
      </c>
      <c r="L51" s="59">
        <f>B51+D51+F51+H51+J51</f>
        <v>142</v>
      </c>
      <c r="M51" s="55"/>
    </row>
    <row r="52" spans="1:13" s="56" customFormat="1" ht="15">
      <c r="A52" s="57" t="s">
        <v>42</v>
      </c>
      <c r="B52" s="58">
        <f>B26</f>
        <v>1</v>
      </c>
      <c r="C52" s="89">
        <f>B52/$L$52</f>
        <v>0.01282051282051282</v>
      </c>
      <c r="D52" s="58">
        <f>D26</f>
        <v>9</v>
      </c>
      <c r="E52" s="89">
        <f>D52/$L$52</f>
        <v>0.11538461538461539</v>
      </c>
      <c r="F52" s="58">
        <f>F26</f>
        <v>52</v>
      </c>
      <c r="G52" s="89">
        <f>F52/$L$52</f>
        <v>0.6666666666666666</v>
      </c>
      <c r="H52" s="58">
        <f>H26</f>
        <v>16</v>
      </c>
      <c r="I52" s="89">
        <f>H52/L52</f>
        <v>0.20512820512820512</v>
      </c>
      <c r="J52" s="58">
        <f>J26</f>
        <v>0</v>
      </c>
      <c r="K52" s="89">
        <f>J52/L52</f>
        <v>0</v>
      </c>
      <c r="L52" s="59">
        <f>B52+D52+F52+H52+J52</f>
        <v>78</v>
      </c>
      <c r="M52" s="55"/>
    </row>
    <row r="53" spans="1:13" s="56" customFormat="1" ht="15">
      <c r="A53" s="57" t="s">
        <v>43</v>
      </c>
      <c r="B53" s="58">
        <f>B32</f>
        <v>3</v>
      </c>
      <c r="C53" s="89">
        <f>B53/$L$53</f>
        <v>0.020689655172413793</v>
      </c>
      <c r="D53" s="58">
        <f>D32</f>
        <v>9</v>
      </c>
      <c r="E53" s="89">
        <f>D53/$L$53</f>
        <v>0.06206896551724138</v>
      </c>
      <c r="F53" s="58">
        <f>F32</f>
        <v>54</v>
      </c>
      <c r="G53" s="89">
        <f>F53/$L$53</f>
        <v>0.3724137931034483</v>
      </c>
      <c r="H53" s="58">
        <f>H32</f>
        <v>72</v>
      </c>
      <c r="I53" s="89">
        <f>H53/L53</f>
        <v>0.496551724137931</v>
      </c>
      <c r="J53" s="58">
        <f>J32</f>
        <v>7</v>
      </c>
      <c r="K53" s="89">
        <f>J53/L53</f>
        <v>0.04827586206896552</v>
      </c>
      <c r="L53" s="59">
        <f>B53+D53+F53+H53+J53</f>
        <v>145</v>
      </c>
      <c r="M53" s="55"/>
    </row>
    <row r="54" spans="1:202" ht="21.75" customHeight="1">
      <c r="A54" s="60" t="s">
        <v>44</v>
      </c>
      <c r="B54" s="61">
        <f>B38</f>
        <v>2</v>
      </c>
      <c r="C54" s="89">
        <f>B54/$L$54</f>
        <v>0.015384615384615385</v>
      </c>
      <c r="D54" s="61">
        <f>D38</f>
        <v>5</v>
      </c>
      <c r="E54" s="89">
        <f>D54/$L$54</f>
        <v>0.038461538461538464</v>
      </c>
      <c r="F54" s="61">
        <f>F38</f>
        <v>55</v>
      </c>
      <c r="G54" s="89">
        <f>F54/$L$54</f>
        <v>0.4230769230769231</v>
      </c>
      <c r="H54" s="61">
        <f>H38</f>
        <v>65</v>
      </c>
      <c r="I54" s="89">
        <f>H54/L54</f>
        <v>0.5</v>
      </c>
      <c r="J54" s="61">
        <f>J38</f>
        <v>3</v>
      </c>
      <c r="K54" s="89">
        <f>J54/L54</f>
        <v>0.023076923076923078</v>
      </c>
      <c r="L54" s="61">
        <f>B54+D54+F54+H54+J54</f>
        <v>130</v>
      </c>
      <c r="M54" s="55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</row>
    <row r="55" spans="1:202" ht="15">
      <c r="A55" s="62" t="s">
        <v>12</v>
      </c>
      <c r="B55" s="63">
        <f>SUM(B50:B54)</f>
        <v>18</v>
      </c>
      <c r="C55" s="64">
        <f>B55/$L$55</f>
        <v>0.019230769230769232</v>
      </c>
      <c r="D55" s="63">
        <f>SUM(D50:D54)</f>
        <v>128</v>
      </c>
      <c r="E55" s="64">
        <f>D55/$L$55</f>
        <v>0.13675213675213677</v>
      </c>
      <c r="F55" s="63">
        <f>SUM(F50:F54)</f>
        <v>450</v>
      </c>
      <c r="G55" s="64">
        <f>F55/$L$55</f>
        <v>0.4807692307692308</v>
      </c>
      <c r="H55" s="63">
        <f>SUM(H50:H54)</f>
        <v>324</v>
      </c>
      <c r="I55" s="64">
        <f>H55/$L$55</f>
        <v>0.34615384615384615</v>
      </c>
      <c r="J55" s="63">
        <f>SUM(J50:J54)</f>
        <v>16</v>
      </c>
      <c r="K55" s="64">
        <f>J55/$L$55</f>
        <v>0.017094017094017096</v>
      </c>
      <c r="L55" s="65">
        <f>SUM(L50:L54)</f>
        <v>936</v>
      </c>
      <c r="M55" s="46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</row>
    <row r="56" spans="1:202" ht="12.75">
      <c r="A56" t="s">
        <v>45</v>
      </c>
      <c r="B56" s="66">
        <f>B55/L55</f>
        <v>0.019230769230769232</v>
      </c>
      <c r="C56" s="66"/>
      <c r="D56" s="66">
        <f>D55/L55</f>
        <v>0.13675213675213677</v>
      </c>
      <c r="E56" s="66"/>
      <c r="F56" s="66">
        <f>F55/L55</f>
        <v>0.4807692307692308</v>
      </c>
      <c r="G56" s="66"/>
      <c r="H56" s="66">
        <f>H55/L55</f>
        <v>0.34615384615384615</v>
      </c>
      <c r="I56" s="66"/>
      <c r="J56" s="66">
        <f>J55/L55</f>
        <v>0.017094017094017096</v>
      </c>
      <c r="K56" s="66"/>
      <c r="L56" s="67">
        <f>SUM(B56:J56)</f>
        <v>1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</row>
    <row r="57" spans="1:202" ht="12.75">
      <c r="A57"/>
      <c r="B57" s="37"/>
      <c r="C57" s="6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</row>
    <row r="58" spans="1:202" ht="18">
      <c r="A58" s="103" t="s">
        <v>46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</row>
    <row r="59" spans="1:202" ht="15.75">
      <c r="A59" s="40" t="s">
        <v>6</v>
      </c>
      <c r="B59" s="41" t="s">
        <v>33</v>
      </c>
      <c r="C59" s="42" t="s">
        <v>34</v>
      </c>
      <c r="D59" s="43" t="s">
        <v>35</v>
      </c>
      <c r="E59" s="44" t="s">
        <v>34</v>
      </c>
      <c r="F59" s="43" t="s">
        <v>36</v>
      </c>
      <c r="G59" s="44" t="s">
        <v>34</v>
      </c>
      <c r="H59" s="43" t="s">
        <v>37</v>
      </c>
      <c r="I59" s="44" t="s">
        <v>34</v>
      </c>
      <c r="J59" s="45" t="s">
        <v>38</v>
      </c>
      <c r="K59" s="45" t="s">
        <v>34</v>
      </c>
      <c r="L59" s="44" t="s">
        <v>12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</row>
    <row r="60" spans="1:202" ht="15">
      <c r="A60" s="47"/>
      <c r="B60" s="48"/>
      <c r="C60" s="49" t="s">
        <v>6</v>
      </c>
      <c r="D60" s="47"/>
      <c r="E60" s="49" t="s">
        <v>6</v>
      </c>
      <c r="F60" s="47"/>
      <c r="G60" s="49" t="s">
        <v>6</v>
      </c>
      <c r="H60" s="47"/>
      <c r="I60" s="49" t="s">
        <v>6</v>
      </c>
      <c r="J60" s="50" t="s">
        <v>39</v>
      </c>
      <c r="K60" s="49" t="s">
        <v>6</v>
      </c>
      <c r="L60" s="47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</row>
    <row r="61" spans="1:202" ht="15">
      <c r="A61" s="51" t="s">
        <v>40</v>
      </c>
      <c r="B61" s="69">
        <f>C15</f>
        <v>16</v>
      </c>
      <c r="C61" s="90">
        <f aca="true" t="shared" si="6" ref="C61:C66">B61/L61</f>
        <v>0.26229508196721313</v>
      </c>
      <c r="D61" s="69">
        <f>E15</f>
        <v>18</v>
      </c>
      <c r="E61" s="90">
        <f aca="true" t="shared" si="7" ref="E61:E66">D61/L61</f>
        <v>0.29508196721311475</v>
      </c>
      <c r="F61" s="69">
        <f>G15</f>
        <v>23</v>
      </c>
      <c r="G61" s="90">
        <f aca="true" t="shared" si="8" ref="G61:G66">F61/L61</f>
        <v>0.3770491803278688</v>
      </c>
      <c r="H61" s="69">
        <f>I15</f>
        <v>4</v>
      </c>
      <c r="I61" s="90">
        <f aca="true" t="shared" si="9" ref="I61:I66">H61/L61</f>
        <v>0.06557377049180328</v>
      </c>
      <c r="J61" s="69">
        <f>K15</f>
        <v>0</v>
      </c>
      <c r="K61" s="90">
        <f aca="true" t="shared" si="10" ref="K61:K66">J61/L61</f>
        <v>0</v>
      </c>
      <c r="L61" s="59">
        <f>B61+D61+F61+H61+J61</f>
        <v>61</v>
      </c>
      <c r="M61" s="9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</row>
    <row r="62" spans="1:202" ht="15">
      <c r="A62" s="57" t="s">
        <v>41</v>
      </c>
      <c r="B62" s="73">
        <f>C21</f>
        <v>8</v>
      </c>
      <c r="C62" s="89">
        <f t="shared" si="6"/>
        <v>0.2857142857142857</v>
      </c>
      <c r="D62" s="73">
        <f>E21</f>
        <v>10</v>
      </c>
      <c r="E62" s="89">
        <f t="shared" si="7"/>
        <v>0.35714285714285715</v>
      </c>
      <c r="F62" s="73">
        <f>G21</f>
        <v>9</v>
      </c>
      <c r="G62" s="89">
        <f t="shared" si="8"/>
        <v>0.32142857142857145</v>
      </c>
      <c r="H62" s="73">
        <f>I21</f>
        <v>1</v>
      </c>
      <c r="I62" s="89">
        <f t="shared" si="9"/>
        <v>0.03571428571428571</v>
      </c>
      <c r="J62" s="73">
        <f>K21</f>
        <v>0</v>
      </c>
      <c r="K62" s="89">
        <f t="shared" si="10"/>
        <v>0</v>
      </c>
      <c r="L62" s="59">
        <f>B62+D62+F62+H62+J62</f>
        <v>28</v>
      </c>
      <c r="M62" s="91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</row>
    <row r="63" spans="1:202" ht="15">
      <c r="A63" s="57" t="s">
        <v>42</v>
      </c>
      <c r="B63" s="73">
        <f>C26</f>
        <v>5</v>
      </c>
      <c r="C63" s="89">
        <f t="shared" si="6"/>
        <v>0.25</v>
      </c>
      <c r="D63" s="73">
        <f>E26</f>
        <v>10</v>
      </c>
      <c r="E63" s="89">
        <f t="shared" si="7"/>
        <v>0.5</v>
      </c>
      <c r="F63" s="73">
        <f>G26</f>
        <v>3</v>
      </c>
      <c r="G63" s="89">
        <f t="shared" si="8"/>
        <v>0.15</v>
      </c>
      <c r="H63" s="73">
        <f>I26</f>
        <v>2</v>
      </c>
      <c r="I63" s="89">
        <f t="shared" si="9"/>
        <v>0.1</v>
      </c>
      <c r="J63" s="73">
        <f>K26</f>
        <v>0</v>
      </c>
      <c r="K63" s="89">
        <f t="shared" si="10"/>
        <v>0</v>
      </c>
      <c r="L63" s="59">
        <f>B63+D63+F63+H63+J63</f>
        <v>20</v>
      </c>
      <c r="M63" s="74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</row>
    <row r="64" spans="1:202" ht="15">
      <c r="A64" s="57" t="s">
        <v>43</v>
      </c>
      <c r="B64" s="73">
        <f>C32</f>
        <v>7</v>
      </c>
      <c r="C64" s="89">
        <f t="shared" si="6"/>
        <v>0.2413793103448276</v>
      </c>
      <c r="D64" s="73">
        <f>E32</f>
        <v>10</v>
      </c>
      <c r="E64" s="89">
        <f t="shared" si="7"/>
        <v>0.3448275862068966</v>
      </c>
      <c r="F64" s="73">
        <f>G32</f>
        <v>10</v>
      </c>
      <c r="G64" s="89">
        <f t="shared" si="8"/>
        <v>0.3448275862068966</v>
      </c>
      <c r="H64" s="73">
        <f>I32</f>
        <v>1</v>
      </c>
      <c r="I64" s="89">
        <f t="shared" si="9"/>
        <v>0.034482758620689655</v>
      </c>
      <c r="J64" s="73">
        <f>K32</f>
        <v>1</v>
      </c>
      <c r="K64" s="89">
        <f t="shared" si="10"/>
        <v>0.034482758620689655</v>
      </c>
      <c r="L64" s="54">
        <f>B64+D64+F64+H64+J64</f>
        <v>29</v>
      </c>
      <c r="M64" s="7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</row>
    <row r="65" spans="1:13" s="38" customFormat="1" ht="15">
      <c r="A65" s="60" t="s">
        <v>44</v>
      </c>
      <c r="B65" s="76">
        <f>C38</f>
        <v>8</v>
      </c>
      <c r="C65" s="92">
        <f t="shared" si="6"/>
        <v>0.24242424242424243</v>
      </c>
      <c r="D65" s="76">
        <f>E38</f>
        <v>6</v>
      </c>
      <c r="E65" s="92">
        <f t="shared" si="7"/>
        <v>0.18181818181818182</v>
      </c>
      <c r="F65" s="76">
        <f>G38</f>
        <v>15</v>
      </c>
      <c r="G65" s="92">
        <f t="shared" si="8"/>
        <v>0.45454545454545453</v>
      </c>
      <c r="H65" s="76">
        <f>I38</f>
        <v>3</v>
      </c>
      <c r="I65" s="92">
        <f t="shared" si="9"/>
        <v>0.09090909090909091</v>
      </c>
      <c r="J65" s="76">
        <f>K38</f>
        <v>1</v>
      </c>
      <c r="K65" s="92">
        <f t="shared" si="10"/>
        <v>0.030303030303030304</v>
      </c>
      <c r="L65" s="54">
        <f>B65+D65+F65+H65+J65</f>
        <v>33</v>
      </c>
      <c r="M65" s="75"/>
    </row>
    <row r="66" spans="1:202" ht="15">
      <c r="A66" s="62" t="s">
        <v>12</v>
      </c>
      <c r="B66" s="78">
        <f>SUM(B61:B65)</f>
        <v>44</v>
      </c>
      <c r="C66" s="64">
        <f t="shared" si="6"/>
        <v>0.2573099415204678</v>
      </c>
      <c r="D66" s="78">
        <f>SUM(D61:D65)</f>
        <v>54</v>
      </c>
      <c r="E66" s="64">
        <f t="shared" si="7"/>
        <v>0.3157894736842105</v>
      </c>
      <c r="F66" s="63">
        <f>SUM(F61:F65)</f>
        <v>60</v>
      </c>
      <c r="G66" s="64">
        <f t="shared" si="8"/>
        <v>0.3508771929824561</v>
      </c>
      <c r="H66" s="78">
        <f>SUM(H61:H65)</f>
        <v>11</v>
      </c>
      <c r="I66" s="64">
        <f t="shared" si="9"/>
        <v>0.06432748538011696</v>
      </c>
      <c r="J66" s="78">
        <f>SUM(J61:J65)</f>
        <v>2</v>
      </c>
      <c r="K66" s="64">
        <f t="shared" si="10"/>
        <v>0.011695906432748537</v>
      </c>
      <c r="L66" s="65">
        <f>SUM(L61:L65)</f>
        <v>171</v>
      </c>
      <c r="M66" s="79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</row>
    <row r="67" spans="1:202" ht="12.75">
      <c r="A67"/>
      <c r="B67" s="66">
        <f>B66/L66</f>
        <v>0.2573099415204678</v>
      </c>
      <c r="C67" s="66"/>
      <c r="D67" s="66">
        <f>D66/L66</f>
        <v>0.3157894736842105</v>
      </c>
      <c r="E67" s="66"/>
      <c r="F67" s="66">
        <f>F66/L66</f>
        <v>0.3508771929824561</v>
      </c>
      <c r="G67" s="66"/>
      <c r="H67" s="66">
        <f>H66/L66</f>
        <v>0.06432748538011696</v>
      </c>
      <c r="I67" s="66"/>
      <c r="J67" s="66">
        <f>J66/L66</f>
        <v>0.011695906432748537</v>
      </c>
      <c r="K67" s="66"/>
      <c r="L67" s="67">
        <f>SUM(B67:J67)</f>
        <v>0.9999999999999999</v>
      </c>
      <c r="M67" s="7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</row>
    <row r="68" spans="1:202" ht="12.75">
      <c r="A68"/>
      <c r="B68" s="37"/>
      <c r="C68" s="37"/>
      <c r="D68"/>
      <c r="E68"/>
      <c r="F68"/>
      <c r="G68"/>
      <c r="H68"/>
      <c r="I68"/>
      <c r="J68"/>
      <c r="K68"/>
      <c r="L68"/>
      <c r="M68" s="72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</row>
    <row r="69" spans="1:202" ht="18">
      <c r="A69" s="103" t="s">
        <v>47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72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</row>
    <row r="70" spans="1:202" ht="15.75">
      <c r="A70" s="40" t="s">
        <v>6</v>
      </c>
      <c r="B70" s="41" t="s">
        <v>33</v>
      </c>
      <c r="C70" s="42" t="s">
        <v>34</v>
      </c>
      <c r="D70" s="43" t="s">
        <v>35</v>
      </c>
      <c r="E70" s="44" t="s">
        <v>34</v>
      </c>
      <c r="F70" s="43" t="s">
        <v>36</v>
      </c>
      <c r="G70" s="44" t="s">
        <v>34</v>
      </c>
      <c r="H70" s="43" t="s">
        <v>37</v>
      </c>
      <c r="I70" s="44" t="s">
        <v>34</v>
      </c>
      <c r="J70" s="45" t="s">
        <v>38</v>
      </c>
      <c r="K70" s="45" t="s">
        <v>34</v>
      </c>
      <c r="L70" s="44" t="s">
        <v>12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</row>
    <row r="71" spans="1:202" ht="15">
      <c r="A71" s="47"/>
      <c r="B71" s="48"/>
      <c r="C71" s="49" t="s">
        <v>6</v>
      </c>
      <c r="D71" s="47"/>
      <c r="E71" s="49" t="s">
        <v>6</v>
      </c>
      <c r="F71" s="47"/>
      <c r="G71" s="49" t="s">
        <v>6</v>
      </c>
      <c r="H71" s="47"/>
      <c r="I71" s="49" t="s">
        <v>6</v>
      </c>
      <c r="J71" s="50" t="s">
        <v>39</v>
      </c>
      <c r="K71" s="49" t="s">
        <v>6</v>
      </c>
      <c r="L71" s="47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</row>
    <row r="72" spans="1:202" ht="15">
      <c r="A72" s="51" t="s">
        <v>40</v>
      </c>
      <c r="B72" s="52">
        <f>B61+B50</f>
        <v>26</v>
      </c>
      <c r="C72" s="89">
        <f>B72/L72</f>
        <v>0.05179282868525897</v>
      </c>
      <c r="D72" s="52">
        <f>D61+D50</f>
        <v>90</v>
      </c>
      <c r="E72" s="89">
        <f>D72/L72</f>
        <v>0.17928286852589642</v>
      </c>
      <c r="F72" s="52">
        <f>F61+F50</f>
        <v>236</v>
      </c>
      <c r="G72" s="89">
        <f>F72/L72</f>
        <v>0.4701195219123506</v>
      </c>
      <c r="H72" s="52">
        <f>H61+H50</f>
        <v>145</v>
      </c>
      <c r="I72" s="89">
        <f>H72/L72</f>
        <v>0.28884462151394424</v>
      </c>
      <c r="J72" s="52">
        <f>J61+J50</f>
        <v>5</v>
      </c>
      <c r="K72" s="89">
        <f>J72/L72</f>
        <v>0.0099601593625498</v>
      </c>
      <c r="L72" s="54">
        <f>B72+D72+F72+H72+J72</f>
        <v>502</v>
      </c>
      <c r="M72" s="55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</row>
    <row r="73" spans="1:202" ht="15">
      <c r="A73" s="57" t="s">
        <v>41</v>
      </c>
      <c r="B73" s="52">
        <f>B62+B51</f>
        <v>10</v>
      </c>
      <c r="C73" s="89">
        <f>B73/L73</f>
        <v>0.058823529411764705</v>
      </c>
      <c r="D73" s="52">
        <f>D62+D51</f>
        <v>43</v>
      </c>
      <c r="E73" s="89">
        <f>D73/L73</f>
        <v>0.2529411764705882</v>
      </c>
      <c r="F73" s="52">
        <f>F62+F51</f>
        <v>85</v>
      </c>
      <c r="G73" s="89">
        <f>F73/L73</f>
        <v>0.5</v>
      </c>
      <c r="H73" s="52">
        <f>H62+H51</f>
        <v>31</v>
      </c>
      <c r="I73" s="89">
        <f>H73/L73</f>
        <v>0.18235294117647058</v>
      </c>
      <c r="J73" s="52">
        <f>J62+J51</f>
        <v>1</v>
      </c>
      <c r="K73" s="89">
        <f>J73/L73</f>
        <v>0.0058823529411764705</v>
      </c>
      <c r="L73" s="54">
        <f>B73+D73+F73+H73+J73</f>
        <v>170</v>
      </c>
      <c r="M73" s="55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</row>
    <row r="74" spans="1:202" ht="15">
      <c r="A74" s="57" t="s">
        <v>42</v>
      </c>
      <c r="B74" s="52">
        <f>B63+B52</f>
        <v>6</v>
      </c>
      <c r="C74" s="89">
        <f>B74/L74</f>
        <v>0.061224489795918366</v>
      </c>
      <c r="D74" s="52">
        <f>D63+D52</f>
        <v>19</v>
      </c>
      <c r="E74" s="89">
        <f>D74/L74</f>
        <v>0.19387755102040816</v>
      </c>
      <c r="F74" s="52">
        <f>F63+F52</f>
        <v>55</v>
      </c>
      <c r="G74" s="89">
        <f>F74/L74</f>
        <v>0.5612244897959183</v>
      </c>
      <c r="H74" s="52">
        <f>H63+H52</f>
        <v>18</v>
      </c>
      <c r="I74" s="89">
        <f>H74/L74</f>
        <v>0.1836734693877551</v>
      </c>
      <c r="J74" s="52">
        <f>J63+J52</f>
        <v>0</v>
      </c>
      <c r="K74" s="89">
        <f>J74/L74</f>
        <v>0</v>
      </c>
      <c r="L74" s="54">
        <f>B74+D74+F74+H74+J74</f>
        <v>98</v>
      </c>
      <c r="M74" s="55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</row>
    <row r="75" spans="1:202" ht="15">
      <c r="A75" s="57" t="s">
        <v>43</v>
      </c>
      <c r="B75" s="52">
        <f>B64+B53</f>
        <v>10</v>
      </c>
      <c r="C75" s="89">
        <f>B75/L75</f>
        <v>0.05747126436781609</v>
      </c>
      <c r="D75" s="52">
        <f>D64+D53</f>
        <v>19</v>
      </c>
      <c r="E75" s="89">
        <f>D75/L75</f>
        <v>0.10919540229885058</v>
      </c>
      <c r="F75" s="52">
        <f>F64+F53</f>
        <v>64</v>
      </c>
      <c r="G75" s="89">
        <f>F75/L75</f>
        <v>0.367816091954023</v>
      </c>
      <c r="H75" s="52">
        <f>H64+H53</f>
        <v>73</v>
      </c>
      <c r="I75" s="89">
        <f>H75/L75</f>
        <v>0.41954022988505746</v>
      </c>
      <c r="J75" s="52">
        <f>J64+J53</f>
        <v>8</v>
      </c>
      <c r="K75" s="89">
        <f>J75/L75</f>
        <v>0.04597701149425287</v>
      </c>
      <c r="L75" s="54">
        <f>B75+D75+F75+H75+J75</f>
        <v>174</v>
      </c>
      <c r="M75" s="5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</row>
    <row r="76" spans="1:202" ht="15">
      <c r="A76" s="60" t="s">
        <v>44</v>
      </c>
      <c r="B76" s="52">
        <f>B65+B54</f>
        <v>10</v>
      </c>
      <c r="C76" s="89">
        <f>B76/L76</f>
        <v>0.06134969325153374</v>
      </c>
      <c r="D76" s="52">
        <f>D65+D54</f>
        <v>11</v>
      </c>
      <c r="E76" s="89">
        <f>D76/L76</f>
        <v>0.06748466257668712</v>
      </c>
      <c r="F76" s="52">
        <f>F65+F54</f>
        <v>70</v>
      </c>
      <c r="G76" s="89">
        <f>F76/L76</f>
        <v>0.4294478527607362</v>
      </c>
      <c r="H76" s="52">
        <f>H65+H54</f>
        <v>68</v>
      </c>
      <c r="I76" s="89">
        <f>H76/L76</f>
        <v>0.4171779141104294</v>
      </c>
      <c r="J76" s="52">
        <f>J65+J54</f>
        <v>4</v>
      </c>
      <c r="K76" s="89">
        <f>J76/L76</f>
        <v>0.024539877300613498</v>
      </c>
      <c r="L76" s="54">
        <f>B76+D76+F76+H76+J76</f>
        <v>163</v>
      </c>
      <c r="M76" s="55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</row>
    <row r="77" spans="1:202" ht="15">
      <c r="A77" s="62" t="s">
        <v>12</v>
      </c>
      <c r="B77" s="63">
        <f>SUM(B72:B76)</f>
        <v>62</v>
      </c>
      <c r="C77" s="64">
        <f>B77/$L$77</f>
        <v>0.05600722673893405</v>
      </c>
      <c r="D77" s="78">
        <f>SUM(D72:D76)</f>
        <v>182</v>
      </c>
      <c r="E77" s="64">
        <f>D77/$L$77</f>
        <v>0.16440831074977416</v>
      </c>
      <c r="F77" s="63">
        <f>SUM(F72:F76)</f>
        <v>510</v>
      </c>
      <c r="G77" s="64">
        <f>F77/$L$77</f>
        <v>0.46070460704607047</v>
      </c>
      <c r="H77" s="78">
        <f>SUM(H72:H76)</f>
        <v>335</v>
      </c>
      <c r="I77" s="64">
        <f>H77/$L$77</f>
        <v>0.3026196928635953</v>
      </c>
      <c r="J77" s="78">
        <f>SUM(J72:J76)</f>
        <v>18</v>
      </c>
      <c r="K77" s="64">
        <f>J77/$L$77</f>
        <v>0.016260162601626018</v>
      </c>
      <c r="L77" s="65">
        <f>SUM(L72:L76)</f>
        <v>1107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</row>
    <row r="78" spans="1:13" ht="12.75">
      <c r="A78" t="s">
        <v>45</v>
      </c>
      <c r="B78" s="66">
        <f>B77/L77</f>
        <v>0.05600722673893405</v>
      </c>
      <c r="C78" s="66"/>
      <c r="D78" s="66">
        <f>D77/L77</f>
        <v>0.16440831074977416</v>
      </c>
      <c r="E78" s="66"/>
      <c r="F78" s="66">
        <f>F77/L77</f>
        <v>0.46070460704607047</v>
      </c>
      <c r="G78" s="66"/>
      <c r="H78" s="66">
        <f>H77/L77</f>
        <v>0.3026196928635953</v>
      </c>
      <c r="I78" s="66"/>
      <c r="J78" s="66">
        <f>J77/L77</f>
        <v>0.016260162601626018</v>
      </c>
      <c r="K78" s="66"/>
      <c r="L78" s="67">
        <f>SUM(B78:J78)</f>
        <v>0.9999999999999999</v>
      </c>
      <c r="M78"/>
    </row>
    <row r="81" spans="1:5" ht="15">
      <c r="A81" s="80" t="s">
        <v>48</v>
      </c>
      <c r="B81" s="81">
        <f>B77</f>
        <v>62</v>
      </c>
      <c r="C81" s="82"/>
      <c r="D81" s="82"/>
      <c r="E81" s="82"/>
    </row>
    <row r="82" spans="1:5" ht="15">
      <c r="A82" s="80" t="s">
        <v>49</v>
      </c>
      <c r="B82" s="83">
        <f>D77</f>
        <v>182</v>
      </c>
      <c r="C82" s="82"/>
      <c r="D82" s="82"/>
      <c r="E82" s="82"/>
    </row>
    <row r="83" spans="1:5" ht="15">
      <c r="A83" s="80" t="s">
        <v>50</v>
      </c>
      <c r="B83" s="83">
        <f>F77</f>
        <v>510</v>
      </c>
      <c r="C83" s="82"/>
      <c r="D83" s="82"/>
      <c r="E83" s="82"/>
    </row>
    <row r="84" spans="1:5" ht="15">
      <c r="A84" s="80" t="s">
        <v>51</v>
      </c>
      <c r="B84" s="83">
        <f>H77</f>
        <v>335</v>
      </c>
      <c r="C84" s="82"/>
      <c r="D84" s="82"/>
      <c r="E84" s="82"/>
    </row>
    <row r="85" spans="1:5" ht="15">
      <c r="A85" s="80" t="s">
        <v>52</v>
      </c>
      <c r="B85" s="83">
        <f>J77</f>
        <v>18</v>
      </c>
      <c r="C85" s="82"/>
      <c r="D85" s="82"/>
      <c r="E85" s="82"/>
    </row>
    <row r="86" spans="1:5" ht="15">
      <c r="A86" s="82"/>
      <c r="B86" s="84">
        <f>SUM(B81:B85)</f>
        <v>1107</v>
      </c>
      <c r="C86" s="85"/>
      <c r="D86" s="85"/>
      <c r="E86" s="85"/>
    </row>
  </sheetData>
  <mergeCells count="36">
    <mergeCell ref="A58:L58"/>
    <mergeCell ref="A69:L69"/>
    <mergeCell ref="A43:H43"/>
    <mergeCell ref="A44:H44"/>
    <mergeCell ref="A45:H45"/>
    <mergeCell ref="A47:L47"/>
    <mergeCell ref="J27:K27"/>
    <mergeCell ref="B33:C33"/>
    <mergeCell ref="D33:E33"/>
    <mergeCell ref="F33:G33"/>
    <mergeCell ref="H33:I33"/>
    <mergeCell ref="J33:K33"/>
    <mergeCell ref="B27:C27"/>
    <mergeCell ref="D27:E27"/>
    <mergeCell ref="F27:G27"/>
    <mergeCell ref="H27:I27"/>
    <mergeCell ref="J16:K16"/>
    <mergeCell ref="B22:C22"/>
    <mergeCell ref="D22:E22"/>
    <mergeCell ref="F22:G22"/>
    <mergeCell ref="H22:I22"/>
    <mergeCell ref="J22:K22"/>
    <mergeCell ref="B16:C16"/>
    <mergeCell ref="D16:E16"/>
    <mergeCell ref="F16:G16"/>
    <mergeCell ref="H16:I16"/>
    <mergeCell ref="A7:L7"/>
    <mergeCell ref="B8:C8"/>
    <mergeCell ref="D8:E8"/>
    <mergeCell ref="F8:G8"/>
    <mergeCell ref="H8:I8"/>
    <mergeCell ref="J8:K8"/>
    <mergeCell ref="A1:L1"/>
    <mergeCell ref="A2:L2"/>
    <mergeCell ref="A3:L3"/>
    <mergeCell ref="A6:L6"/>
  </mergeCells>
  <printOptions/>
  <pageMargins left="0.5298611111111111" right="0.1701388888888889" top="0.3902777777777778" bottom="1.0798611111111112" header="0.5118055555555555" footer="0.511805555555555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89"/>
  <sheetViews>
    <sheetView zoomScale="75" zoomScaleNormal="75" workbookViewId="0" topLeftCell="A61">
      <selection activeCell="F21" sqref="F21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54</v>
      </c>
      <c r="B5" s="4"/>
      <c r="L5" s="5"/>
    </row>
    <row r="6" spans="1:12" ht="12.75">
      <c r="A6" s="108" t="s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1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">
      <c r="A8" s="7" t="s">
        <v>6</v>
      </c>
      <c r="B8" s="6" t="s">
        <v>7</v>
      </c>
      <c r="C8" s="6"/>
      <c r="D8" s="6" t="s">
        <v>8</v>
      </c>
      <c r="E8" s="6"/>
      <c r="F8" s="6" t="s">
        <v>9</v>
      </c>
      <c r="G8" s="6"/>
      <c r="H8" s="6" t="s">
        <v>10</v>
      </c>
      <c r="I8" s="6"/>
      <c r="J8" s="93" t="s">
        <v>11</v>
      </c>
      <c r="K8" s="93"/>
      <c r="L8" s="7" t="s">
        <v>12</v>
      </c>
    </row>
    <row r="9" spans="1:12" ht="12">
      <c r="A9" s="8" t="s">
        <v>13</v>
      </c>
      <c r="B9" s="8" t="s">
        <v>14</v>
      </c>
      <c r="C9" s="8" t="s">
        <v>15</v>
      </c>
      <c r="D9" s="8" t="s">
        <v>14</v>
      </c>
      <c r="E9" s="8" t="s">
        <v>15</v>
      </c>
      <c r="F9" s="8" t="s">
        <v>14</v>
      </c>
      <c r="G9" s="8" t="s">
        <v>15</v>
      </c>
      <c r="H9" s="8" t="s">
        <v>14</v>
      </c>
      <c r="I9" s="8" t="s">
        <v>15</v>
      </c>
      <c r="J9" s="8" t="s">
        <v>14</v>
      </c>
      <c r="K9" s="8" t="s">
        <v>15</v>
      </c>
      <c r="L9" s="8"/>
    </row>
    <row r="10" spans="1:12" ht="12" customHeight="1">
      <c r="A10" s="9" t="s">
        <v>16</v>
      </c>
      <c r="B10" s="10">
        <v>7</v>
      </c>
      <c r="C10" s="10">
        <v>6</v>
      </c>
      <c r="D10" s="10">
        <v>16</v>
      </c>
      <c r="E10" s="10">
        <v>2</v>
      </c>
      <c r="F10" s="10">
        <v>74</v>
      </c>
      <c r="G10" s="10">
        <v>6</v>
      </c>
      <c r="H10" s="10">
        <v>42</v>
      </c>
      <c r="I10" s="10">
        <v>4</v>
      </c>
      <c r="J10" s="10">
        <v>0</v>
      </c>
      <c r="K10" s="11">
        <v>0</v>
      </c>
      <c r="L10" s="12">
        <v>157</v>
      </c>
    </row>
    <row r="11" spans="1:12" ht="12" customHeight="1">
      <c r="A11" s="9" t="s">
        <v>17</v>
      </c>
      <c r="B11" s="10">
        <v>0</v>
      </c>
      <c r="C11" s="10">
        <v>3</v>
      </c>
      <c r="D11" s="10">
        <v>47</v>
      </c>
      <c r="E11" s="10">
        <v>10</v>
      </c>
      <c r="F11" s="10">
        <v>50</v>
      </c>
      <c r="G11" s="10">
        <v>0</v>
      </c>
      <c r="H11" s="10">
        <v>20</v>
      </c>
      <c r="I11" s="10">
        <v>1</v>
      </c>
      <c r="J11" s="10">
        <v>2</v>
      </c>
      <c r="K11" s="11">
        <v>0</v>
      </c>
      <c r="L11" s="12">
        <v>133</v>
      </c>
    </row>
    <row r="12" spans="1:12" ht="12" customHeight="1">
      <c r="A12" s="14" t="s">
        <v>18</v>
      </c>
      <c r="B12" s="15">
        <v>1</v>
      </c>
      <c r="C12" s="15">
        <v>3</v>
      </c>
      <c r="D12" s="15">
        <v>3</v>
      </c>
      <c r="E12" s="15">
        <v>1</v>
      </c>
      <c r="F12" s="15">
        <v>35</v>
      </c>
      <c r="G12" s="15">
        <v>4</v>
      </c>
      <c r="H12" s="15">
        <v>40</v>
      </c>
      <c r="I12" s="15">
        <v>0</v>
      </c>
      <c r="J12" s="15">
        <v>2</v>
      </c>
      <c r="K12" s="16">
        <v>0</v>
      </c>
      <c r="L12" s="17">
        <v>89</v>
      </c>
    </row>
    <row r="13" spans="1:12" ht="12" customHeight="1">
      <c r="A13" s="14" t="s">
        <v>19</v>
      </c>
      <c r="B13" s="15">
        <v>2</v>
      </c>
      <c r="C13" s="15">
        <v>1</v>
      </c>
      <c r="D13" s="15">
        <v>4</v>
      </c>
      <c r="E13" s="15">
        <v>2</v>
      </c>
      <c r="F13" s="15">
        <v>17</v>
      </c>
      <c r="G13" s="15">
        <v>0</v>
      </c>
      <c r="H13" s="15">
        <v>15</v>
      </c>
      <c r="I13" s="15">
        <v>0</v>
      </c>
      <c r="J13" s="15">
        <v>0</v>
      </c>
      <c r="K13" s="16">
        <v>0</v>
      </c>
      <c r="L13" s="17">
        <v>41</v>
      </c>
    </row>
    <row r="14" spans="1:12" ht="12" customHeight="1">
      <c r="A14" s="18" t="s">
        <v>20</v>
      </c>
      <c r="B14" s="19">
        <v>0</v>
      </c>
      <c r="C14" s="19">
        <v>2</v>
      </c>
      <c r="D14" s="19">
        <v>2</v>
      </c>
      <c r="E14" s="20">
        <v>3</v>
      </c>
      <c r="F14" s="19">
        <v>36</v>
      </c>
      <c r="G14" s="19">
        <v>13</v>
      </c>
      <c r="H14" s="19">
        <v>24</v>
      </c>
      <c r="I14" s="19">
        <v>0</v>
      </c>
      <c r="J14" s="19">
        <v>1</v>
      </c>
      <c r="K14" s="21">
        <v>0</v>
      </c>
      <c r="L14" s="22">
        <v>81</v>
      </c>
    </row>
    <row r="15" spans="1:12" s="5" customFormat="1" ht="12" customHeight="1">
      <c r="A15" s="23" t="s">
        <v>21</v>
      </c>
      <c r="B15" s="24">
        <v>10</v>
      </c>
      <c r="C15" s="25">
        <v>15</v>
      </c>
      <c r="D15" s="25">
        <v>72</v>
      </c>
      <c r="E15" s="25">
        <v>18</v>
      </c>
      <c r="F15" s="25">
        <v>212</v>
      </c>
      <c r="G15" s="25">
        <v>23</v>
      </c>
      <c r="H15" s="25">
        <v>141</v>
      </c>
      <c r="I15" s="25">
        <v>5</v>
      </c>
      <c r="J15" s="25">
        <v>5</v>
      </c>
      <c r="K15" s="25">
        <v>0</v>
      </c>
      <c r="L15" s="25">
        <v>501</v>
      </c>
    </row>
    <row r="16" spans="1:12" s="5" customFormat="1" ht="12">
      <c r="A16" s="7" t="s">
        <v>6</v>
      </c>
      <c r="B16" s="6" t="s">
        <v>7</v>
      </c>
      <c r="C16" s="6"/>
      <c r="D16" s="6" t="s">
        <v>8</v>
      </c>
      <c r="E16" s="6"/>
      <c r="F16" s="6" t="s">
        <v>9</v>
      </c>
      <c r="G16" s="6"/>
      <c r="H16" s="6" t="s">
        <v>10</v>
      </c>
      <c r="I16" s="6"/>
      <c r="J16" s="93" t="s">
        <v>11</v>
      </c>
      <c r="K16" s="93"/>
      <c r="L16" s="7" t="s">
        <v>12</v>
      </c>
    </row>
    <row r="17" spans="1:12" ht="12">
      <c r="A17" s="8" t="s">
        <v>22</v>
      </c>
      <c r="B17" s="8" t="s">
        <v>14</v>
      </c>
      <c r="C17" s="8" t="s">
        <v>15</v>
      </c>
      <c r="D17" s="8" t="s">
        <v>14</v>
      </c>
      <c r="E17" s="8" t="s">
        <v>15</v>
      </c>
      <c r="F17" s="8" t="s">
        <v>14</v>
      </c>
      <c r="G17" s="8" t="s">
        <v>15</v>
      </c>
      <c r="H17" s="8" t="s">
        <v>14</v>
      </c>
      <c r="I17" s="8" t="s">
        <v>15</v>
      </c>
      <c r="J17" s="8" t="s">
        <v>14</v>
      </c>
      <c r="K17" s="8" t="s">
        <v>15</v>
      </c>
      <c r="L17" s="8"/>
    </row>
    <row r="18" spans="1:12" ht="12">
      <c r="A18" s="27" t="s">
        <v>19</v>
      </c>
      <c r="B18" s="10">
        <v>0</v>
      </c>
      <c r="C18" s="10">
        <v>0</v>
      </c>
      <c r="D18" s="10">
        <v>17</v>
      </c>
      <c r="E18" s="10">
        <v>2</v>
      </c>
      <c r="F18" s="10">
        <v>25</v>
      </c>
      <c r="G18" s="10">
        <v>1</v>
      </c>
      <c r="H18" s="10">
        <v>2</v>
      </c>
      <c r="I18" s="10">
        <v>0</v>
      </c>
      <c r="J18" s="10">
        <v>0</v>
      </c>
      <c r="K18" s="11">
        <v>0</v>
      </c>
      <c r="L18" s="12">
        <v>47</v>
      </c>
    </row>
    <row r="19" spans="1:12" ht="12">
      <c r="A19" s="28" t="s">
        <v>23</v>
      </c>
      <c r="B19" s="15">
        <v>0</v>
      </c>
      <c r="C19" s="15">
        <v>5</v>
      </c>
      <c r="D19" s="15">
        <v>11</v>
      </c>
      <c r="E19" s="15">
        <v>7</v>
      </c>
      <c r="F19" s="15">
        <v>24</v>
      </c>
      <c r="G19" s="15">
        <v>1</v>
      </c>
      <c r="H19" s="15">
        <v>11</v>
      </c>
      <c r="I19" s="15">
        <v>1</v>
      </c>
      <c r="J19" s="15">
        <v>0</v>
      </c>
      <c r="K19" s="16">
        <v>0</v>
      </c>
      <c r="L19" s="17">
        <v>60</v>
      </c>
    </row>
    <row r="20" spans="1:12" ht="12">
      <c r="A20" s="29" t="s">
        <v>24</v>
      </c>
      <c r="B20" s="19">
        <v>2</v>
      </c>
      <c r="C20" s="19">
        <v>3</v>
      </c>
      <c r="D20" s="19">
        <v>5</v>
      </c>
      <c r="E20" s="19">
        <v>1</v>
      </c>
      <c r="F20" s="19">
        <v>26</v>
      </c>
      <c r="G20" s="19">
        <v>7</v>
      </c>
      <c r="H20" s="19">
        <v>17</v>
      </c>
      <c r="I20" s="19">
        <v>0</v>
      </c>
      <c r="J20" s="19">
        <v>1</v>
      </c>
      <c r="K20" s="21">
        <v>0</v>
      </c>
      <c r="L20" s="22">
        <v>62</v>
      </c>
    </row>
    <row r="21" spans="1:12" s="5" customFormat="1" ht="12">
      <c r="A21" s="23" t="s">
        <v>21</v>
      </c>
      <c r="B21" s="25">
        <v>2</v>
      </c>
      <c r="C21" s="25">
        <v>8</v>
      </c>
      <c r="D21" s="25">
        <v>33</v>
      </c>
      <c r="E21" s="25">
        <v>10</v>
      </c>
      <c r="F21" s="25">
        <v>75</v>
      </c>
      <c r="G21" s="25">
        <v>9</v>
      </c>
      <c r="H21" s="25">
        <v>30</v>
      </c>
      <c r="I21" s="25">
        <v>1</v>
      </c>
      <c r="J21" s="25">
        <v>1</v>
      </c>
      <c r="K21" s="25">
        <v>0</v>
      </c>
      <c r="L21" s="25">
        <v>169</v>
      </c>
    </row>
    <row r="22" spans="1:12" s="5" customFormat="1" ht="12">
      <c r="A22" s="7" t="s">
        <v>6</v>
      </c>
      <c r="B22" s="6" t="s">
        <v>7</v>
      </c>
      <c r="C22" s="6"/>
      <c r="D22" s="6" t="s">
        <v>8</v>
      </c>
      <c r="E22" s="6"/>
      <c r="F22" s="6" t="s">
        <v>9</v>
      </c>
      <c r="G22" s="6"/>
      <c r="H22" s="6" t="s">
        <v>10</v>
      </c>
      <c r="I22" s="6"/>
      <c r="J22" s="93" t="s">
        <v>11</v>
      </c>
      <c r="K22" s="93"/>
      <c r="L22" s="7" t="s">
        <v>12</v>
      </c>
    </row>
    <row r="23" spans="1:12" ht="12">
      <c r="A23" s="8" t="s">
        <v>25</v>
      </c>
      <c r="B23" s="8" t="s">
        <v>14</v>
      </c>
      <c r="C23" s="8" t="s">
        <v>15</v>
      </c>
      <c r="D23" s="8" t="s">
        <v>14</v>
      </c>
      <c r="E23" s="8" t="s">
        <v>15</v>
      </c>
      <c r="F23" s="8" t="s">
        <v>14</v>
      </c>
      <c r="G23" s="8" t="s">
        <v>15</v>
      </c>
      <c r="H23" s="8" t="s">
        <v>14</v>
      </c>
      <c r="I23" s="8" t="s">
        <v>15</v>
      </c>
      <c r="J23" s="8" t="s">
        <v>14</v>
      </c>
      <c r="K23" s="8" t="s">
        <v>15</v>
      </c>
      <c r="L23" s="8"/>
    </row>
    <row r="24" spans="1:12" ht="12">
      <c r="A24" s="27" t="s">
        <v>26</v>
      </c>
      <c r="B24" s="10">
        <v>0</v>
      </c>
      <c r="C24" s="10">
        <v>1</v>
      </c>
      <c r="D24" s="10">
        <v>2</v>
      </c>
      <c r="E24" s="10">
        <v>3</v>
      </c>
      <c r="F24" s="10">
        <v>25</v>
      </c>
      <c r="G24" s="10">
        <v>0</v>
      </c>
      <c r="H24" s="10">
        <v>13</v>
      </c>
      <c r="I24" s="10">
        <v>1</v>
      </c>
      <c r="J24" s="10">
        <v>0</v>
      </c>
      <c r="K24" s="11">
        <v>0</v>
      </c>
      <c r="L24" s="12">
        <v>45</v>
      </c>
    </row>
    <row r="25" spans="1:12" ht="12">
      <c r="A25" s="29" t="s">
        <v>19</v>
      </c>
      <c r="B25" s="19">
        <v>1</v>
      </c>
      <c r="C25" s="19">
        <v>4</v>
      </c>
      <c r="D25" s="19">
        <v>7</v>
      </c>
      <c r="E25" s="19">
        <v>4</v>
      </c>
      <c r="F25" s="19">
        <v>26</v>
      </c>
      <c r="G25" s="19">
        <v>3</v>
      </c>
      <c r="H25" s="19">
        <v>2</v>
      </c>
      <c r="I25" s="19">
        <v>1</v>
      </c>
      <c r="J25" s="19">
        <v>0</v>
      </c>
      <c r="K25" s="21">
        <v>0</v>
      </c>
      <c r="L25" s="22">
        <v>48</v>
      </c>
    </row>
    <row r="26" spans="1:12" s="5" customFormat="1" ht="12">
      <c r="A26" s="23" t="s">
        <v>21</v>
      </c>
      <c r="B26" s="25">
        <v>1</v>
      </c>
      <c r="C26" s="25">
        <v>5</v>
      </c>
      <c r="D26" s="25">
        <v>9</v>
      </c>
      <c r="E26" s="25">
        <v>7</v>
      </c>
      <c r="F26" s="25">
        <v>51</v>
      </c>
      <c r="G26" s="25">
        <v>3</v>
      </c>
      <c r="H26" s="25">
        <v>15</v>
      </c>
      <c r="I26" s="25">
        <v>2</v>
      </c>
      <c r="J26" s="25">
        <v>0</v>
      </c>
      <c r="K26" s="25">
        <v>0</v>
      </c>
      <c r="L26" s="25">
        <v>93</v>
      </c>
    </row>
    <row r="27" spans="1:12" s="5" customFormat="1" ht="12">
      <c r="A27" s="7" t="s">
        <v>6</v>
      </c>
      <c r="B27" s="6" t="s">
        <v>7</v>
      </c>
      <c r="C27" s="6"/>
      <c r="D27" s="6" t="s">
        <v>8</v>
      </c>
      <c r="E27" s="6"/>
      <c r="F27" s="6" t="s">
        <v>9</v>
      </c>
      <c r="G27" s="6"/>
      <c r="H27" s="6" t="s">
        <v>10</v>
      </c>
      <c r="I27" s="6"/>
      <c r="J27" s="93" t="s">
        <v>11</v>
      </c>
      <c r="K27" s="93"/>
      <c r="L27" s="7" t="s">
        <v>12</v>
      </c>
    </row>
    <row r="28" spans="1:12" ht="12">
      <c r="A28" s="8" t="s">
        <v>27</v>
      </c>
      <c r="B28" s="8" t="s">
        <v>14</v>
      </c>
      <c r="C28" s="8" t="s">
        <v>15</v>
      </c>
      <c r="D28" s="8" t="s">
        <v>14</v>
      </c>
      <c r="E28" s="8" t="s">
        <v>15</v>
      </c>
      <c r="F28" s="8" t="s">
        <v>14</v>
      </c>
      <c r="G28" s="8" t="s">
        <v>15</v>
      </c>
      <c r="H28" s="8" t="s">
        <v>14</v>
      </c>
      <c r="I28" s="8" t="s">
        <v>15</v>
      </c>
      <c r="J28" s="8" t="s">
        <v>14</v>
      </c>
      <c r="K28" s="8" t="s">
        <v>15</v>
      </c>
      <c r="L28" s="8"/>
    </row>
    <row r="29" spans="1:12" ht="12">
      <c r="A29" s="27" t="s">
        <v>28</v>
      </c>
      <c r="B29" s="10">
        <v>0</v>
      </c>
      <c r="C29" s="10">
        <v>4</v>
      </c>
      <c r="D29" s="10">
        <v>0</v>
      </c>
      <c r="E29" s="10">
        <v>0</v>
      </c>
      <c r="F29" s="10">
        <v>5</v>
      </c>
      <c r="G29" s="10">
        <v>2</v>
      </c>
      <c r="H29" s="10">
        <v>29</v>
      </c>
      <c r="I29" s="10">
        <v>1</v>
      </c>
      <c r="J29" s="10">
        <v>7</v>
      </c>
      <c r="K29" s="11">
        <v>1</v>
      </c>
      <c r="L29" s="12">
        <v>49</v>
      </c>
    </row>
    <row r="30" spans="1:12" s="30" customFormat="1" ht="12">
      <c r="A30" s="14" t="s">
        <v>29</v>
      </c>
      <c r="B30" s="15">
        <v>1</v>
      </c>
      <c r="C30" s="15">
        <v>3</v>
      </c>
      <c r="D30" s="15">
        <v>6</v>
      </c>
      <c r="E30" s="15">
        <v>2</v>
      </c>
      <c r="F30" s="15">
        <v>28</v>
      </c>
      <c r="G30" s="15">
        <v>8</v>
      </c>
      <c r="H30" s="15">
        <v>36</v>
      </c>
      <c r="I30" s="15">
        <v>0</v>
      </c>
      <c r="J30" s="15">
        <v>0</v>
      </c>
      <c r="K30" s="16">
        <v>0</v>
      </c>
      <c r="L30" s="17">
        <v>84</v>
      </c>
    </row>
    <row r="31" spans="1:12" ht="12">
      <c r="A31" s="29" t="s">
        <v>19</v>
      </c>
      <c r="B31" s="19">
        <v>2</v>
      </c>
      <c r="C31" s="19">
        <v>0</v>
      </c>
      <c r="D31" s="19">
        <v>3</v>
      </c>
      <c r="E31" s="19">
        <v>7</v>
      </c>
      <c r="F31" s="19">
        <v>20</v>
      </c>
      <c r="G31" s="19">
        <v>0</v>
      </c>
      <c r="H31" s="19">
        <v>7</v>
      </c>
      <c r="I31" s="19">
        <v>0</v>
      </c>
      <c r="J31" s="19">
        <v>0</v>
      </c>
      <c r="K31" s="21">
        <v>0</v>
      </c>
      <c r="L31" s="22">
        <v>39</v>
      </c>
    </row>
    <row r="32" spans="1:12" s="5" customFormat="1" ht="12">
      <c r="A32" s="23" t="s">
        <v>21</v>
      </c>
      <c r="B32" s="25">
        <v>3</v>
      </c>
      <c r="C32" s="25">
        <v>7</v>
      </c>
      <c r="D32" s="25">
        <v>9</v>
      </c>
      <c r="E32" s="25">
        <v>9</v>
      </c>
      <c r="F32" s="25">
        <v>53</v>
      </c>
      <c r="G32" s="25">
        <v>10</v>
      </c>
      <c r="H32" s="25">
        <v>72</v>
      </c>
      <c r="I32" s="25">
        <v>1</v>
      </c>
      <c r="J32" s="25">
        <v>7</v>
      </c>
      <c r="K32" s="25">
        <v>1</v>
      </c>
      <c r="L32" s="25">
        <v>172</v>
      </c>
    </row>
    <row r="33" spans="1:12" s="5" customFormat="1" ht="12">
      <c r="A33" s="7" t="s">
        <v>6</v>
      </c>
      <c r="B33" s="6" t="s">
        <v>7</v>
      </c>
      <c r="C33" s="6"/>
      <c r="D33" s="6" t="s">
        <v>8</v>
      </c>
      <c r="E33" s="6"/>
      <c r="F33" s="6" t="s">
        <v>9</v>
      </c>
      <c r="G33" s="6"/>
      <c r="H33" s="6" t="s">
        <v>10</v>
      </c>
      <c r="I33" s="6"/>
      <c r="J33" s="93" t="s">
        <v>11</v>
      </c>
      <c r="K33" s="93"/>
      <c r="L33" s="7" t="s">
        <v>12</v>
      </c>
    </row>
    <row r="34" spans="1:12" ht="12">
      <c r="A34" s="8" t="s">
        <v>30</v>
      </c>
      <c r="B34" s="8" t="s">
        <v>14</v>
      </c>
      <c r="C34" s="8" t="s">
        <v>15</v>
      </c>
      <c r="D34" s="8" t="s">
        <v>14</v>
      </c>
      <c r="E34" s="8" t="s">
        <v>15</v>
      </c>
      <c r="F34" s="8" t="s">
        <v>14</v>
      </c>
      <c r="G34" s="8" t="s">
        <v>15</v>
      </c>
      <c r="H34" s="8" t="s">
        <v>14</v>
      </c>
      <c r="I34" s="8" t="s">
        <v>15</v>
      </c>
      <c r="J34" s="8" t="s">
        <v>14</v>
      </c>
      <c r="K34" s="8" t="s">
        <v>15</v>
      </c>
      <c r="L34" s="8"/>
    </row>
    <row r="35" spans="1:12" ht="12">
      <c r="A35" s="27" t="s">
        <v>31</v>
      </c>
      <c r="B35" s="10">
        <v>2</v>
      </c>
      <c r="C35" s="10">
        <v>2</v>
      </c>
      <c r="D35" s="10">
        <v>2</v>
      </c>
      <c r="E35" s="10">
        <v>2</v>
      </c>
      <c r="F35" s="10">
        <v>15</v>
      </c>
      <c r="G35" s="10">
        <v>6</v>
      </c>
      <c r="H35" s="10">
        <v>21</v>
      </c>
      <c r="I35" s="10">
        <v>0</v>
      </c>
      <c r="J35" s="10">
        <v>1</v>
      </c>
      <c r="K35" s="31">
        <v>0</v>
      </c>
      <c r="L35" s="32">
        <v>51</v>
      </c>
    </row>
    <row r="36" spans="1:12" ht="12">
      <c r="A36" s="28" t="s">
        <v>19</v>
      </c>
      <c r="B36" s="15">
        <v>0</v>
      </c>
      <c r="C36" s="15">
        <v>2</v>
      </c>
      <c r="D36" s="15">
        <v>2</v>
      </c>
      <c r="E36" s="15">
        <v>3</v>
      </c>
      <c r="F36" s="15">
        <v>28</v>
      </c>
      <c r="G36" s="15">
        <v>1</v>
      </c>
      <c r="H36" s="15">
        <v>13</v>
      </c>
      <c r="I36" s="15">
        <v>0</v>
      </c>
      <c r="J36" s="15">
        <v>0</v>
      </c>
      <c r="K36" s="16">
        <v>0</v>
      </c>
      <c r="L36" s="17">
        <v>49</v>
      </c>
    </row>
    <row r="37" spans="1:12" ht="12">
      <c r="A37" s="29" t="s">
        <v>24</v>
      </c>
      <c r="B37" s="19">
        <v>0</v>
      </c>
      <c r="C37" s="19">
        <v>4</v>
      </c>
      <c r="D37" s="19">
        <v>1</v>
      </c>
      <c r="E37" s="19">
        <v>1</v>
      </c>
      <c r="F37" s="19">
        <v>11</v>
      </c>
      <c r="G37" s="19">
        <v>8</v>
      </c>
      <c r="H37" s="19">
        <v>32</v>
      </c>
      <c r="I37" s="19">
        <v>3</v>
      </c>
      <c r="J37" s="19">
        <v>2</v>
      </c>
      <c r="K37" s="21">
        <v>1</v>
      </c>
      <c r="L37" s="22">
        <v>63</v>
      </c>
    </row>
    <row r="38" spans="1:12" s="5" customFormat="1" ht="12">
      <c r="A38" s="23" t="s">
        <v>21</v>
      </c>
      <c r="B38" s="25">
        <v>2</v>
      </c>
      <c r="C38" s="25">
        <v>8</v>
      </c>
      <c r="D38" s="25">
        <v>5</v>
      </c>
      <c r="E38" s="25">
        <v>6</v>
      </c>
      <c r="F38" s="25">
        <v>54</v>
      </c>
      <c r="G38" s="25">
        <v>15</v>
      </c>
      <c r="H38" s="25">
        <v>66</v>
      </c>
      <c r="I38" s="25">
        <v>3</v>
      </c>
      <c r="J38" s="25">
        <v>3</v>
      </c>
      <c r="K38" s="25">
        <v>1</v>
      </c>
      <c r="L38" s="25">
        <v>163</v>
      </c>
    </row>
    <row r="39" spans="1:12" ht="12">
      <c r="A39" s="33" t="s">
        <v>12</v>
      </c>
      <c r="B39" s="34">
        <v>18</v>
      </c>
      <c r="C39" s="34">
        <v>43</v>
      </c>
      <c r="D39" s="34">
        <v>128</v>
      </c>
      <c r="E39" s="34">
        <v>50</v>
      </c>
      <c r="F39" s="34">
        <v>445</v>
      </c>
      <c r="G39" s="34">
        <v>60</v>
      </c>
      <c r="H39" s="34">
        <v>324</v>
      </c>
      <c r="I39" s="34">
        <v>12</v>
      </c>
      <c r="J39" s="34">
        <v>16</v>
      </c>
      <c r="K39" s="34">
        <v>2</v>
      </c>
      <c r="L39" s="6">
        <v>1098</v>
      </c>
    </row>
    <row r="40" spans="1:12" ht="12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ht="1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93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04" t="s">
        <v>0</v>
      </c>
      <c r="B46" s="104"/>
      <c r="C46" s="104"/>
      <c r="D46" s="104"/>
      <c r="E46" s="104"/>
      <c r="F46" s="104"/>
      <c r="G46" s="104"/>
      <c r="H46" s="104"/>
      <c r="I46" s="2"/>
      <c r="J46" s="2"/>
      <c r="K46" s="2"/>
      <c r="L46" s="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104" t="s">
        <v>1</v>
      </c>
      <c r="B47" s="104"/>
      <c r="C47" s="104"/>
      <c r="D47" s="104"/>
      <c r="E47" s="104"/>
      <c r="F47" s="104"/>
      <c r="G47" s="104"/>
      <c r="H47" s="104"/>
      <c r="I47" s="2"/>
      <c r="J47" s="2"/>
      <c r="K47" s="2"/>
      <c r="L47" s="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104" t="s">
        <v>2</v>
      </c>
      <c r="B48" s="104"/>
      <c r="C48" s="104"/>
      <c r="D48" s="104"/>
      <c r="E48" s="104"/>
      <c r="F48" s="104"/>
      <c r="G48" s="104"/>
      <c r="H48" s="104"/>
      <c r="I48" s="2"/>
      <c r="J48" s="2"/>
      <c r="K48" s="2"/>
      <c r="L48" s="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">
      <c r="A49" s="3" t="str">
        <f>A5</f>
        <v>Posição Março/2008</v>
      </c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8">
      <c r="A50" s="103" t="s">
        <v>32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40" t="s">
        <v>6</v>
      </c>
      <c r="B51" s="41" t="s">
        <v>33</v>
      </c>
      <c r="C51" s="42" t="s">
        <v>34</v>
      </c>
      <c r="D51" s="43" t="s">
        <v>35</v>
      </c>
      <c r="E51" s="44" t="s">
        <v>34</v>
      </c>
      <c r="F51" s="43" t="s">
        <v>36</v>
      </c>
      <c r="G51" s="44" t="s">
        <v>34</v>
      </c>
      <c r="H51" s="43" t="s">
        <v>37</v>
      </c>
      <c r="I51" s="44" t="s">
        <v>34</v>
      </c>
      <c r="J51" s="45" t="s">
        <v>38</v>
      </c>
      <c r="K51" s="45" t="s">
        <v>34</v>
      </c>
      <c r="L51" s="44" t="s">
        <v>12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6" customFormat="1" ht="15">
      <c r="A52" s="47"/>
      <c r="B52" s="48"/>
      <c r="C52" s="49" t="s">
        <v>6</v>
      </c>
      <c r="D52" s="47"/>
      <c r="E52" s="49" t="s">
        <v>6</v>
      </c>
      <c r="F52" s="47"/>
      <c r="G52" s="49" t="s">
        <v>6</v>
      </c>
      <c r="H52" s="47"/>
      <c r="I52" s="49" t="s">
        <v>6</v>
      </c>
      <c r="J52" s="50" t="s">
        <v>39</v>
      </c>
      <c r="K52" s="49" t="s">
        <v>6</v>
      </c>
      <c r="L52" s="47"/>
    </row>
    <row r="53" spans="1:12" s="56" customFormat="1" ht="15">
      <c r="A53" s="51" t="s">
        <v>40</v>
      </c>
      <c r="B53" s="52">
        <f>B15</f>
        <v>10</v>
      </c>
      <c r="C53" s="89">
        <f>B53/$L$53</f>
        <v>0.022727272727272728</v>
      </c>
      <c r="D53" s="52">
        <f>D15</f>
        <v>72</v>
      </c>
      <c r="E53" s="89">
        <f>D53/$L$53</f>
        <v>0.16363636363636364</v>
      </c>
      <c r="F53" s="52">
        <f>F15</f>
        <v>212</v>
      </c>
      <c r="G53" s="89">
        <f>F53/$L$53</f>
        <v>0.4818181818181818</v>
      </c>
      <c r="H53" s="52">
        <f>H15</f>
        <v>141</v>
      </c>
      <c r="I53" s="89">
        <f>H53/$L$53</f>
        <v>0.32045454545454544</v>
      </c>
      <c r="J53" s="52">
        <f>J15</f>
        <v>5</v>
      </c>
      <c r="K53" s="89">
        <f>J53/L53</f>
        <v>0.011363636363636364</v>
      </c>
      <c r="L53" s="54">
        <f>B53+D53+F53+H53+J53</f>
        <v>440</v>
      </c>
    </row>
    <row r="54" spans="1:12" s="56" customFormat="1" ht="15">
      <c r="A54" s="57" t="s">
        <v>41</v>
      </c>
      <c r="B54" s="58">
        <f>B21</f>
        <v>2</v>
      </c>
      <c r="C54" s="89">
        <f>B54/$L$54</f>
        <v>0.014184397163120567</v>
      </c>
      <c r="D54" s="58">
        <f>D21</f>
        <v>33</v>
      </c>
      <c r="E54" s="89">
        <f>D54/$L$54</f>
        <v>0.23404255319148937</v>
      </c>
      <c r="F54" s="58">
        <f>F21</f>
        <v>75</v>
      </c>
      <c r="G54" s="89">
        <f>F54/$L$54</f>
        <v>0.5319148936170213</v>
      </c>
      <c r="H54" s="58">
        <f>H21</f>
        <v>30</v>
      </c>
      <c r="I54" s="89">
        <f>H54/L54</f>
        <v>0.2127659574468085</v>
      </c>
      <c r="J54" s="58">
        <f>J21</f>
        <v>1</v>
      </c>
      <c r="K54" s="89">
        <f>J54/L54</f>
        <v>0.0070921985815602835</v>
      </c>
      <c r="L54" s="59">
        <f>B54+D54+F54+H54+J54</f>
        <v>141</v>
      </c>
    </row>
    <row r="55" spans="1:12" s="56" customFormat="1" ht="15">
      <c r="A55" s="57" t="s">
        <v>42</v>
      </c>
      <c r="B55" s="58">
        <f>B26</f>
        <v>1</v>
      </c>
      <c r="C55" s="89">
        <f>B55/$L$55</f>
        <v>0.013157894736842105</v>
      </c>
      <c r="D55" s="58">
        <f>D26</f>
        <v>9</v>
      </c>
      <c r="E55" s="89">
        <f>D55/$L$55</f>
        <v>0.11842105263157894</v>
      </c>
      <c r="F55" s="58">
        <f>F26</f>
        <v>51</v>
      </c>
      <c r="G55" s="89">
        <f>F55/$L$55</f>
        <v>0.6710526315789473</v>
      </c>
      <c r="H55" s="58">
        <f>H26</f>
        <v>15</v>
      </c>
      <c r="I55" s="89">
        <f>H55/L55</f>
        <v>0.19736842105263158</v>
      </c>
      <c r="J55" s="58">
        <f>J26</f>
        <v>0</v>
      </c>
      <c r="K55" s="89">
        <f>J55/L55</f>
        <v>0</v>
      </c>
      <c r="L55" s="59">
        <f>B55+D55+F55+H55+J55</f>
        <v>76</v>
      </c>
    </row>
    <row r="56" spans="1:12" s="56" customFormat="1" ht="15">
      <c r="A56" s="57" t="s">
        <v>43</v>
      </c>
      <c r="B56" s="58">
        <f>B32</f>
        <v>3</v>
      </c>
      <c r="C56" s="89">
        <f>B56/$L$56</f>
        <v>0.020833333333333332</v>
      </c>
      <c r="D56" s="58">
        <f>D32</f>
        <v>9</v>
      </c>
      <c r="E56" s="89">
        <f>D56/$L$56</f>
        <v>0.0625</v>
      </c>
      <c r="F56" s="58">
        <f>F32</f>
        <v>53</v>
      </c>
      <c r="G56" s="89">
        <f>F56/$L$56</f>
        <v>0.3680555555555556</v>
      </c>
      <c r="H56" s="58">
        <f>H32</f>
        <v>72</v>
      </c>
      <c r="I56" s="89">
        <f>H56/L56</f>
        <v>0.5</v>
      </c>
      <c r="J56" s="58">
        <f>J32</f>
        <v>7</v>
      </c>
      <c r="K56" s="89">
        <f>J56/L56</f>
        <v>0.04861111111111111</v>
      </c>
      <c r="L56" s="59">
        <f>B56+D56+F56+H56+J56</f>
        <v>144</v>
      </c>
    </row>
    <row r="57" spans="1:193" ht="21.75" customHeight="1">
      <c r="A57" s="60" t="s">
        <v>44</v>
      </c>
      <c r="B57" s="61">
        <f>B38</f>
        <v>2</v>
      </c>
      <c r="C57" s="89">
        <f>B57/$L$57</f>
        <v>0.015384615384615385</v>
      </c>
      <c r="D57" s="61">
        <f>D38</f>
        <v>5</v>
      </c>
      <c r="E57" s="89">
        <f>D57/$L$57</f>
        <v>0.038461538461538464</v>
      </c>
      <c r="F57" s="61">
        <f>F38</f>
        <v>54</v>
      </c>
      <c r="G57" s="89">
        <f>F57/$L$57</f>
        <v>0.4153846153846154</v>
      </c>
      <c r="H57" s="61">
        <f>H38</f>
        <v>66</v>
      </c>
      <c r="I57" s="89">
        <f>H57/L57</f>
        <v>0.5076923076923077</v>
      </c>
      <c r="J57" s="61">
        <f>J38</f>
        <v>3</v>
      </c>
      <c r="K57" s="89">
        <f>J57/L57</f>
        <v>0.023076923076923078</v>
      </c>
      <c r="L57" s="61">
        <f>B57+D57+F57+H57+J57</f>
        <v>130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62" t="s">
        <v>12</v>
      </c>
      <c r="B58" s="63">
        <f>SUM(B53:B57)</f>
        <v>18</v>
      </c>
      <c r="C58" s="64">
        <f>B58/$L$58</f>
        <v>0.01933404940923738</v>
      </c>
      <c r="D58" s="63">
        <f>SUM(D53:D57)</f>
        <v>128</v>
      </c>
      <c r="E58" s="64">
        <f>D58/$L$58</f>
        <v>0.13748657357679914</v>
      </c>
      <c r="F58" s="63">
        <f>SUM(F53:F57)</f>
        <v>445</v>
      </c>
      <c r="G58" s="64">
        <f>F58/$L$58</f>
        <v>0.47798066595059074</v>
      </c>
      <c r="H58" s="63">
        <f>SUM(H53:H57)</f>
        <v>324</v>
      </c>
      <c r="I58" s="64">
        <f>H58/$L$58</f>
        <v>0.34801288936627284</v>
      </c>
      <c r="J58" s="63">
        <f>SUM(J53:J57)</f>
        <v>16</v>
      </c>
      <c r="K58" s="64">
        <f>J58/$L$58</f>
        <v>0.017185821697099892</v>
      </c>
      <c r="L58" s="65">
        <f>SUM(L53:L57)</f>
        <v>931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t="s">
        <v>45</v>
      </c>
      <c r="B59" s="66">
        <f>B58/L58</f>
        <v>0.01933404940923738</v>
      </c>
      <c r="C59" s="66"/>
      <c r="D59" s="66">
        <f>D58/L58</f>
        <v>0.13748657357679914</v>
      </c>
      <c r="E59" s="66"/>
      <c r="F59" s="66">
        <f>F58/L58</f>
        <v>0.47798066595059074</v>
      </c>
      <c r="G59" s="66"/>
      <c r="H59" s="66">
        <f>H58/L58</f>
        <v>0.34801288936627284</v>
      </c>
      <c r="I59" s="66"/>
      <c r="J59" s="66">
        <f>J58/L58</f>
        <v>0.017185821697099892</v>
      </c>
      <c r="K59" s="66"/>
      <c r="L59" s="67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/>
      <c r="B60" s="37"/>
      <c r="C60" s="6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8">
      <c r="A61" s="103" t="s">
        <v>46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5.75">
      <c r="A62" s="40" t="s">
        <v>6</v>
      </c>
      <c r="B62" s="41" t="s">
        <v>33</v>
      </c>
      <c r="C62" s="42" t="s">
        <v>34</v>
      </c>
      <c r="D62" s="43" t="s">
        <v>35</v>
      </c>
      <c r="E62" s="44" t="s">
        <v>34</v>
      </c>
      <c r="F62" s="43" t="s">
        <v>36</v>
      </c>
      <c r="G62" s="44" t="s">
        <v>34</v>
      </c>
      <c r="H62" s="43" t="s">
        <v>37</v>
      </c>
      <c r="I62" s="44" t="s">
        <v>34</v>
      </c>
      <c r="J62" s="45" t="s">
        <v>38</v>
      </c>
      <c r="K62" s="45" t="s">
        <v>34</v>
      </c>
      <c r="L62" s="44" t="s">
        <v>12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5">
      <c r="A63" s="47"/>
      <c r="B63" s="48"/>
      <c r="C63" s="49" t="s">
        <v>6</v>
      </c>
      <c r="D63" s="47"/>
      <c r="E63" s="49" t="s">
        <v>6</v>
      </c>
      <c r="F63" s="47"/>
      <c r="G63" s="49" t="s">
        <v>6</v>
      </c>
      <c r="H63" s="47"/>
      <c r="I63" s="49" t="s">
        <v>6</v>
      </c>
      <c r="J63" s="50" t="s">
        <v>39</v>
      </c>
      <c r="K63" s="49" t="s">
        <v>6</v>
      </c>
      <c r="L63" s="4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5">
      <c r="A64" s="51" t="s">
        <v>40</v>
      </c>
      <c r="B64" s="69">
        <f>C15</f>
        <v>15</v>
      </c>
      <c r="C64" s="90">
        <f aca="true" t="shared" si="0" ref="C64:C69">B64/L64</f>
        <v>0.2459016393442623</v>
      </c>
      <c r="D64" s="69">
        <f>E15</f>
        <v>18</v>
      </c>
      <c r="E64" s="90">
        <f aca="true" t="shared" si="1" ref="E64:E69">D64/L64</f>
        <v>0.29508196721311475</v>
      </c>
      <c r="F64" s="69">
        <f>G15</f>
        <v>23</v>
      </c>
      <c r="G64" s="90">
        <f aca="true" t="shared" si="2" ref="G64:G69">F64/L64</f>
        <v>0.3770491803278688</v>
      </c>
      <c r="H64" s="69">
        <f>I15</f>
        <v>5</v>
      </c>
      <c r="I64" s="90">
        <f aca="true" t="shared" si="3" ref="I64:I69">H64/L64</f>
        <v>0.08196721311475409</v>
      </c>
      <c r="J64" s="69">
        <f>K15</f>
        <v>0</v>
      </c>
      <c r="K64" s="90">
        <f aca="true" t="shared" si="4" ref="K64:K69">J64/L64</f>
        <v>0</v>
      </c>
      <c r="L64" s="59">
        <f>B64+D64+F64+H64+J64</f>
        <v>61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">
      <c r="A65" s="57" t="s">
        <v>41</v>
      </c>
      <c r="B65" s="73">
        <f>C21</f>
        <v>8</v>
      </c>
      <c r="C65" s="89">
        <f t="shared" si="0"/>
        <v>0.2857142857142857</v>
      </c>
      <c r="D65" s="73">
        <f>E21</f>
        <v>10</v>
      </c>
      <c r="E65" s="89">
        <f t="shared" si="1"/>
        <v>0.35714285714285715</v>
      </c>
      <c r="F65" s="73">
        <f>G21</f>
        <v>9</v>
      </c>
      <c r="G65" s="89">
        <f t="shared" si="2"/>
        <v>0.32142857142857145</v>
      </c>
      <c r="H65" s="73">
        <f>I21</f>
        <v>1</v>
      </c>
      <c r="I65" s="89">
        <f t="shared" si="3"/>
        <v>0.03571428571428571</v>
      </c>
      <c r="J65" s="73">
        <f>K21</f>
        <v>0</v>
      </c>
      <c r="K65" s="89">
        <f t="shared" si="4"/>
        <v>0</v>
      </c>
      <c r="L65" s="59">
        <f>B65+D65+F65+H65+J65</f>
        <v>28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57" t="s">
        <v>42</v>
      </c>
      <c r="B66" s="73">
        <f>C26</f>
        <v>5</v>
      </c>
      <c r="C66" s="89">
        <f t="shared" si="0"/>
        <v>0.29411764705882354</v>
      </c>
      <c r="D66" s="73">
        <f>E26</f>
        <v>7</v>
      </c>
      <c r="E66" s="89">
        <f t="shared" si="1"/>
        <v>0.4117647058823529</v>
      </c>
      <c r="F66" s="73">
        <f>G26</f>
        <v>3</v>
      </c>
      <c r="G66" s="89">
        <f t="shared" si="2"/>
        <v>0.17647058823529413</v>
      </c>
      <c r="H66" s="73">
        <f>I26</f>
        <v>2</v>
      </c>
      <c r="I66" s="89">
        <f t="shared" si="3"/>
        <v>0.11764705882352941</v>
      </c>
      <c r="J66" s="73">
        <f>K26</f>
        <v>0</v>
      </c>
      <c r="K66" s="89">
        <f t="shared" si="4"/>
        <v>0</v>
      </c>
      <c r="L66" s="59">
        <f>B66+D66+F66+H66+J66</f>
        <v>17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57" t="s">
        <v>43</v>
      </c>
      <c r="B67" s="73">
        <f>C32</f>
        <v>7</v>
      </c>
      <c r="C67" s="89">
        <f t="shared" si="0"/>
        <v>0.25</v>
      </c>
      <c r="D67" s="73">
        <f>E32</f>
        <v>9</v>
      </c>
      <c r="E67" s="89">
        <f t="shared" si="1"/>
        <v>0.32142857142857145</v>
      </c>
      <c r="F67" s="73">
        <f>G32</f>
        <v>10</v>
      </c>
      <c r="G67" s="89">
        <f t="shared" si="2"/>
        <v>0.35714285714285715</v>
      </c>
      <c r="H67" s="73">
        <f>I32</f>
        <v>1</v>
      </c>
      <c r="I67" s="89">
        <f t="shared" si="3"/>
        <v>0.03571428571428571</v>
      </c>
      <c r="J67" s="73">
        <f>K32</f>
        <v>1</v>
      </c>
      <c r="K67" s="89">
        <f t="shared" si="4"/>
        <v>0.03571428571428571</v>
      </c>
      <c r="L67" s="54">
        <f>B67+D67+F67+H67+J67</f>
        <v>28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8" customFormat="1" ht="15">
      <c r="A68" s="60" t="s">
        <v>44</v>
      </c>
      <c r="B68" s="76">
        <f>C38</f>
        <v>8</v>
      </c>
      <c r="C68" s="92">
        <f t="shared" si="0"/>
        <v>0.24242424242424243</v>
      </c>
      <c r="D68" s="76">
        <f>E38</f>
        <v>6</v>
      </c>
      <c r="E68" s="92">
        <f t="shared" si="1"/>
        <v>0.18181818181818182</v>
      </c>
      <c r="F68" s="76">
        <f>G38</f>
        <v>15</v>
      </c>
      <c r="G68" s="92">
        <f t="shared" si="2"/>
        <v>0.45454545454545453</v>
      </c>
      <c r="H68" s="76">
        <f>I38</f>
        <v>3</v>
      </c>
      <c r="I68" s="92">
        <f t="shared" si="3"/>
        <v>0.09090909090909091</v>
      </c>
      <c r="J68" s="76">
        <f>K38</f>
        <v>1</v>
      </c>
      <c r="K68" s="92">
        <f t="shared" si="4"/>
        <v>0.030303030303030304</v>
      </c>
      <c r="L68" s="54">
        <f>B68+D68+F68+H68+J68</f>
        <v>33</v>
      </c>
    </row>
    <row r="69" spans="1:193" ht="15">
      <c r="A69" s="62" t="s">
        <v>12</v>
      </c>
      <c r="B69" s="78">
        <f>SUM(B64:B68)</f>
        <v>43</v>
      </c>
      <c r="C69" s="64">
        <f t="shared" si="0"/>
        <v>0.25748502994011974</v>
      </c>
      <c r="D69" s="78">
        <f>SUM(D64:D68)</f>
        <v>50</v>
      </c>
      <c r="E69" s="64">
        <f t="shared" si="1"/>
        <v>0.2994011976047904</v>
      </c>
      <c r="F69" s="63">
        <f>SUM(F64:F68)</f>
        <v>60</v>
      </c>
      <c r="G69" s="64">
        <f t="shared" si="2"/>
        <v>0.3592814371257485</v>
      </c>
      <c r="H69" s="78">
        <f>SUM(H64:H68)</f>
        <v>12</v>
      </c>
      <c r="I69" s="64">
        <f t="shared" si="3"/>
        <v>0.0718562874251497</v>
      </c>
      <c r="J69" s="78">
        <f>SUM(J64:J68)</f>
        <v>2</v>
      </c>
      <c r="K69" s="64">
        <f t="shared" si="4"/>
        <v>0.011976047904191617</v>
      </c>
      <c r="L69" s="65">
        <f>SUM(L64:L68)</f>
        <v>167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 s="66">
        <f>B69/L69</f>
        <v>0.25748502994011974</v>
      </c>
      <c r="C70" s="66"/>
      <c r="D70" s="66">
        <f>D69/L69</f>
        <v>0.2994011976047904</v>
      </c>
      <c r="E70" s="66"/>
      <c r="F70" s="66">
        <f>F69/L69</f>
        <v>0.3592814371257485</v>
      </c>
      <c r="G70" s="66"/>
      <c r="H70" s="66">
        <f>H69/L69</f>
        <v>0.0718562874251497</v>
      </c>
      <c r="I70" s="66"/>
      <c r="J70" s="66">
        <f>J69/L69</f>
        <v>0.011976047904191617</v>
      </c>
      <c r="K70" s="66"/>
      <c r="L70" s="67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 s="37"/>
      <c r="C71" s="37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8">
      <c r="A72" s="103" t="s">
        <v>47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5.75">
      <c r="A73" s="40" t="s">
        <v>6</v>
      </c>
      <c r="B73" s="41" t="s">
        <v>33</v>
      </c>
      <c r="C73" s="42" t="s">
        <v>34</v>
      </c>
      <c r="D73" s="43" t="s">
        <v>35</v>
      </c>
      <c r="E73" s="44" t="s">
        <v>34</v>
      </c>
      <c r="F73" s="43" t="s">
        <v>36</v>
      </c>
      <c r="G73" s="44" t="s">
        <v>34</v>
      </c>
      <c r="H73" s="43" t="s">
        <v>37</v>
      </c>
      <c r="I73" s="44" t="s">
        <v>34</v>
      </c>
      <c r="J73" s="45" t="s">
        <v>38</v>
      </c>
      <c r="K73" s="45" t="s">
        <v>34</v>
      </c>
      <c r="L73" s="44" t="s">
        <v>12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5">
      <c r="A74" s="47"/>
      <c r="B74" s="48"/>
      <c r="C74" s="49" t="s">
        <v>6</v>
      </c>
      <c r="D74" s="47"/>
      <c r="E74" s="49" t="s">
        <v>6</v>
      </c>
      <c r="F74" s="47"/>
      <c r="G74" s="49" t="s">
        <v>6</v>
      </c>
      <c r="H74" s="47"/>
      <c r="I74" s="49" t="s">
        <v>6</v>
      </c>
      <c r="J74" s="50" t="s">
        <v>39</v>
      </c>
      <c r="K74" s="49" t="s">
        <v>6</v>
      </c>
      <c r="L74" s="47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5">
      <c r="A75" s="51" t="s">
        <v>40</v>
      </c>
      <c r="B75" s="52">
        <f>B64+B53</f>
        <v>25</v>
      </c>
      <c r="C75" s="89">
        <f>B75/L75</f>
        <v>0.0499001996007984</v>
      </c>
      <c r="D75" s="52">
        <f>D64+D53</f>
        <v>90</v>
      </c>
      <c r="E75" s="89">
        <f>D75/L75</f>
        <v>0.17964071856287425</v>
      </c>
      <c r="F75" s="52">
        <f>F64+F53</f>
        <v>235</v>
      </c>
      <c r="G75" s="89">
        <f>F75/L75</f>
        <v>0.469061876247505</v>
      </c>
      <c r="H75" s="52">
        <f>H64+H53</f>
        <v>146</v>
      </c>
      <c r="I75" s="89">
        <f>H75/L75</f>
        <v>0.29141716566866266</v>
      </c>
      <c r="J75" s="52">
        <f>J64+J53</f>
        <v>5</v>
      </c>
      <c r="K75" s="89">
        <f>J75/L75</f>
        <v>0.00998003992015968</v>
      </c>
      <c r="L75" s="54">
        <f>B75+D75+F75+H75+J75</f>
        <v>501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">
      <c r="A76" s="57" t="s">
        <v>41</v>
      </c>
      <c r="B76" s="52">
        <f>B65+B54</f>
        <v>10</v>
      </c>
      <c r="C76" s="89">
        <f>B76/L76</f>
        <v>0.05917159763313609</v>
      </c>
      <c r="D76" s="52">
        <f>D65+D54</f>
        <v>43</v>
      </c>
      <c r="E76" s="89">
        <f>D76/L76</f>
        <v>0.25443786982248523</v>
      </c>
      <c r="F76" s="52">
        <f>F65+F54</f>
        <v>84</v>
      </c>
      <c r="G76" s="89">
        <f>F76/L76</f>
        <v>0.4970414201183432</v>
      </c>
      <c r="H76" s="52">
        <f>H65+H54</f>
        <v>31</v>
      </c>
      <c r="I76" s="89">
        <f>H76/L76</f>
        <v>0.1834319526627219</v>
      </c>
      <c r="J76" s="52">
        <f>J65+J54</f>
        <v>1</v>
      </c>
      <c r="K76" s="89">
        <f>J76/L76</f>
        <v>0.005917159763313609</v>
      </c>
      <c r="L76" s="54">
        <f>B76+D76+F76+H76+J76</f>
        <v>169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57" t="s">
        <v>42</v>
      </c>
      <c r="B77" s="52">
        <f>B66+B55</f>
        <v>6</v>
      </c>
      <c r="C77" s="89">
        <f>B77/L77</f>
        <v>0.06451612903225806</v>
      </c>
      <c r="D77" s="52">
        <f>D66+D55</f>
        <v>16</v>
      </c>
      <c r="E77" s="89">
        <f>D77/L77</f>
        <v>0.17204301075268819</v>
      </c>
      <c r="F77" s="52">
        <f>F66+F55</f>
        <v>54</v>
      </c>
      <c r="G77" s="89">
        <f>F77/L77</f>
        <v>0.5806451612903226</v>
      </c>
      <c r="H77" s="52">
        <f>H66+H55</f>
        <v>17</v>
      </c>
      <c r="I77" s="89">
        <f>H77/L77</f>
        <v>0.1827956989247312</v>
      </c>
      <c r="J77" s="52">
        <f>J66+J55</f>
        <v>0</v>
      </c>
      <c r="K77" s="89">
        <f>J77/L77</f>
        <v>0</v>
      </c>
      <c r="L77" s="54">
        <f>B77+D77+F77+H77+J77</f>
        <v>93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57" t="s">
        <v>43</v>
      </c>
      <c r="B78" s="52">
        <f>B67+B56</f>
        <v>10</v>
      </c>
      <c r="C78" s="89">
        <f>B78/L78</f>
        <v>0.05813953488372093</v>
      </c>
      <c r="D78" s="52">
        <f>D67+D56</f>
        <v>18</v>
      </c>
      <c r="E78" s="89">
        <f>D78/L78</f>
        <v>0.10465116279069768</v>
      </c>
      <c r="F78" s="52">
        <f>F67+F56</f>
        <v>63</v>
      </c>
      <c r="G78" s="89">
        <f>F78/L78</f>
        <v>0.36627906976744184</v>
      </c>
      <c r="H78" s="52">
        <f>H67+H56</f>
        <v>73</v>
      </c>
      <c r="I78" s="89">
        <f>H78/L78</f>
        <v>0.42441860465116277</v>
      </c>
      <c r="J78" s="52">
        <f>J67+J56</f>
        <v>8</v>
      </c>
      <c r="K78" s="89">
        <f>J78/L78</f>
        <v>0.046511627906976744</v>
      </c>
      <c r="L78" s="54">
        <f>B78+D78+F78+H78+J78</f>
        <v>172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60" t="s">
        <v>44</v>
      </c>
      <c r="B79" s="52">
        <f>B68+B57</f>
        <v>10</v>
      </c>
      <c r="C79" s="89">
        <f>B79/L79</f>
        <v>0.06134969325153374</v>
      </c>
      <c r="D79" s="52">
        <f>D68+D57</f>
        <v>11</v>
      </c>
      <c r="E79" s="89">
        <f>D79/L79</f>
        <v>0.06748466257668712</v>
      </c>
      <c r="F79" s="52">
        <f>F68+F57</f>
        <v>69</v>
      </c>
      <c r="G79" s="89">
        <f>F79/L79</f>
        <v>0.4233128834355828</v>
      </c>
      <c r="H79" s="52">
        <f>H68+H57</f>
        <v>69</v>
      </c>
      <c r="I79" s="89">
        <f>H79/L79</f>
        <v>0.4233128834355828</v>
      </c>
      <c r="J79" s="52">
        <f>J68+J57</f>
        <v>4</v>
      </c>
      <c r="K79" s="89">
        <f>J79/L79</f>
        <v>0.024539877300613498</v>
      </c>
      <c r="L79" s="54">
        <f>B79+D79+F79+H79+J79</f>
        <v>163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62" t="s">
        <v>12</v>
      </c>
      <c r="B80" s="63">
        <f>SUM(B75:B79)</f>
        <v>61</v>
      </c>
      <c r="C80" s="64">
        <f>B80/$L$80</f>
        <v>0.05555555555555555</v>
      </c>
      <c r="D80" s="78">
        <f>SUM(D75:D79)</f>
        <v>178</v>
      </c>
      <c r="E80" s="64">
        <f>D80/$L$80</f>
        <v>0.1621129326047359</v>
      </c>
      <c r="F80" s="63">
        <f>SUM(F75:F79)</f>
        <v>505</v>
      </c>
      <c r="G80" s="64">
        <f>F80/$L$80</f>
        <v>0.4599271402550091</v>
      </c>
      <c r="H80" s="78">
        <f>SUM(H75:H79)</f>
        <v>336</v>
      </c>
      <c r="I80" s="64">
        <f>H80/$L$80</f>
        <v>0.30601092896174864</v>
      </c>
      <c r="J80" s="78">
        <f>SUM(J75:J79)</f>
        <v>18</v>
      </c>
      <c r="K80" s="64">
        <f>J80/$L$80</f>
        <v>0.01639344262295082</v>
      </c>
      <c r="L80" s="65">
        <f>SUM(L75:L79)</f>
        <v>1098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2.75">
      <c r="A81" t="s">
        <v>45</v>
      </c>
      <c r="B81" s="66">
        <f>B80/L80</f>
        <v>0.05555555555555555</v>
      </c>
      <c r="C81" s="66"/>
      <c r="D81" s="66">
        <f>D80/L80</f>
        <v>0.1621129326047359</v>
      </c>
      <c r="E81" s="66"/>
      <c r="F81" s="66">
        <f>F80/L80</f>
        <v>0.4599271402550091</v>
      </c>
      <c r="G81" s="66"/>
      <c r="H81" s="66">
        <f>H80/L80</f>
        <v>0.30601092896174864</v>
      </c>
      <c r="I81" s="66"/>
      <c r="J81" s="66">
        <f>J80/L80</f>
        <v>0.01639344262295082</v>
      </c>
      <c r="K81" s="66"/>
      <c r="L81" s="67">
        <f>SUM(B81:J81)</f>
        <v>1</v>
      </c>
    </row>
    <row r="84" spans="1:5" ht="15">
      <c r="A84" s="80" t="s">
        <v>48</v>
      </c>
      <c r="B84" s="81">
        <f>B80</f>
        <v>61</v>
      </c>
      <c r="C84" s="82"/>
      <c r="D84" s="82"/>
      <c r="E84" s="82"/>
    </row>
    <row r="85" spans="1:5" ht="15">
      <c r="A85" s="80" t="s">
        <v>49</v>
      </c>
      <c r="B85" s="83">
        <f>D80</f>
        <v>178</v>
      </c>
      <c r="C85" s="82"/>
      <c r="D85" s="82"/>
      <c r="E85" s="82"/>
    </row>
    <row r="86" spans="1:5" ht="15">
      <c r="A86" s="80" t="s">
        <v>50</v>
      </c>
      <c r="B86" s="83">
        <f>F80</f>
        <v>505</v>
      </c>
      <c r="C86" s="82"/>
      <c r="D86" s="82"/>
      <c r="E86" s="82"/>
    </row>
    <row r="87" spans="1:5" ht="15">
      <c r="A87" s="80" t="s">
        <v>51</v>
      </c>
      <c r="B87" s="83">
        <f>H80</f>
        <v>336</v>
      </c>
      <c r="C87" s="82"/>
      <c r="D87" s="82"/>
      <c r="E87" s="82"/>
    </row>
    <row r="88" spans="1:5" ht="15">
      <c r="A88" s="80" t="s">
        <v>52</v>
      </c>
      <c r="B88" s="83">
        <f>J80</f>
        <v>18</v>
      </c>
      <c r="C88" s="82"/>
      <c r="D88" s="82"/>
      <c r="E88" s="82"/>
    </row>
    <row r="89" spans="1:5" ht="15">
      <c r="A89" s="82"/>
      <c r="B89" s="84">
        <f>SUM(B84:B88)</f>
        <v>1098</v>
      </c>
      <c r="C89" s="85"/>
      <c r="D89" s="85"/>
      <c r="E89" s="85"/>
    </row>
  </sheetData>
  <mergeCells count="10">
    <mergeCell ref="A1:L1"/>
    <mergeCell ref="A2:L2"/>
    <mergeCell ref="A3:L3"/>
    <mergeCell ref="A6:L6"/>
    <mergeCell ref="A61:L61"/>
    <mergeCell ref="A72:L72"/>
    <mergeCell ref="A46:H46"/>
    <mergeCell ref="A47:H47"/>
    <mergeCell ref="A48:H48"/>
    <mergeCell ref="A50:L50"/>
  </mergeCells>
  <printOptions horizontalCentered="1"/>
  <pageMargins left="0.31496062992125984" right="0.15748031496062992" top="0.3937007874015748" bottom="0.4724409448818898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89"/>
  <sheetViews>
    <sheetView zoomScale="75" zoomScaleNormal="75" workbookViewId="0" topLeftCell="A1">
      <selection activeCell="D12" sqref="D12"/>
    </sheetView>
  </sheetViews>
  <sheetFormatPr defaultColWidth="9.140625" defaultRowHeight="12.75"/>
  <cols>
    <col min="1" max="1" width="38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55</v>
      </c>
      <c r="B5" s="4"/>
      <c r="L5" s="5"/>
    </row>
    <row r="6" spans="1:12" ht="12.75">
      <c r="A6" s="108" t="s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12">
      <c r="A7" s="109" t="s">
        <v>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">
      <c r="A8" s="7" t="s">
        <v>6</v>
      </c>
      <c r="B8" s="109" t="s">
        <v>7</v>
      </c>
      <c r="C8" s="111"/>
      <c r="D8" s="109" t="s">
        <v>8</v>
      </c>
      <c r="E8" s="111"/>
      <c r="F8" s="109" t="s">
        <v>9</v>
      </c>
      <c r="G8" s="111"/>
      <c r="H8" s="109" t="s">
        <v>10</v>
      </c>
      <c r="I8" s="111"/>
      <c r="J8" s="112" t="s">
        <v>11</v>
      </c>
      <c r="K8" s="113"/>
      <c r="L8" s="7" t="s">
        <v>12</v>
      </c>
    </row>
    <row r="9" spans="1:12" ht="12">
      <c r="A9" s="8" t="s">
        <v>13</v>
      </c>
      <c r="B9" s="8" t="s">
        <v>14</v>
      </c>
      <c r="C9" s="8" t="s">
        <v>15</v>
      </c>
      <c r="D9" s="8" t="s">
        <v>14</v>
      </c>
      <c r="E9" s="8" t="s">
        <v>15</v>
      </c>
      <c r="F9" s="8" t="s">
        <v>14</v>
      </c>
      <c r="G9" s="8" t="s">
        <v>15</v>
      </c>
      <c r="H9" s="8" t="s">
        <v>14</v>
      </c>
      <c r="I9" s="8" t="s">
        <v>15</v>
      </c>
      <c r="J9" s="8" t="s">
        <v>14</v>
      </c>
      <c r="K9" s="8" t="s">
        <v>15</v>
      </c>
      <c r="L9" s="8"/>
    </row>
    <row r="10" spans="1:12" ht="12" customHeight="1">
      <c r="A10" s="9" t="s">
        <v>16</v>
      </c>
      <c r="B10" s="10">
        <v>7</v>
      </c>
      <c r="C10" s="10">
        <v>7</v>
      </c>
      <c r="D10" s="10">
        <v>16</v>
      </c>
      <c r="E10" s="10">
        <v>3</v>
      </c>
      <c r="F10" s="10">
        <v>74</v>
      </c>
      <c r="G10" s="10">
        <v>9</v>
      </c>
      <c r="H10" s="10">
        <v>42</v>
      </c>
      <c r="I10" s="10">
        <v>4</v>
      </c>
      <c r="J10" s="10">
        <v>0</v>
      </c>
      <c r="K10" s="11">
        <v>0</v>
      </c>
      <c r="L10" s="12">
        <f>SUM(B10:K10)</f>
        <v>162</v>
      </c>
    </row>
    <row r="11" spans="1:12" ht="12" customHeight="1">
      <c r="A11" s="9" t="s">
        <v>17</v>
      </c>
      <c r="B11" s="10">
        <v>0</v>
      </c>
      <c r="C11" s="10">
        <v>3</v>
      </c>
      <c r="D11" s="10">
        <v>47</v>
      </c>
      <c r="E11" s="10">
        <v>12</v>
      </c>
      <c r="F11" s="10">
        <v>50</v>
      </c>
      <c r="G11" s="10">
        <v>1</v>
      </c>
      <c r="H11" s="10">
        <v>20</v>
      </c>
      <c r="I11" s="10">
        <v>1</v>
      </c>
      <c r="J11" s="10">
        <v>2</v>
      </c>
      <c r="K11" s="11">
        <v>0</v>
      </c>
      <c r="L11" s="12">
        <f>SUM(B11:K11)</f>
        <v>136</v>
      </c>
    </row>
    <row r="12" spans="1:12" ht="12" customHeight="1">
      <c r="A12" s="14" t="s">
        <v>18</v>
      </c>
      <c r="B12" s="15">
        <v>1</v>
      </c>
      <c r="C12" s="15">
        <v>4</v>
      </c>
      <c r="D12" s="15">
        <v>3</v>
      </c>
      <c r="E12" s="15">
        <v>1</v>
      </c>
      <c r="F12" s="15">
        <v>36</v>
      </c>
      <c r="G12" s="15">
        <v>5</v>
      </c>
      <c r="H12" s="15">
        <v>40</v>
      </c>
      <c r="I12" s="15">
        <v>1</v>
      </c>
      <c r="J12" s="15">
        <v>2</v>
      </c>
      <c r="K12" s="16">
        <v>0</v>
      </c>
      <c r="L12" s="17">
        <f>SUM(B12:K12)</f>
        <v>93</v>
      </c>
    </row>
    <row r="13" spans="1:12" ht="12" customHeight="1">
      <c r="A13" s="14" t="s">
        <v>19</v>
      </c>
      <c r="B13" s="15">
        <v>2</v>
      </c>
      <c r="C13" s="15">
        <v>1</v>
      </c>
      <c r="D13" s="15">
        <v>4</v>
      </c>
      <c r="E13" s="15">
        <v>3</v>
      </c>
      <c r="F13" s="15">
        <v>17</v>
      </c>
      <c r="G13" s="15">
        <v>1</v>
      </c>
      <c r="H13" s="15">
        <v>15</v>
      </c>
      <c r="I13" s="15">
        <v>0</v>
      </c>
      <c r="J13" s="15">
        <v>0</v>
      </c>
      <c r="K13" s="16">
        <v>0</v>
      </c>
      <c r="L13" s="17">
        <f>SUM(B13:K13)</f>
        <v>43</v>
      </c>
    </row>
    <row r="14" spans="1:12" ht="12" customHeight="1">
      <c r="A14" s="18" t="s">
        <v>20</v>
      </c>
      <c r="B14" s="19">
        <v>0</v>
      </c>
      <c r="C14" s="19">
        <v>2</v>
      </c>
      <c r="D14" s="19">
        <v>2</v>
      </c>
      <c r="E14" s="20">
        <v>3</v>
      </c>
      <c r="F14" s="19">
        <v>36</v>
      </c>
      <c r="G14" s="19">
        <v>16</v>
      </c>
      <c r="H14" s="19">
        <v>25</v>
      </c>
      <c r="I14" s="19">
        <v>0</v>
      </c>
      <c r="J14" s="19">
        <v>0</v>
      </c>
      <c r="K14" s="21">
        <v>0</v>
      </c>
      <c r="L14" s="22">
        <f>SUM(B14:K14)</f>
        <v>84</v>
      </c>
    </row>
    <row r="15" spans="1:12" s="5" customFormat="1" ht="12" customHeight="1">
      <c r="A15" s="23" t="s">
        <v>21</v>
      </c>
      <c r="B15" s="24">
        <f aca="true" t="shared" si="0" ref="B15:L15">SUM(B10:B14)</f>
        <v>10</v>
      </c>
      <c r="C15" s="25">
        <f t="shared" si="0"/>
        <v>17</v>
      </c>
      <c r="D15" s="25">
        <f t="shared" si="0"/>
        <v>72</v>
      </c>
      <c r="E15" s="25">
        <f t="shared" si="0"/>
        <v>22</v>
      </c>
      <c r="F15" s="25">
        <f t="shared" si="0"/>
        <v>213</v>
      </c>
      <c r="G15" s="25">
        <f t="shared" si="0"/>
        <v>32</v>
      </c>
      <c r="H15" s="25">
        <f t="shared" si="0"/>
        <v>142</v>
      </c>
      <c r="I15" s="25">
        <f t="shared" si="0"/>
        <v>6</v>
      </c>
      <c r="J15" s="25">
        <f t="shared" si="0"/>
        <v>4</v>
      </c>
      <c r="K15" s="25">
        <f t="shared" si="0"/>
        <v>0</v>
      </c>
      <c r="L15" s="25">
        <f t="shared" si="0"/>
        <v>518</v>
      </c>
    </row>
    <row r="16" spans="1:12" s="5" customFormat="1" ht="12">
      <c r="A16" s="7" t="s">
        <v>6</v>
      </c>
      <c r="B16" s="109" t="s">
        <v>7</v>
      </c>
      <c r="C16" s="111"/>
      <c r="D16" s="109" t="s">
        <v>8</v>
      </c>
      <c r="E16" s="111"/>
      <c r="F16" s="109" t="s">
        <v>9</v>
      </c>
      <c r="G16" s="111"/>
      <c r="H16" s="109" t="s">
        <v>10</v>
      </c>
      <c r="I16" s="111"/>
      <c r="J16" s="112" t="s">
        <v>11</v>
      </c>
      <c r="K16" s="113"/>
      <c r="L16" s="7" t="s">
        <v>12</v>
      </c>
    </row>
    <row r="17" spans="1:12" ht="12">
      <c r="A17" s="8" t="s">
        <v>22</v>
      </c>
      <c r="B17" s="8" t="s">
        <v>14</v>
      </c>
      <c r="C17" s="8" t="s">
        <v>15</v>
      </c>
      <c r="D17" s="8" t="s">
        <v>14</v>
      </c>
      <c r="E17" s="8" t="s">
        <v>15</v>
      </c>
      <c r="F17" s="8" t="s">
        <v>14</v>
      </c>
      <c r="G17" s="8" t="s">
        <v>15</v>
      </c>
      <c r="H17" s="8" t="s">
        <v>14</v>
      </c>
      <c r="I17" s="8" t="s">
        <v>15</v>
      </c>
      <c r="J17" s="8" t="s">
        <v>14</v>
      </c>
      <c r="K17" s="8" t="s">
        <v>15</v>
      </c>
      <c r="L17" s="8"/>
    </row>
    <row r="18" spans="1:12" ht="12">
      <c r="A18" s="27" t="s">
        <v>19</v>
      </c>
      <c r="B18" s="10">
        <v>0</v>
      </c>
      <c r="C18" s="10">
        <v>0</v>
      </c>
      <c r="D18" s="10">
        <v>18</v>
      </c>
      <c r="E18" s="10">
        <v>2</v>
      </c>
      <c r="F18" s="10">
        <v>26</v>
      </c>
      <c r="G18" s="10">
        <v>2</v>
      </c>
      <c r="H18" s="10">
        <v>2</v>
      </c>
      <c r="I18" s="10">
        <v>0</v>
      </c>
      <c r="J18" s="10">
        <v>0</v>
      </c>
      <c r="K18" s="11">
        <v>0</v>
      </c>
      <c r="L18" s="12">
        <f>SUM(B18:K18)</f>
        <v>50</v>
      </c>
    </row>
    <row r="19" spans="1:12" ht="12">
      <c r="A19" s="28" t="s">
        <v>23</v>
      </c>
      <c r="B19" s="15">
        <v>0</v>
      </c>
      <c r="C19" s="15">
        <v>5</v>
      </c>
      <c r="D19" s="15">
        <v>11</v>
      </c>
      <c r="E19" s="15">
        <v>9</v>
      </c>
      <c r="F19" s="15">
        <v>24</v>
      </c>
      <c r="G19" s="15">
        <v>2</v>
      </c>
      <c r="H19" s="15">
        <v>11</v>
      </c>
      <c r="I19" s="15">
        <v>1</v>
      </c>
      <c r="J19" s="15">
        <v>0</v>
      </c>
      <c r="K19" s="16">
        <v>0</v>
      </c>
      <c r="L19" s="17">
        <f>SUM(B19:K19)</f>
        <v>63</v>
      </c>
    </row>
    <row r="20" spans="1:12" ht="12">
      <c r="A20" s="29" t="s">
        <v>24</v>
      </c>
      <c r="B20" s="19">
        <v>2</v>
      </c>
      <c r="C20" s="19">
        <v>3</v>
      </c>
      <c r="D20" s="19">
        <v>5</v>
      </c>
      <c r="E20" s="19">
        <v>0</v>
      </c>
      <c r="F20" s="19">
        <v>26</v>
      </c>
      <c r="G20" s="19">
        <v>13</v>
      </c>
      <c r="H20" s="19">
        <v>17</v>
      </c>
      <c r="I20" s="19">
        <v>0</v>
      </c>
      <c r="J20" s="19">
        <v>1</v>
      </c>
      <c r="K20" s="21">
        <v>0</v>
      </c>
      <c r="L20" s="22">
        <f>SUM(B20:K20)</f>
        <v>67</v>
      </c>
    </row>
    <row r="21" spans="1:12" s="5" customFormat="1" ht="12">
      <c r="A21" s="23" t="s">
        <v>21</v>
      </c>
      <c r="B21" s="25">
        <f aca="true" t="shared" si="1" ref="B21:L21">SUM(B18:B20)</f>
        <v>2</v>
      </c>
      <c r="C21" s="25">
        <f t="shared" si="1"/>
        <v>8</v>
      </c>
      <c r="D21" s="25">
        <f t="shared" si="1"/>
        <v>34</v>
      </c>
      <c r="E21" s="25">
        <f t="shared" si="1"/>
        <v>11</v>
      </c>
      <c r="F21" s="25">
        <f t="shared" si="1"/>
        <v>76</v>
      </c>
      <c r="G21" s="25">
        <f t="shared" si="1"/>
        <v>17</v>
      </c>
      <c r="H21" s="25">
        <f t="shared" si="1"/>
        <v>30</v>
      </c>
      <c r="I21" s="25">
        <f t="shared" si="1"/>
        <v>1</v>
      </c>
      <c r="J21" s="25">
        <f t="shared" si="1"/>
        <v>1</v>
      </c>
      <c r="K21" s="25">
        <f t="shared" si="1"/>
        <v>0</v>
      </c>
      <c r="L21" s="25">
        <f t="shared" si="1"/>
        <v>180</v>
      </c>
    </row>
    <row r="22" spans="1:12" s="5" customFormat="1" ht="12">
      <c r="A22" s="7" t="s">
        <v>6</v>
      </c>
      <c r="B22" s="109" t="s">
        <v>7</v>
      </c>
      <c r="C22" s="111"/>
      <c r="D22" s="109" t="s">
        <v>8</v>
      </c>
      <c r="E22" s="111"/>
      <c r="F22" s="109" t="s">
        <v>9</v>
      </c>
      <c r="G22" s="111"/>
      <c r="H22" s="109" t="s">
        <v>10</v>
      </c>
      <c r="I22" s="111"/>
      <c r="J22" s="112" t="s">
        <v>11</v>
      </c>
      <c r="K22" s="113"/>
      <c r="L22" s="7" t="s">
        <v>12</v>
      </c>
    </row>
    <row r="23" spans="1:12" ht="12">
      <c r="A23" s="8" t="s">
        <v>25</v>
      </c>
      <c r="B23" s="8" t="s">
        <v>14</v>
      </c>
      <c r="C23" s="8" t="s">
        <v>15</v>
      </c>
      <c r="D23" s="8" t="s">
        <v>14</v>
      </c>
      <c r="E23" s="8" t="s">
        <v>15</v>
      </c>
      <c r="F23" s="8" t="s">
        <v>14</v>
      </c>
      <c r="G23" s="8" t="s">
        <v>15</v>
      </c>
      <c r="H23" s="8" t="s">
        <v>14</v>
      </c>
      <c r="I23" s="8" t="s">
        <v>15</v>
      </c>
      <c r="J23" s="8" t="s">
        <v>14</v>
      </c>
      <c r="K23" s="8" t="s">
        <v>15</v>
      </c>
      <c r="L23" s="8"/>
    </row>
    <row r="24" spans="1:12" ht="12">
      <c r="A24" s="27" t="s">
        <v>26</v>
      </c>
      <c r="B24" s="10">
        <v>0</v>
      </c>
      <c r="C24" s="10">
        <v>1</v>
      </c>
      <c r="D24" s="10">
        <v>2</v>
      </c>
      <c r="E24" s="10">
        <v>2</v>
      </c>
      <c r="F24" s="10">
        <v>25</v>
      </c>
      <c r="G24" s="10">
        <v>2</v>
      </c>
      <c r="H24" s="10">
        <v>14</v>
      </c>
      <c r="I24" s="10">
        <v>1</v>
      </c>
      <c r="J24" s="10">
        <v>0</v>
      </c>
      <c r="K24" s="11">
        <v>0</v>
      </c>
      <c r="L24" s="12">
        <f>SUM(B24:K24)</f>
        <v>47</v>
      </c>
    </row>
    <row r="25" spans="1:12" ht="12">
      <c r="A25" s="29" t="s">
        <v>19</v>
      </c>
      <c r="B25" s="19">
        <v>1</v>
      </c>
      <c r="C25" s="19">
        <v>5</v>
      </c>
      <c r="D25" s="19">
        <v>6</v>
      </c>
      <c r="E25" s="19">
        <v>7</v>
      </c>
      <c r="F25" s="19">
        <v>30</v>
      </c>
      <c r="G25" s="19">
        <v>4</v>
      </c>
      <c r="H25" s="19">
        <v>2</v>
      </c>
      <c r="I25" s="19">
        <v>1</v>
      </c>
      <c r="J25" s="19">
        <v>0</v>
      </c>
      <c r="K25" s="21">
        <v>0</v>
      </c>
      <c r="L25" s="22">
        <f>SUM(B25:K25)</f>
        <v>56</v>
      </c>
    </row>
    <row r="26" spans="1:12" s="5" customFormat="1" ht="12">
      <c r="A26" s="23" t="s">
        <v>21</v>
      </c>
      <c r="B26" s="25">
        <f aca="true" t="shared" si="2" ref="B26:L26">SUM(B24:B25)</f>
        <v>1</v>
      </c>
      <c r="C26" s="25">
        <f t="shared" si="2"/>
        <v>6</v>
      </c>
      <c r="D26" s="25">
        <f t="shared" si="2"/>
        <v>8</v>
      </c>
      <c r="E26" s="25">
        <f t="shared" si="2"/>
        <v>9</v>
      </c>
      <c r="F26" s="25">
        <f t="shared" si="2"/>
        <v>55</v>
      </c>
      <c r="G26" s="25">
        <f t="shared" si="2"/>
        <v>6</v>
      </c>
      <c r="H26" s="25">
        <f t="shared" si="2"/>
        <v>16</v>
      </c>
      <c r="I26" s="25">
        <f t="shared" si="2"/>
        <v>2</v>
      </c>
      <c r="J26" s="25">
        <f t="shared" si="2"/>
        <v>0</v>
      </c>
      <c r="K26" s="25">
        <f t="shared" si="2"/>
        <v>0</v>
      </c>
      <c r="L26" s="25">
        <f t="shared" si="2"/>
        <v>103</v>
      </c>
    </row>
    <row r="27" spans="1:12" s="5" customFormat="1" ht="12">
      <c r="A27" s="7" t="s">
        <v>6</v>
      </c>
      <c r="B27" s="109" t="s">
        <v>7</v>
      </c>
      <c r="C27" s="111"/>
      <c r="D27" s="109" t="s">
        <v>8</v>
      </c>
      <c r="E27" s="111"/>
      <c r="F27" s="109" t="s">
        <v>9</v>
      </c>
      <c r="G27" s="111"/>
      <c r="H27" s="109" t="s">
        <v>10</v>
      </c>
      <c r="I27" s="111"/>
      <c r="J27" s="112" t="s">
        <v>11</v>
      </c>
      <c r="K27" s="113"/>
      <c r="L27" s="7" t="s">
        <v>12</v>
      </c>
    </row>
    <row r="28" spans="1:12" ht="12">
      <c r="A28" s="8" t="s">
        <v>27</v>
      </c>
      <c r="B28" s="8" t="s">
        <v>14</v>
      </c>
      <c r="C28" s="8" t="s">
        <v>15</v>
      </c>
      <c r="D28" s="8" t="s">
        <v>14</v>
      </c>
      <c r="E28" s="8" t="s">
        <v>15</v>
      </c>
      <c r="F28" s="8" t="s">
        <v>14</v>
      </c>
      <c r="G28" s="8" t="s">
        <v>15</v>
      </c>
      <c r="H28" s="8" t="s">
        <v>14</v>
      </c>
      <c r="I28" s="8" t="s">
        <v>15</v>
      </c>
      <c r="J28" s="8" t="s">
        <v>14</v>
      </c>
      <c r="K28" s="8" t="s">
        <v>15</v>
      </c>
      <c r="L28" s="8"/>
    </row>
    <row r="29" spans="1:12" ht="12">
      <c r="A29" s="27" t="s">
        <v>28</v>
      </c>
      <c r="B29" s="10">
        <v>0</v>
      </c>
      <c r="C29" s="10">
        <v>4</v>
      </c>
      <c r="D29" s="10">
        <v>0</v>
      </c>
      <c r="E29" s="10">
        <v>0</v>
      </c>
      <c r="F29" s="10">
        <v>5</v>
      </c>
      <c r="G29" s="10">
        <v>2</v>
      </c>
      <c r="H29" s="10">
        <v>28</v>
      </c>
      <c r="I29" s="10">
        <v>1</v>
      </c>
      <c r="J29" s="10">
        <v>7</v>
      </c>
      <c r="K29" s="11">
        <v>1</v>
      </c>
      <c r="L29" s="12">
        <f>SUM(B29:K29)</f>
        <v>48</v>
      </c>
    </row>
    <row r="30" spans="1:12" s="30" customFormat="1" ht="12">
      <c r="A30" s="14" t="s">
        <v>29</v>
      </c>
      <c r="B30" s="15">
        <v>1</v>
      </c>
      <c r="C30" s="15">
        <v>3</v>
      </c>
      <c r="D30" s="15">
        <v>5</v>
      </c>
      <c r="E30" s="15">
        <v>3</v>
      </c>
      <c r="F30" s="15">
        <v>27</v>
      </c>
      <c r="G30" s="15">
        <v>12</v>
      </c>
      <c r="H30" s="15">
        <v>38</v>
      </c>
      <c r="I30" s="15">
        <v>0</v>
      </c>
      <c r="J30" s="15">
        <v>0</v>
      </c>
      <c r="K30" s="16">
        <v>0</v>
      </c>
      <c r="L30" s="17">
        <f>SUM(B30:K30)</f>
        <v>89</v>
      </c>
    </row>
    <row r="31" spans="1:12" ht="12">
      <c r="A31" s="29" t="s">
        <v>19</v>
      </c>
      <c r="B31" s="19">
        <v>2</v>
      </c>
      <c r="C31" s="19">
        <v>0</v>
      </c>
      <c r="D31" s="19">
        <v>3</v>
      </c>
      <c r="E31" s="19">
        <v>7</v>
      </c>
      <c r="F31" s="19">
        <v>19</v>
      </c>
      <c r="G31" s="19">
        <v>2</v>
      </c>
      <c r="H31" s="19">
        <v>7</v>
      </c>
      <c r="I31" s="19">
        <v>0</v>
      </c>
      <c r="J31" s="19">
        <v>0</v>
      </c>
      <c r="K31" s="21">
        <v>0</v>
      </c>
      <c r="L31" s="22">
        <f>SUM(B31:K31)</f>
        <v>40</v>
      </c>
    </row>
    <row r="32" spans="1:12" s="5" customFormat="1" ht="12">
      <c r="A32" s="23" t="s">
        <v>21</v>
      </c>
      <c r="B32" s="25">
        <f aca="true" t="shared" si="3" ref="B32:L32">SUM(B28:B31)</f>
        <v>3</v>
      </c>
      <c r="C32" s="25">
        <f t="shared" si="3"/>
        <v>7</v>
      </c>
      <c r="D32" s="25">
        <f t="shared" si="3"/>
        <v>8</v>
      </c>
      <c r="E32" s="25">
        <f t="shared" si="3"/>
        <v>10</v>
      </c>
      <c r="F32" s="25">
        <f t="shared" si="3"/>
        <v>51</v>
      </c>
      <c r="G32" s="25">
        <f t="shared" si="3"/>
        <v>16</v>
      </c>
      <c r="H32" s="25">
        <f t="shared" si="3"/>
        <v>73</v>
      </c>
      <c r="I32" s="25">
        <f t="shared" si="3"/>
        <v>1</v>
      </c>
      <c r="J32" s="25">
        <f t="shared" si="3"/>
        <v>7</v>
      </c>
      <c r="K32" s="25">
        <f t="shared" si="3"/>
        <v>1</v>
      </c>
      <c r="L32" s="25">
        <f t="shared" si="3"/>
        <v>177</v>
      </c>
    </row>
    <row r="33" spans="1:12" s="5" customFormat="1" ht="12">
      <c r="A33" s="7" t="s">
        <v>6</v>
      </c>
      <c r="B33" s="109" t="s">
        <v>7</v>
      </c>
      <c r="C33" s="111"/>
      <c r="D33" s="109" t="s">
        <v>8</v>
      </c>
      <c r="E33" s="111"/>
      <c r="F33" s="109" t="s">
        <v>9</v>
      </c>
      <c r="G33" s="111"/>
      <c r="H33" s="109" t="s">
        <v>10</v>
      </c>
      <c r="I33" s="111"/>
      <c r="J33" s="112" t="s">
        <v>11</v>
      </c>
      <c r="K33" s="113"/>
      <c r="L33" s="7" t="s">
        <v>12</v>
      </c>
    </row>
    <row r="34" spans="1:12" ht="12">
      <c r="A34" s="8" t="s">
        <v>30</v>
      </c>
      <c r="B34" s="8" t="s">
        <v>14</v>
      </c>
      <c r="C34" s="8" t="s">
        <v>15</v>
      </c>
      <c r="D34" s="8" t="s">
        <v>14</v>
      </c>
      <c r="E34" s="8" t="s">
        <v>15</v>
      </c>
      <c r="F34" s="8" t="s">
        <v>14</v>
      </c>
      <c r="G34" s="8" t="s">
        <v>15</v>
      </c>
      <c r="H34" s="8" t="s">
        <v>14</v>
      </c>
      <c r="I34" s="8" t="s">
        <v>15</v>
      </c>
      <c r="J34" s="8" t="s">
        <v>14</v>
      </c>
      <c r="K34" s="8" t="s">
        <v>15</v>
      </c>
      <c r="L34" s="8"/>
    </row>
    <row r="35" spans="1:12" ht="12">
      <c r="A35" s="27" t="s">
        <v>31</v>
      </c>
      <c r="B35" s="10">
        <v>2</v>
      </c>
      <c r="C35" s="10">
        <v>2</v>
      </c>
      <c r="D35" s="10">
        <v>2</v>
      </c>
      <c r="E35" s="10">
        <v>2</v>
      </c>
      <c r="F35" s="10">
        <v>15</v>
      </c>
      <c r="G35" s="10">
        <v>7</v>
      </c>
      <c r="H35" s="10">
        <v>21</v>
      </c>
      <c r="I35" s="10">
        <v>0</v>
      </c>
      <c r="J35" s="10">
        <v>1</v>
      </c>
      <c r="K35" s="31">
        <v>0</v>
      </c>
      <c r="L35" s="32">
        <f>SUM(B35:K35)</f>
        <v>52</v>
      </c>
    </row>
    <row r="36" spans="1:12" ht="12">
      <c r="A36" s="28" t="s">
        <v>19</v>
      </c>
      <c r="B36" s="15">
        <v>0</v>
      </c>
      <c r="C36" s="15">
        <v>2</v>
      </c>
      <c r="D36" s="15">
        <v>2</v>
      </c>
      <c r="E36" s="15">
        <v>4</v>
      </c>
      <c r="F36" s="15">
        <v>27</v>
      </c>
      <c r="G36" s="15">
        <v>3</v>
      </c>
      <c r="H36" s="15">
        <v>13</v>
      </c>
      <c r="I36" s="15">
        <v>0</v>
      </c>
      <c r="J36" s="15">
        <v>0</v>
      </c>
      <c r="K36" s="16">
        <v>0</v>
      </c>
      <c r="L36" s="17">
        <f>SUM(B36:K36)</f>
        <v>51</v>
      </c>
    </row>
    <row r="37" spans="1:12" ht="12">
      <c r="A37" s="29" t="s">
        <v>24</v>
      </c>
      <c r="B37" s="19">
        <v>0</v>
      </c>
      <c r="C37" s="19">
        <v>3</v>
      </c>
      <c r="D37" s="19">
        <v>1</v>
      </c>
      <c r="E37" s="19">
        <v>1</v>
      </c>
      <c r="F37" s="19">
        <v>11</v>
      </c>
      <c r="G37" s="19">
        <v>12</v>
      </c>
      <c r="H37" s="19">
        <v>32</v>
      </c>
      <c r="I37" s="19">
        <v>3</v>
      </c>
      <c r="J37" s="19">
        <v>2</v>
      </c>
      <c r="K37" s="21">
        <v>2</v>
      </c>
      <c r="L37" s="22">
        <f>SUM(B37:K37)</f>
        <v>67</v>
      </c>
    </row>
    <row r="38" spans="1:12" s="5" customFormat="1" ht="12">
      <c r="A38" s="23" t="s">
        <v>21</v>
      </c>
      <c r="B38" s="25">
        <f aca="true" t="shared" si="4" ref="B38:L38">SUM(B34:B37)</f>
        <v>2</v>
      </c>
      <c r="C38" s="25">
        <f t="shared" si="4"/>
        <v>7</v>
      </c>
      <c r="D38" s="25">
        <f t="shared" si="4"/>
        <v>5</v>
      </c>
      <c r="E38" s="25">
        <f t="shared" si="4"/>
        <v>7</v>
      </c>
      <c r="F38" s="25">
        <f t="shared" si="4"/>
        <v>53</v>
      </c>
      <c r="G38" s="25">
        <f t="shared" si="4"/>
        <v>22</v>
      </c>
      <c r="H38" s="25">
        <f t="shared" si="4"/>
        <v>66</v>
      </c>
      <c r="I38" s="25">
        <f t="shared" si="4"/>
        <v>3</v>
      </c>
      <c r="J38" s="25">
        <f t="shared" si="4"/>
        <v>3</v>
      </c>
      <c r="K38" s="25">
        <f t="shared" si="4"/>
        <v>2</v>
      </c>
      <c r="L38" s="25">
        <f t="shared" si="4"/>
        <v>170</v>
      </c>
    </row>
    <row r="39" spans="1:12" ht="12">
      <c r="A39" s="33" t="s">
        <v>12</v>
      </c>
      <c r="B39" s="34">
        <f aca="true" t="shared" si="5" ref="B39:L39">B15+B21+B26+B32+B38</f>
        <v>18</v>
      </c>
      <c r="C39" s="34">
        <f t="shared" si="5"/>
        <v>45</v>
      </c>
      <c r="D39" s="34">
        <f t="shared" si="5"/>
        <v>127</v>
      </c>
      <c r="E39" s="34">
        <f t="shared" si="5"/>
        <v>59</v>
      </c>
      <c r="F39" s="34">
        <f t="shared" si="5"/>
        <v>448</v>
      </c>
      <c r="G39" s="34">
        <f t="shared" si="5"/>
        <v>93</v>
      </c>
      <c r="H39" s="34">
        <f t="shared" si="5"/>
        <v>327</v>
      </c>
      <c r="I39" s="34">
        <f t="shared" si="5"/>
        <v>13</v>
      </c>
      <c r="J39" s="34">
        <f t="shared" si="5"/>
        <v>15</v>
      </c>
      <c r="K39" s="34">
        <f t="shared" si="5"/>
        <v>3</v>
      </c>
      <c r="L39" s="6">
        <f t="shared" si="5"/>
        <v>1148</v>
      </c>
    </row>
    <row r="40" spans="1:12" ht="12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ht="1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93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5.75">
      <c r="A46" s="104"/>
      <c r="B46" s="104"/>
      <c r="C46" s="104"/>
      <c r="D46" s="104"/>
      <c r="E46" s="104"/>
      <c r="F46" s="104"/>
      <c r="G46" s="104"/>
      <c r="H46" s="104"/>
      <c r="I46" s="2"/>
      <c r="J46" s="2"/>
      <c r="K46" s="2"/>
      <c r="L46" s="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>
      <c r="A47" s="104"/>
      <c r="B47" s="104"/>
      <c r="C47" s="104"/>
      <c r="D47" s="104"/>
      <c r="E47" s="104"/>
      <c r="F47" s="104"/>
      <c r="G47" s="104"/>
      <c r="H47" s="104"/>
      <c r="I47" s="2"/>
      <c r="J47" s="2"/>
      <c r="K47" s="2"/>
      <c r="L47" s="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5.75">
      <c r="A48" s="104"/>
      <c r="B48" s="104"/>
      <c r="C48" s="104"/>
      <c r="D48" s="104"/>
      <c r="E48" s="104"/>
      <c r="F48" s="104"/>
      <c r="G48" s="104"/>
      <c r="H48" s="104"/>
      <c r="I48" s="2"/>
      <c r="J48" s="2"/>
      <c r="K48" s="2"/>
      <c r="L48" s="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">
      <c r="A49" s="3" t="str">
        <f>A5</f>
        <v>Posição Abril/2008</v>
      </c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8">
      <c r="A50" s="103" t="s">
        <v>32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40" t="s">
        <v>6</v>
      </c>
      <c r="B51" s="41" t="s">
        <v>33</v>
      </c>
      <c r="C51" s="42" t="s">
        <v>34</v>
      </c>
      <c r="D51" s="43" t="s">
        <v>35</v>
      </c>
      <c r="E51" s="44" t="s">
        <v>34</v>
      </c>
      <c r="F51" s="43" t="s">
        <v>36</v>
      </c>
      <c r="G51" s="44" t="s">
        <v>34</v>
      </c>
      <c r="H51" s="43" t="s">
        <v>37</v>
      </c>
      <c r="I51" s="44" t="s">
        <v>34</v>
      </c>
      <c r="J51" s="45" t="s">
        <v>38</v>
      </c>
      <c r="K51" s="45" t="s">
        <v>34</v>
      </c>
      <c r="L51" s="44" t="s">
        <v>12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6" customFormat="1" ht="15">
      <c r="A52" s="47"/>
      <c r="B52" s="48"/>
      <c r="C52" s="49" t="s">
        <v>6</v>
      </c>
      <c r="D52" s="47"/>
      <c r="E52" s="49" t="s">
        <v>6</v>
      </c>
      <c r="F52" s="47"/>
      <c r="G52" s="49" t="s">
        <v>6</v>
      </c>
      <c r="H52" s="47"/>
      <c r="I52" s="49" t="s">
        <v>6</v>
      </c>
      <c r="J52" s="50" t="s">
        <v>39</v>
      </c>
      <c r="K52" s="49" t="s">
        <v>6</v>
      </c>
      <c r="L52" s="47"/>
    </row>
    <row r="53" spans="1:12" s="56" customFormat="1" ht="15">
      <c r="A53" s="51" t="s">
        <v>40</v>
      </c>
      <c r="B53" s="52">
        <f>B15</f>
        <v>10</v>
      </c>
      <c r="C53" s="89">
        <f>B53/$L$53</f>
        <v>0.022675736961451247</v>
      </c>
      <c r="D53" s="52">
        <f>D15</f>
        <v>72</v>
      </c>
      <c r="E53" s="89">
        <f>D53/$L$53</f>
        <v>0.16326530612244897</v>
      </c>
      <c r="F53" s="52">
        <f>F15</f>
        <v>213</v>
      </c>
      <c r="G53" s="89">
        <f>F53/$L$53</f>
        <v>0.48299319727891155</v>
      </c>
      <c r="H53" s="52">
        <f>H15</f>
        <v>142</v>
      </c>
      <c r="I53" s="89">
        <f>H53/$L$53</f>
        <v>0.3219954648526077</v>
      </c>
      <c r="J53" s="52">
        <f>J15</f>
        <v>4</v>
      </c>
      <c r="K53" s="89">
        <f>J53/L53</f>
        <v>0.009070294784580499</v>
      </c>
      <c r="L53" s="54">
        <f>B53+D53+F53+H53+J53</f>
        <v>441</v>
      </c>
    </row>
    <row r="54" spans="1:12" s="56" customFormat="1" ht="15">
      <c r="A54" s="57" t="s">
        <v>41</v>
      </c>
      <c r="B54" s="58">
        <f>B21</f>
        <v>2</v>
      </c>
      <c r="C54" s="89">
        <f>B54/$L$54</f>
        <v>0.013986013986013986</v>
      </c>
      <c r="D54" s="58">
        <f>D21</f>
        <v>34</v>
      </c>
      <c r="E54" s="89">
        <f>D54/$L$54</f>
        <v>0.23776223776223776</v>
      </c>
      <c r="F54" s="58">
        <f>F21</f>
        <v>76</v>
      </c>
      <c r="G54" s="89">
        <f>F54/$L$54</f>
        <v>0.5314685314685315</v>
      </c>
      <c r="H54" s="58">
        <f>H21</f>
        <v>30</v>
      </c>
      <c r="I54" s="89">
        <f>H54/L54</f>
        <v>0.2097902097902098</v>
      </c>
      <c r="J54" s="58">
        <f>J21</f>
        <v>1</v>
      </c>
      <c r="K54" s="89">
        <f>J54/L54</f>
        <v>0.006993006993006993</v>
      </c>
      <c r="L54" s="59">
        <f>B54+D54+F54+H54+J54</f>
        <v>143</v>
      </c>
    </row>
    <row r="55" spans="1:12" s="56" customFormat="1" ht="15">
      <c r="A55" s="57" t="s">
        <v>42</v>
      </c>
      <c r="B55" s="58">
        <f>B26</f>
        <v>1</v>
      </c>
      <c r="C55" s="89">
        <f>B55/$L$55</f>
        <v>0.0125</v>
      </c>
      <c r="D55" s="58">
        <f>D26</f>
        <v>8</v>
      </c>
      <c r="E55" s="89">
        <f>D55/$L$55</f>
        <v>0.1</v>
      </c>
      <c r="F55" s="58">
        <f>F26</f>
        <v>55</v>
      </c>
      <c r="G55" s="89">
        <f>F55/$L$55</f>
        <v>0.6875</v>
      </c>
      <c r="H55" s="58">
        <f>H26</f>
        <v>16</v>
      </c>
      <c r="I55" s="89">
        <f>H55/L55</f>
        <v>0.2</v>
      </c>
      <c r="J55" s="58">
        <f>J26</f>
        <v>0</v>
      </c>
      <c r="K55" s="89">
        <f>J55/L55</f>
        <v>0</v>
      </c>
      <c r="L55" s="59">
        <f>B55+D55+F55+H55+J55</f>
        <v>80</v>
      </c>
    </row>
    <row r="56" spans="1:12" s="56" customFormat="1" ht="15">
      <c r="A56" s="57" t="s">
        <v>43</v>
      </c>
      <c r="B56" s="58">
        <f>B32</f>
        <v>3</v>
      </c>
      <c r="C56" s="89">
        <f>B56/$L$56</f>
        <v>0.02112676056338028</v>
      </c>
      <c r="D56" s="58">
        <f>D32</f>
        <v>8</v>
      </c>
      <c r="E56" s="89">
        <f>D56/$L$56</f>
        <v>0.056338028169014086</v>
      </c>
      <c r="F56" s="58">
        <f>F32</f>
        <v>51</v>
      </c>
      <c r="G56" s="89">
        <f>F56/$L$56</f>
        <v>0.3591549295774648</v>
      </c>
      <c r="H56" s="58">
        <f>H32</f>
        <v>73</v>
      </c>
      <c r="I56" s="89">
        <f>H56/L56</f>
        <v>0.5140845070422535</v>
      </c>
      <c r="J56" s="58">
        <f>J32</f>
        <v>7</v>
      </c>
      <c r="K56" s="89">
        <f>J56/L56</f>
        <v>0.04929577464788732</v>
      </c>
      <c r="L56" s="59">
        <f>B56+D56+F56+H56+J56</f>
        <v>142</v>
      </c>
    </row>
    <row r="57" spans="1:193" ht="21.75" customHeight="1">
      <c r="A57" s="60" t="s">
        <v>44</v>
      </c>
      <c r="B57" s="61">
        <f>B38</f>
        <v>2</v>
      </c>
      <c r="C57" s="89">
        <f>B57/$L$57</f>
        <v>0.015503875968992248</v>
      </c>
      <c r="D57" s="61">
        <f>D38</f>
        <v>5</v>
      </c>
      <c r="E57" s="89">
        <f>D57/$L$57</f>
        <v>0.03875968992248062</v>
      </c>
      <c r="F57" s="61">
        <f>F38</f>
        <v>53</v>
      </c>
      <c r="G57" s="89">
        <f>F57/$L$57</f>
        <v>0.4108527131782946</v>
      </c>
      <c r="H57" s="61">
        <f>H38</f>
        <v>66</v>
      </c>
      <c r="I57" s="89">
        <f>H57/L57</f>
        <v>0.5116279069767442</v>
      </c>
      <c r="J57" s="61">
        <f>J38</f>
        <v>3</v>
      </c>
      <c r="K57" s="89">
        <f>J57/L57</f>
        <v>0.023255813953488372</v>
      </c>
      <c r="L57" s="61">
        <f>B57+D57+F57+H57+J57</f>
        <v>129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62" t="s">
        <v>12</v>
      </c>
      <c r="B58" s="63">
        <f>SUM(B53:B57)</f>
        <v>18</v>
      </c>
      <c r="C58" s="64">
        <f>B58/$L$58</f>
        <v>0.019251336898395723</v>
      </c>
      <c r="D58" s="63">
        <f>SUM(D53:D57)</f>
        <v>127</v>
      </c>
      <c r="E58" s="64">
        <f>D58/$L$58</f>
        <v>0.1358288770053476</v>
      </c>
      <c r="F58" s="63">
        <f>SUM(F53:F57)</f>
        <v>448</v>
      </c>
      <c r="G58" s="64">
        <f>F58/$L$58</f>
        <v>0.47914438502673795</v>
      </c>
      <c r="H58" s="63">
        <f>SUM(H53:H57)</f>
        <v>327</v>
      </c>
      <c r="I58" s="64">
        <f>H58/$L$58</f>
        <v>0.3497326203208556</v>
      </c>
      <c r="J58" s="63">
        <f>SUM(J53:J57)</f>
        <v>15</v>
      </c>
      <c r="K58" s="64">
        <f>J58/$L$58</f>
        <v>0.016042780748663103</v>
      </c>
      <c r="L58" s="65">
        <f>SUM(L53:L57)</f>
        <v>935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2.75">
      <c r="A59" t="s">
        <v>45</v>
      </c>
      <c r="B59" s="66">
        <f>B58/L58</f>
        <v>0.019251336898395723</v>
      </c>
      <c r="C59" s="66"/>
      <c r="D59" s="66">
        <f>D58/L58</f>
        <v>0.1358288770053476</v>
      </c>
      <c r="E59" s="66"/>
      <c r="F59" s="66">
        <f>F58/L58</f>
        <v>0.47914438502673795</v>
      </c>
      <c r="G59" s="66"/>
      <c r="H59" s="66">
        <f>H58/L58</f>
        <v>0.3497326203208556</v>
      </c>
      <c r="I59" s="66"/>
      <c r="J59" s="66">
        <f>J58/L58</f>
        <v>0.016042780748663103</v>
      </c>
      <c r="K59" s="66"/>
      <c r="L59" s="67">
        <f>SUM(B59:J59)</f>
        <v>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2.75">
      <c r="A60"/>
      <c r="B60" s="37"/>
      <c r="C60" s="6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8">
      <c r="A61" s="103" t="s">
        <v>46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5.75">
      <c r="A62" s="40" t="s">
        <v>6</v>
      </c>
      <c r="B62" s="41" t="s">
        <v>33</v>
      </c>
      <c r="C62" s="42" t="s">
        <v>34</v>
      </c>
      <c r="D62" s="43" t="s">
        <v>35</v>
      </c>
      <c r="E62" s="44" t="s">
        <v>34</v>
      </c>
      <c r="F62" s="43" t="s">
        <v>36</v>
      </c>
      <c r="G62" s="44" t="s">
        <v>34</v>
      </c>
      <c r="H62" s="43" t="s">
        <v>37</v>
      </c>
      <c r="I62" s="44" t="s">
        <v>34</v>
      </c>
      <c r="J62" s="45" t="s">
        <v>38</v>
      </c>
      <c r="K62" s="45" t="s">
        <v>34</v>
      </c>
      <c r="L62" s="44" t="s">
        <v>12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5">
      <c r="A63" s="47"/>
      <c r="B63" s="48"/>
      <c r="C63" s="49" t="s">
        <v>6</v>
      </c>
      <c r="D63" s="47"/>
      <c r="E63" s="49" t="s">
        <v>6</v>
      </c>
      <c r="F63" s="47"/>
      <c r="G63" s="49" t="s">
        <v>6</v>
      </c>
      <c r="H63" s="47"/>
      <c r="I63" s="49" t="s">
        <v>6</v>
      </c>
      <c r="J63" s="50" t="s">
        <v>39</v>
      </c>
      <c r="K63" s="49" t="s">
        <v>6</v>
      </c>
      <c r="L63" s="4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5">
      <c r="A64" s="51" t="s">
        <v>40</v>
      </c>
      <c r="B64" s="69">
        <f>C15</f>
        <v>17</v>
      </c>
      <c r="C64" s="90">
        <f aca="true" t="shared" si="6" ref="C64:C69">B64/L64</f>
        <v>0.22077922077922077</v>
      </c>
      <c r="D64" s="69">
        <f>E15</f>
        <v>22</v>
      </c>
      <c r="E64" s="90">
        <f aca="true" t="shared" si="7" ref="E64:E69">D64/L64</f>
        <v>0.2857142857142857</v>
      </c>
      <c r="F64" s="69">
        <f>G15</f>
        <v>32</v>
      </c>
      <c r="G64" s="90">
        <f aca="true" t="shared" si="8" ref="G64:G69">F64/L64</f>
        <v>0.4155844155844156</v>
      </c>
      <c r="H64" s="69">
        <f>I15</f>
        <v>6</v>
      </c>
      <c r="I64" s="90">
        <f aca="true" t="shared" si="9" ref="I64:I69">H64/L64</f>
        <v>0.07792207792207792</v>
      </c>
      <c r="J64" s="69">
        <f>K15</f>
        <v>0</v>
      </c>
      <c r="K64" s="90">
        <f aca="true" t="shared" si="10" ref="K64:K69">J64/L64</f>
        <v>0</v>
      </c>
      <c r="L64" s="59">
        <f>B64+D64+F64+H64+J64</f>
        <v>77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">
      <c r="A65" s="57" t="s">
        <v>41</v>
      </c>
      <c r="B65" s="73">
        <f>C21</f>
        <v>8</v>
      </c>
      <c r="C65" s="89">
        <f t="shared" si="6"/>
        <v>0.21621621621621623</v>
      </c>
      <c r="D65" s="73">
        <f>E21</f>
        <v>11</v>
      </c>
      <c r="E65" s="89">
        <f t="shared" si="7"/>
        <v>0.2972972972972973</v>
      </c>
      <c r="F65" s="73">
        <f>G21</f>
        <v>17</v>
      </c>
      <c r="G65" s="89">
        <f t="shared" si="8"/>
        <v>0.4594594594594595</v>
      </c>
      <c r="H65" s="73">
        <f>I21</f>
        <v>1</v>
      </c>
      <c r="I65" s="89">
        <f t="shared" si="9"/>
        <v>0.02702702702702703</v>
      </c>
      <c r="J65" s="73">
        <f>K21</f>
        <v>0</v>
      </c>
      <c r="K65" s="89">
        <f t="shared" si="10"/>
        <v>0</v>
      </c>
      <c r="L65" s="59">
        <f>B65+D65+F65+H65+J65</f>
        <v>37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57" t="s">
        <v>42</v>
      </c>
      <c r="B66" s="73">
        <f>C26</f>
        <v>6</v>
      </c>
      <c r="C66" s="89">
        <f t="shared" si="6"/>
        <v>0.2608695652173913</v>
      </c>
      <c r="D66" s="73">
        <f>E26</f>
        <v>9</v>
      </c>
      <c r="E66" s="89">
        <f t="shared" si="7"/>
        <v>0.391304347826087</v>
      </c>
      <c r="F66" s="73">
        <f>G26</f>
        <v>6</v>
      </c>
      <c r="G66" s="89">
        <f t="shared" si="8"/>
        <v>0.2608695652173913</v>
      </c>
      <c r="H66" s="73">
        <f>I26</f>
        <v>2</v>
      </c>
      <c r="I66" s="89">
        <f t="shared" si="9"/>
        <v>0.08695652173913043</v>
      </c>
      <c r="J66" s="73">
        <f>K26</f>
        <v>0</v>
      </c>
      <c r="K66" s="89">
        <f t="shared" si="10"/>
        <v>0</v>
      </c>
      <c r="L66" s="59">
        <f>B66+D66+F66+H66+J66</f>
        <v>23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57" t="s">
        <v>43</v>
      </c>
      <c r="B67" s="73">
        <f>C32</f>
        <v>7</v>
      </c>
      <c r="C67" s="89">
        <f t="shared" si="6"/>
        <v>0.2</v>
      </c>
      <c r="D67" s="73">
        <f>E32</f>
        <v>10</v>
      </c>
      <c r="E67" s="89">
        <f t="shared" si="7"/>
        <v>0.2857142857142857</v>
      </c>
      <c r="F67" s="73">
        <f>G32</f>
        <v>16</v>
      </c>
      <c r="G67" s="89">
        <f t="shared" si="8"/>
        <v>0.45714285714285713</v>
      </c>
      <c r="H67" s="73">
        <f>I32</f>
        <v>1</v>
      </c>
      <c r="I67" s="89">
        <f t="shared" si="9"/>
        <v>0.02857142857142857</v>
      </c>
      <c r="J67" s="73">
        <f>K32</f>
        <v>1</v>
      </c>
      <c r="K67" s="89">
        <f t="shared" si="10"/>
        <v>0.02857142857142857</v>
      </c>
      <c r="L67" s="54">
        <f>B67+D67+F67+H67+J67</f>
        <v>35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8" customFormat="1" ht="15">
      <c r="A68" s="60" t="s">
        <v>44</v>
      </c>
      <c r="B68" s="76">
        <f>C38</f>
        <v>7</v>
      </c>
      <c r="C68" s="92">
        <f t="shared" si="6"/>
        <v>0.17073170731707318</v>
      </c>
      <c r="D68" s="76">
        <f>E38</f>
        <v>7</v>
      </c>
      <c r="E68" s="92">
        <f t="shared" si="7"/>
        <v>0.17073170731707318</v>
      </c>
      <c r="F68" s="76">
        <f>G38</f>
        <v>22</v>
      </c>
      <c r="G68" s="92">
        <f t="shared" si="8"/>
        <v>0.5365853658536586</v>
      </c>
      <c r="H68" s="76">
        <f>I38</f>
        <v>3</v>
      </c>
      <c r="I68" s="92">
        <f t="shared" si="9"/>
        <v>0.07317073170731707</v>
      </c>
      <c r="J68" s="76">
        <f>K38</f>
        <v>2</v>
      </c>
      <c r="K68" s="92">
        <f t="shared" si="10"/>
        <v>0.04878048780487805</v>
      </c>
      <c r="L68" s="54">
        <f>B68+D68+F68+H68+J68</f>
        <v>41</v>
      </c>
    </row>
    <row r="69" spans="1:193" ht="15">
      <c r="A69" s="62" t="s">
        <v>12</v>
      </c>
      <c r="B69" s="78">
        <f>SUM(B64:B68)</f>
        <v>45</v>
      </c>
      <c r="C69" s="64">
        <f t="shared" si="6"/>
        <v>0.2112676056338028</v>
      </c>
      <c r="D69" s="78">
        <f>SUM(D64:D68)</f>
        <v>59</v>
      </c>
      <c r="E69" s="64">
        <f t="shared" si="7"/>
        <v>0.27699530516431925</v>
      </c>
      <c r="F69" s="63">
        <f>SUM(F64:F68)</f>
        <v>93</v>
      </c>
      <c r="G69" s="64">
        <f t="shared" si="8"/>
        <v>0.43661971830985913</v>
      </c>
      <c r="H69" s="78">
        <f>SUM(H64:H68)</f>
        <v>13</v>
      </c>
      <c r="I69" s="64">
        <f t="shared" si="9"/>
        <v>0.06103286384976526</v>
      </c>
      <c r="J69" s="78">
        <f>SUM(J64:J68)</f>
        <v>3</v>
      </c>
      <c r="K69" s="64">
        <f t="shared" si="10"/>
        <v>0.014084507042253521</v>
      </c>
      <c r="L69" s="65">
        <f>SUM(L64:L68)</f>
        <v>213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 s="66">
        <f>B69/L69</f>
        <v>0.2112676056338028</v>
      </c>
      <c r="C70" s="66"/>
      <c r="D70" s="66">
        <f>D69/L69</f>
        <v>0.27699530516431925</v>
      </c>
      <c r="E70" s="66"/>
      <c r="F70" s="66">
        <f>F69/L69</f>
        <v>0.43661971830985913</v>
      </c>
      <c r="G70" s="66"/>
      <c r="H70" s="66">
        <f>H69/L69</f>
        <v>0.06103286384976526</v>
      </c>
      <c r="I70" s="66"/>
      <c r="J70" s="66">
        <f>J69/L69</f>
        <v>0.014084507042253521</v>
      </c>
      <c r="K70" s="66"/>
      <c r="L70" s="67">
        <f>SUM(B70:J70)</f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 s="37"/>
      <c r="C71" s="37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8">
      <c r="A72" s="103" t="s">
        <v>47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5.75">
      <c r="A73" s="40" t="s">
        <v>6</v>
      </c>
      <c r="B73" s="41" t="s">
        <v>33</v>
      </c>
      <c r="C73" s="42" t="s">
        <v>34</v>
      </c>
      <c r="D73" s="43" t="s">
        <v>35</v>
      </c>
      <c r="E73" s="44" t="s">
        <v>34</v>
      </c>
      <c r="F73" s="43" t="s">
        <v>36</v>
      </c>
      <c r="G73" s="44" t="s">
        <v>34</v>
      </c>
      <c r="H73" s="43" t="s">
        <v>37</v>
      </c>
      <c r="I73" s="44" t="s">
        <v>34</v>
      </c>
      <c r="J73" s="45" t="s">
        <v>38</v>
      </c>
      <c r="K73" s="45" t="s">
        <v>34</v>
      </c>
      <c r="L73" s="44" t="s">
        <v>12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5">
      <c r="A74" s="47"/>
      <c r="B74" s="48"/>
      <c r="C74" s="49" t="s">
        <v>6</v>
      </c>
      <c r="D74" s="47"/>
      <c r="E74" s="49" t="s">
        <v>6</v>
      </c>
      <c r="F74" s="47"/>
      <c r="G74" s="49" t="s">
        <v>6</v>
      </c>
      <c r="H74" s="47"/>
      <c r="I74" s="49" t="s">
        <v>6</v>
      </c>
      <c r="J74" s="50" t="s">
        <v>39</v>
      </c>
      <c r="K74" s="49" t="s">
        <v>6</v>
      </c>
      <c r="L74" s="47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5">
      <c r="A75" s="51" t="s">
        <v>40</v>
      </c>
      <c r="B75" s="52">
        <f>B64+B53</f>
        <v>27</v>
      </c>
      <c r="C75" s="89">
        <f>B75/L75</f>
        <v>0.052123552123552123</v>
      </c>
      <c r="D75" s="52">
        <f>D64+D53</f>
        <v>94</v>
      </c>
      <c r="E75" s="89">
        <f>D75/L75</f>
        <v>0.18146718146718147</v>
      </c>
      <c r="F75" s="52">
        <f>F64+F53</f>
        <v>245</v>
      </c>
      <c r="G75" s="89">
        <f>F75/L75</f>
        <v>0.47297297297297297</v>
      </c>
      <c r="H75" s="52">
        <f>H64+H53</f>
        <v>148</v>
      </c>
      <c r="I75" s="89">
        <f>H75/L75</f>
        <v>0.2857142857142857</v>
      </c>
      <c r="J75" s="52">
        <f>J64+J53</f>
        <v>4</v>
      </c>
      <c r="K75" s="89">
        <f>J75/L75</f>
        <v>0.007722007722007722</v>
      </c>
      <c r="L75" s="54">
        <f>B75+D75+F75+H75+J75</f>
        <v>518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">
      <c r="A76" s="57" t="s">
        <v>41</v>
      </c>
      <c r="B76" s="52">
        <f>B65+B54</f>
        <v>10</v>
      </c>
      <c r="C76" s="89">
        <f>B76/L76</f>
        <v>0.05555555555555555</v>
      </c>
      <c r="D76" s="52">
        <f>D65+D54</f>
        <v>45</v>
      </c>
      <c r="E76" s="89">
        <f>D76/L76</f>
        <v>0.25</v>
      </c>
      <c r="F76" s="52">
        <f>F65+F54</f>
        <v>93</v>
      </c>
      <c r="G76" s="89">
        <f>F76/L76</f>
        <v>0.5166666666666667</v>
      </c>
      <c r="H76" s="52">
        <f>H65+H54</f>
        <v>31</v>
      </c>
      <c r="I76" s="89">
        <f>H76/L76</f>
        <v>0.17222222222222222</v>
      </c>
      <c r="J76" s="52">
        <f>J65+J54</f>
        <v>1</v>
      </c>
      <c r="K76" s="89">
        <f>J76/L76</f>
        <v>0.005555555555555556</v>
      </c>
      <c r="L76" s="54">
        <f>B76+D76+F76+H76+J76</f>
        <v>180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57" t="s">
        <v>42</v>
      </c>
      <c r="B77" s="52">
        <f>B66+B55</f>
        <v>7</v>
      </c>
      <c r="C77" s="89">
        <f>B77/L77</f>
        <v>0.06796116504854369</v>
      </c>
      <c r="D77" s="52">
        <f>D66+D55</f>
        <v>17</v>
      </c>
      <c r="E77" s="89">
        <f>D77/L77</f>
        <v>0.1650485436893204</v>
      </c>
      <c r="F77" s="52">
        <f>F66+F55</f>
        <v>61</v>
      </c>
      <c r="G77" s="89">
        <f>F77/L77</f>
        <v>0.5922330097087378</v>
      </c>
      <c r="H77" s="52">
        <f>H66+H55</f>
        <v>18</v>
      </c>
      <c r="I77" s="89">
        <f>H77/L77</f>
        <v>0.17475728155339806</v>
      </c>
      <c r="J77" s="52">
        <f>J66+J55</f>
        <v>0</v>
      </c>
      <c r="K77" s="89">
        <f>J77/L77</f>
        <v>0</v>
      </c>
      <c r="L77" s="54">
        <f>B77+D77+F77+H77+J77</f>
        <v>103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57" t="s">
        <v>43</v>
      </c>
      <c r="B78" s="52">
        <f>B67+B56</f>
        <v>10</v>
      </c>
      <c r="C78" s="89">
        <f>B78/L78</f>
        <v>0.05649717514124294</v>
      </c>
      <c r="D78" s="52">
        <f>D67+D56</f>
        <v>18</v>
      </c>
      <c r="E78" s="89">
        <f>D78/L78</f>
        <v>0.1016949152542373</v>
      </c>
      <c r="F78" s="52">
        <f>F67+F56</f>
        <v>67</v>
      </c>
      <c r="G78" s="89">
        <f>F78/L78</f>
        <v>0.3785310734463277</v>
      </c>
      <c r="H78" s="52">
        <f>H67+H56</f>
        <v>74</v>
      </c>
      <c r="I78" s="89">
        <f>H78/L78</f>
        <v>0.4180790960451977</v>
      </c>
      <c r="J78" s="52">
        <f>J67+J56</f>
        <v>8</v>
      </c>
      <c r="K78" s="89">
        <f>J78/L78</f>
        <v>0.04519774011299435</v>
      </c>
      <c r="L78" s="54">
        <f>B78+D78+F78+H78+J78</f>
        <v>177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60" t="s">
        <v>44</v>
      </c>
      <c r="B79" s="52">
        <f>B68+B57</f>
        <v>9</v>
      </c>
      <c r="C79" s="89">
        <f>B79/L79</f>
        <v>0.052941176470588235</v>
      </c>
      <c r="D79" s="52">
        <f>D68+D57</f>
        <v>12</v>
      </c>
      <c r="E79" s="89">
        <f>D79/L79</f>
        <v>0.07058823529411765</v>
      </c>
      <c r="F79" s="52">
        <f>F68+F57</f>
        <v>75</v>
      </c>
      <c r="G79" s="89">
        <f>F79/L79</f>
        <v>0.4411764705882353</v>
      </c>
      <c r="H79" s="52">
        <f>H68+H57</f>
        <v>69</v>
      </c>
      <c r="I79" s="89">
        <f>H79/L79</f>
        <v>0.40588235294117647</v>
      </c>
      <c r="J79" s="52">
        <f>J68+J57</f>
        <v>5</v>
      </c>
      <c r="K79" s="89">
        <f>J79/L79</f>
        <v>0.029411764705882353</v>
      </c>
      <c r="L79" s="54">
        <f>B79+D79+F79+H79+J79</f>
        <v>170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62" t="s">
        <v>12</v>
      </c>
      <c r="B80" s="63">
        <f>SUM(B75:B79)</f>
        <v>63</v>
      </c>
      <c r="C80" s="64">
        <f>B80/$L$80</f>
        <v>0.054878048780487805</v>
      </c>
      <c r="D80" s="78">
        <f>SUM(D75:D79)</f>
        <v>186</v>
      </c>
      <c r="E80" s="64">
        <f>D80/$L$80</f>
        <v>0.16202090592334495</v>
      </c>
      <c r="F80" s="63">
        <f>SUM(F75:F79)</f>
        <v>541</v>
      </c>
      <c r="G80" s="64">
        <f>F80/$L$80</f>
        <v>0.4712543554006969</v>
      </c>
      <c r="H80" s="78">
        <f>SUM(H75:H79)</f>
        <v>340</v>
      </c>
      <c r="I80" s="64">
        <f>H80/$L$80</f>
        <v>0.2961672473867596</v>
      </c>
      <c r="J80" s="78">
        <f>SUM(J75:J79)</f>
        <v>18</v>
      </c>
      <c r="K80" s="64">
        <f>J80/$L$80</f>
        <v>0.0156794425087108</v>
      </c>
      <c r="L80" s="65">
        <f>SUM(L75:L79)</f>
        <v>1148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2.75">
      <c r="A81" t="s">
        <v>45</v>
      </c>
      <c r="B81" s="66">
        <f>B80/L80</f>
        <v>0.054878048780487805</v>
      </c>
      <c r="C81" s="66"/>
      <c r="D81" s="66">
        <f>D80/L80</f>
        <v>0.16202090592334495</v>
      </c>
      <c r="E81" s="66"/>
      <c r="F81" s="66">
        <f>F80/L80</f>
        <v>0.4712543554006969</v>
      </c>
      <c r="G81" s="66"/>
      <c r="H81" s="66">
        <f>H80/L80</f>
        <v>0.2961672473867596</v>
      </c>
      <c r="I81" s="66"/>
      <c r="J81" s="66">
        <f>J80/L80</f>
        <v>0.0156794425087108</v>
      </c>
      <c r="K81" s="66"/>
      <c r="L81" s="67">
        <f>SUM(B81:J81)</f>
        <v>1</v>
      </c>
    </row>
    <row r="84" spans="1:5" ht="15">
      <c r="A84" s="80" t="s">
        <v>48</v>
      </c>
      <c r="B84" s="81">
        <f>B80</f>
        <v>63</v>
      </c>
      <c r="C84" s="82"/>
      <c r="D84" s="82"/>
      <c r="E84" s="82"/>
    </row>
    <row r="85" spans="1:5" ht="15">
      <c r="A85" s="80" t="s">
        <v>49</v>
      </c>
      <c r="B85" s="83">
        <f>D80</f>
        <v>186</v>
      </c>
      <c r="C85" s="82"/>
      <c r="D85" s="82"/>
      <c r="E85" s="82"/>
    </row>
    <row r="86" spans="1:5" ht="15">
      <c r="A86" s="80" t="s">
        <v>50</v>
      </c>
      <c r="B86" s="83">
        <f>F80</f>
        <v>541</v>
      </c>
      <c r="C86" s="82"/>
      <c r="D86" s="82"/>
      <c r="E86" s="82"/>
    </row>
    <row r="87" spans="1:5" ht="15">
      <c r="A87" s="80" t="s">
        <v>51</v>
      </c>
      <c r="B87" s="83">
        <f>H80</f>
        <v>340</v>
      </c>
      <c r="C87" s="82"/>
      <c r="D87" s="82"/>
      <c r="E87" s="82"/>
    </row>
    <row r="88" spans="1:5" ht="15">
      <c r="A88" s="80" t="s">
        <v>52</v>
      </c>
      <c r="B88" s="83">
        <f>J80</f>
        <v>18</v>
      </c>
      <c r="C88" s="82"/>
      <c r="D88" s="82"/>
      <c r="E88" s="82"/>
    </row>
    <row r="89" spans="1:5" ht="15">
      <c r="A89" s="82"/>
      <c r="B89" s="84">
        <f>SUM(B84:B88)</f>
        <v>1148</v>
      </c>
      <c r="C89" s="85"/>
      <c r="D89" s="85"/>
      <c r="E89" s="85"/>
    </row>
  </sheetData>
  <mergeCells count="36">
    <mergeCell ref="A61:L61"/>
    <mergeCell ref="A72:L72"/>
    <mergeCell ref="A46:H46"/>
    <mergeCell ref="A47:H47"/>
    <mergeCell ref="A48:H48"/>
    <mergeCell ref="A50:L50"/>
    <mergeCell ref="J27:K27"/>
    <mergeCell ref="B33:C33"/>
    <mergeCell ref="D33:E33"/>
    <mergeCell ref="F33:G33"/>
    <mergeCell ref="H33:I33"/>
    <mergeCell ref="J33:K33"/>
    <mergeCell ref="B27:C27"/>
    <mergeCell ref="D27:E27"/>
    <mergeCell ref="F27:G27"/>
    <mergeCell ref="H27:I27"/>
    <mergeCell ref="J16:K16"/>
    <mergeCell ref="B22:C22"/>
    <mergeCell ref="D22:E22"/>
    <mergeCell ref="F22:G22"/>
    <mergeCell ref="H22:I22"/>
    <mergeCell ref="J22:K22"/>
    <mergeCell ref="B16:C16"/>
    <mergeCell ref="D16:E16"/>
    <mergeCell ref="F16:G16"/>
    <mergeCell ref="H16:I16"/>
    <mergeCell ref="A7:L7"/>
    <mergeCell ref="B8:C8"/>
    <mergeCell ref="D8:E8"/>
    <mergeCell ref="F8:G8"/>
    <mergeCell ref="H8:I8"/>
    <mergeCell ref="J8:K8"/>
    <mergeCell ref="A1:L1"/>
    <mergeCell ref="A2:L2"/>
    <mergeCell ref="A3:L3"/>
    <mergeCell ref="A6:L6"/>
  </mergeCells>
  <printOptions horizontalCentered="1"/>
  <pageMargins left="0.31496062992125984" right="0.15748031496062992" top="0.3937007874015748" bottom="0.4724409448818898" header="0.5118110236220472" footer="0.5118110236220472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91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56</v>
      </c>
      <c r="B5" s="4"/>
      <c r="L5" s="5"/>
    </row>
    <row r="6" spans="1:12" ht="12">
      <c r="A6" s="3"/>
      <c r="B6" s="4"/>
      <c r="L6" s="5"/>
    </row>
    <row r="7" spans="1:12" ht="12.75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2">
      <c r="A8" s="109" t="s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ht="12">
      <c r="A9" s="7" t="s">
        <v>6</v>
      </c>
      <c r="B9" s="109" t="s">
        <v>7</v>
      </c>
      <c r="C9" s="111"/>
      <c r="D9" s="109" t="s">
        <v>8</v>
      </c>
      <c r="E9" s="111"/>
      <c r="F9" s="109" t="s">
        <v>9</v>
      </c>
      <c r="G9" s="111"/>
      <c r="H9" s="109" t="s">
        <v>10</v>
      </c>
      <c r="I9" s="111"/>
      <c r="J9" s="112" t="s">
        <v>11</v>
      </c>
      <c r="K9" s="113"/>
      <c r="L9" s="7" t="s">
        <v>12</v>
      </c>
    </row>
    <row r="10" spans="1:12" ht="12" customHeight="1">
      <c r="A10" s="8" t="s">
        <v>13</v>
      </c>
      <c r="B10" s="8" t="s">
        <v>14</v>
      </c>
      <c r="C10" s="8" t="s">
        <v>15</v>
      </c>
      <c r="D10" s="8" t="s">
        <v>14</v>
      </c>
      <c r="E10" s="8" t="s">
        <v>15</v>
      </c>
      <c r="F10" s="8" t="s">
        <v>14</v>
      </c>
      <c r="G10" s="8" t="s">
        <v>15</v>
      </c>
      <c r="H10" s="8" t="s">
        <v>14</v>
      </c>
      <c r="I10" s="8" t="s">
        <v>15</v>
      </c>
      <c r="J10" s="8" t="s">
        <v>14</v>
      </c>
      <c r="K10" s="8" t="s">
        <v>15</v>
      </c>
      <c r="L10" s="8"/>
    </row>
    <row r="11" spans="1:12" ht="12" customHeight="1">
      <c r="A11" s="9" t="s">
        <v>16</v>
      </c>
      <c r="B11" s="10">
        <v>7</v>
      </c>
      <c r="C11" s="10">
        <v>7</v>
      </c>
      <c r="D11" s="10">
        <v>16</v>
      </c>
      <c r="E11" s="10">
        <v>3</v>
      </c>
      <c r="F11" s="10">
        <v>72</v>
      </c>
      <c r="G11" s="10">
        <v>9</v>
      </c>
      <c r="H11" s="10">
        <v>43</v>
      </c>
      <c r="I11" s="10">
        <v>4</v>
      </c>
      <c r="J11" s="10">
        <v>1</v>
      </c>
      <c r="K11" s="11">
        <v>0</v>
      </c>
      <c r="L11" s="12">
        <f>SUM(B11:K11)</f>
        <v>162</v>
      </c>
    </row>
    <row r="12" spans="1:12" ht="12" customHeight="1">
      <c r="A12" s="9" t="s">
        <v>17</v>
      </c>
      <c r="B12" s="10">
        <v>0</v>
      </c>
      <c r="C12" s="10">
        <v>3</v>
      </c>
      <c r="D12" s="10">
        <v>46</v>
      </c>
      <c r="E12" s="10">
        <v>12</v>
      </c>
      <c r="F12" s="10">
        <v>51</v>
      </c>
      <c r="G12" s="10">
        <v>1</v>
      </c>
      <c r="H12" s="10">
        <v>20</v>
      </c>
      <c r="I12" s="10">
        <v>1</v>
      </c>
      <c r="J12" s="10">
        <v>2</v>
      </c>
      <c r="K12" s="11">
        <v>0</v>
      </c>
      <c r="L12" s="12">
        <f>SUM(B12:K12)</f>
        <v>136</v>
      </c>
    </row>
    <row r="13" spans="1:12" ht="12" customHeight="1">
      <c r="A13" s="14" t="s">
        <v>18</v>
      </c>
      <c r="B13" s="15">
        <v>1</v>
      </c>
      <c r="C13" s="15">
        <v>4</v>
      </c>
      <c r="D13" s="15">
        <v>3</v>
      </c>
      <c r="E13" s="15">
        <v>1</v>
      </c>
      <c r="F13" s="15">
        <v>35</v>
      </c>
      <c r="G13" s="15">
        <v>5</v>
      </c>
      <c r="H13" s="15">
        <v>40</v>
      </c>
      <c r="I13" s="15">
        <v>1</v>
      </c>
      <c r="J13" s="15">
        <v>3</v>
      </c>
      <c r="K13" s="16">
        <v>0</v>
      </c>
      <c r="L13" s="17">
        <f>SUM(B13:K13)</f>
        <v>93</v>
      </c>
    </row>
    <row r="14" spans="1:12" ht="12" customHeight="1">
      <c r="A14" s="14" t="s">
        <v>19</v>
      </c>
      <c r="B14" s="15">
        <v>2</v>
      </c>
      <c r="C14" s="15">
        <v>1</v>
      </c>
      <c r="D14" s="15">
        <v>3</v>
      </c>
      <c r="E14" s="15">
        <v>4</v>
      </c>
      <c r="F14" s="15">
        <v>16</v>
      </c>
      <c r="G14" s="15">
        <v>2</v>
      </c>
      <c r="H14" s="15">
        <v>15</v>
      </c>
      <c r="I14" s="15">
        <v>0</v>
      </c>
      <c r="J14" s="15">
        <v>0</v>
      </c>
      <c r="K14" s="16">
        <v>0</v>
      </c>
      <c r="L14" s="17">
        <f>SUM(B14:K14)</f>
        <v>43</v>
      </c>
    </row>
    <row r="15" spans="1:12" s="5" customFormat="1" ht="12" customHeight="1">
      <c r="A15" s="18" t="s">
        <v>20</v>
      </c>
      <c r="B15" s="19">
        <v>0</v>
      </c>
      <c r="C15" s="19">
        <v>2</v>
      </c>
      <c r="D15" s="19">
        <v>2</v>
      </c>
      <c r="E15" s="20">
        <v>4</v>
      </c>
      <c r="F15" s="19">
        <v>36</v>
      </c>
      <c r="G15" s="19">
        <v>16</v>
      </c>
      <c r="H15" s="19">
        <v>26</v>
      </c>
      <c r="I15" s="19">
        <v>0</v>
      </c>
      <c r="J15" s="19">
        <v>1</v>
      </c>
      <c r="K15" s="21">
        <v>0</v>
      </c>
      <c r="L15" s="22">
        <f>SUM(B15:K15)</f>
        <v>87</v>
      </c>
    </row>
    <row r="16" spans="1:12" s="5" customFormat="1" ht="12">
      <c r="A16" s="23" t="s">
        <v>21</v>
      </c>
      <c r="B16" s="24">
        <f aca="true" t="shared" si="0" ref="B16:L16">SUM(B11:B15)</f>
        <v>10</v>
      </c>
      <c r="C16" s="25">
        <f t="shared" si="0"/>
        <v>17</v>
      </c>
      <c r="D16" s="25">
        <f t="shared" si="0"/>
        <v>70</v>
      </c>
      <c r="E16" s="25">
        <f t="shared" si="0"/>
        <v>24</v>
      </c>
      <c r="F16" s="25">
        <f t="shared" si="0"/>
        <v>210</v>
      </c>
      <c r="G16" s="25">
        <f t="shared" si="0"/>
        <v>33</v>
      </c>
      <c r="H16" s="25">
        <f t="shared" si="0"/>
        <v>144</v>
      </c>
      <c r="I16" s="25">
        <f t="shared" si="0"/>
        <v>6</v>
      </c>
      <c r="J16" s="25">
        <f t="shared" si="0"/>
        <v>7</v>
      </c>
      <c r="K16" s="25">
        <f t="shared" si="0"/>
        <v>0</v>
      </c>
      <c r="L16" s="25">
        <f t="shared" si="0"/>
        <v>521</v>
      </c>
    </row>
    <row r="17" spans="1:12" ht="12">
      <c r="A17" s="7" t="s">
        <v>6</v>
      </c>
      <c r="B17" s="109" t="s">
        <v>7</v>
      </c>
      <c r="C17" s="111"/>
      <c r="D17" s="109" t="s">
        <v>8</v>
      </c>
      <c r="E17" s="111"/>
      <c r="F17" s="109" t="s">
        <v>9</v>
      </c>
      <c r="G17" s="111"/>
      <c r="H17" s="109" t="s">
        <v>10</v>
      </c>
      <c r="I17" s="111"/>
      <c r="J17" s="112" t="s">
        <v>11</v>
      </c>
      <c r="K17" s="113"/>
      <c r="L17" s="7" t="s">
        <v>12</v>
      </c>
    </row>
    <row r="18" spans="1:12" ht="12">
      <c r="A18" s="8" t="s">
        <v>22</v>
      </c>
      <c r="B18" s="8" t="s">
        <v>14</v>
      </c>
      <c r="C18" s="8" t="s">
        <v>15</v>
      </c>
      <c r="D18" s="8" t="s">
        <v>14</v>
      </c>
      <c r="E18" s="8" t="s">
        <v>15</v>
      </c>
      <c r="F18" s="8" t="s">
        <v>14</v>
      </c>
      <c r="G18" s="8" t="s">
        <v>15</v>
      </c>
      <c r="H18" s="8" t="s">
        <v>14</v>
      </c>
      <c r="I18" s="8" t="s">
        <v>15</v>
      </c>
      <c r="J18" s="8" t="s">
        <v>14</v>
      </c>
      <c r="K18" s="8" t="s">
        <v>15</v>
      </c>
      <c r="L18" s="8"/>
    </row>
    <row r="19" spans="1:12" ht="12">
      <c r="A19" s="27" t="s">
        <v>19</v>
      </c>
      <c r="B19" s="10">
        <v>0</v>
      </c>
      <c r="C19" s="10">
        <v>0</v>
      </c>
      <c r="D19" s="10">
        <v>18</v>
      </c>
      <c r="E19" s="10">
        <v>2</v>
      </c>
      <c r="F19" s="10">
        <v>26</v>
      </c>
      <c r="G19" s="10">
        <v>2</v>
      </c>
      <c r="H19" s="10">
        <v>2</v>
      </c>
      <c r="I19" s="10">
        <v>0</v>
      </c>
      <c r="J19" s="10">
        <v>0</v>
      </c>
      <c r="K19" s="11">
        <v>0</v>
      </c>
      <c r="L19" s="12">
        <f>SUM(B19:K19)</f>
        <v>50</v>
      </c>
    </row>
    <row r="20" spans="1:12" ht="12">
      <c r="A20" s="28" t="s">
        <v>23</v>
      </c>
      <c r="B20" s="15">
        <v>0</v>
      </c>
      <c r="C20" s="15">
        <v>5</v>
      </c>
      <c r="D20" s="15">
        <v>10</v>
      </c>
      <c r="E20" s="15">
        <v>9</v>
      </c>
      <c r="F20" s="15">
        <v>23</v>
      </c>
      <c r="G20" s="15">
        <v>2</v>
      </c>
      <c r="H20" s="15">
        <v>13</v>
      </c>
      <c r="I20" s="15">
        <v>1</v>
      </c>
      <c r="J20" s="15">
        <v>0</v>
      </c>
      <c r="K20" s="16">
        <v>0</v>
      </c>
      <c r="L20" s="17">
        <f>SUM(B20:K20)</f>
        <v>63</v>
      </c>
    </row>
    <row r="21" spans="1:12" s="5" customFormat="1" ht="12">
      <c r="A21" s="29" t="s">
        <v>24</v>
      </c>
      <c r="B21" s="19">
        <v>2</v>
      </c>
      <c r="C21" s="19">
        <v>4</v>
      </c>
      <c r="D21" s="19">
        <v>5</v>
      </c>
      <c r="E21" s="19">
        <v>0</v>
      </c>
      <c r="F21" s="19">
        <v>25</v>
      </c>
      <c r="G21" s="19">
        <v>13</v>
      </c>
      <c r="H21" s="19">
        <v>18</v>
      </c>
      <c r="I21" s="19">
        <v>0</v>
      </c>
      <c r="J21" s="19">
        <v>1</v>
      </c>
      <c r="K21" s="21">
        <v>0</v>
      </c>
      <c r="L21" s="22">
        <f>SUM(B21:K21)</f>
        <v>68</v>
      </c>
    </row>
    <row r="22" spans="1:12" s="5" customFormat="1" ht="12">
      <c r="A22" s="23" t="s">
        <v>21</v>
      </c>
      <c r="B22" s="25">
        <f aca="true" t="shared" si="1" ref="B22:L22">SUM(B19:B21)</f>
        <v>2</v>
      </c>
      <c r="C22" s="25">
        <f t="shared" si="1"/>
        <v>9</v>
      </c>
      <c r="D22" s="25">
        <f t="shared" si="1"/>
        <v>33</v>
      </c>
      <c r="E22" s="25">
        <f t="shared" si="1"/>
        <v>11</v>
      </c>
      <c r="F22" s="25">
        <f t="shared" si="1"/>
        <v>74</v>
      </c>
      <c r="G22" s="25">
        <f t="shared" si="1"/>
        <v>17</v>
      </c>
      <c r="H22" s="25">
        <f t="shared" si="1"/>
        <v>33</v>
      </c>
      <c r="I22" s="25">
        <f t="shared" si="1"/>
        <v>1</v>
      </c>
      <c r="J22" s="25">
        <f t="shared" si="1"/>
        <v>1</v>
      </c>
      <c r="K22" s="25">
        <f t="shared" si="1"/>
        <v>0</v>
      </c>
      <c r="L22" s="25">
        <f t="shared" si="1"/>
        <v>181</v>
      </c>
    </row>
    <row r="23" spans="1:12" ht="12">
      <c r="A23" s="7" t="s">
        <v>6</v>
      </c>
      <c r="B23" s="109" t="s">
        <v>7</v>
      </c>
      <c r="C23" s="111"/>
      <c r="D23" s="109" t="s">
        <v>8</v>
      </c>
      <c r="E23" s="111"/>
      <c r="F23" s="109" t="s">
        <v>9</v>
      </c>
      <c r="G23" s="111"/>
      <c r="H23" s="109" t="s">
        <v>10</v>
      </c>
      <c r="I23" s="111"/>
      <c r="J23" s="112" t="s">
        <v>11</v>
      </c>
      <c r="K23" s="113"/>
      <c r="L23" s="7" t="s">
        <v>12</v>
      </c>
    </row>
    <row r="24" spans="1:12" ht="12">
      <c r="A24" s="8" t="s">
        <v>25</v>
      </c>
      <c r="B24" s="8" t="s">
        <v>14</v>
      </c>
      <c r="C24" s="8" t="s">
        <v>15</v>
      </c>
      <c r="D24" s="8" t="s">
        <v>14</v>
      </c>
      <c r="E24" s="8" t="s">
        <v>15</v>
      </c>
      <c r="F24" s="8" t="s">
        <v>14</v>
      </c>
      <c r="G24" s="8" t="s">
        <v>15</v>
      </c>
      <c r="H24" s="8" t="s">
        <v>14</v>
      </c>
      <c r="I24" s="8" t="s">
        <v>15</v>
      </c>
      <c r="J24" s="8" t="s">
        <v>14</v>
      </c>
      <c r="K24" s="8" t="s">
        <v>15</v>
      </c>
      <c r="L24" s="8"/>
    </row>
    <row r="25" spans="1:12" ht="12">
      <c r="A25" s="27" t="s">
        <v>26</v>
      </c>
      <c r="B25" s="10">
        <v>0</v>
      </c>
      <c r="C25" s="10">
        <v>1</v>
      </c>
      <c r="D25" s="10">
        <v>2</v>
      </c>
      <c r="E25" s="10">
        <v>3</v>
      </c>
      <c r="F25" s="10">
        <v>24</v>
      </c>
      <c r="G25" s="10">
        <v>2</v>
      </c>
      <c r="H25" s="10">
        <v>15</v>
      </c>
      <c r="I25" s="10">
        <v>1</v>
      </c>
      <c r="J25" s="10">
        <v>0</v>
      </c>
      <c r="K25" s="11">
        <v>0</v>
      </c>
      <c r="L25" s="12">
        <f>SUM(B25:K25)</f>
        <v>48</v>
      </c>
    </row>
    <row r="26" spans="1:12" s="5" customFormat="1" ht="12">
      <c r="A26" s="29" t="s">
        <v>19</v>
      </c>
      <c r="B26" s="19">
        <v>1</v>
      </c>
      <c r="C26" s="19">
        <v>4</v>
      </c>
      <c r="D26" s="19">
        <v>5</v>
      </c>
      <c r="E26" s="19">
        <v>7</v>
      </c>
      <c r="F26" s="19">
        <v>30</v>
      </c>
      <c r="G26" s="19">
        <v>4</v>
      </c>
      <c r="H26" s="19">
        <v>3</v>
      </c>
      <c r="I26" s="19">
        <v>1</v>
      </c>
      <c r="J26" s="19">
        <v>0</v>
      </c>
      <c r="K26" s="21">
        <v>0</v>
      </c>
      <c r="L26" s="22">
        <f>SUM(B26:K26)</f>
        <v>55</v>
      </c>
    </row>
    <row r="27" spans="1:12" s="5" customFormat="1" ht="12">
      <c r="A27" s="23" t="s">
        <v>21</v>
      </c>
      <c r="B27" s="25">
        <f aca="true" t="shared" si="2" ref="B27:L27">SUM(B25:B26)</f>
        <v>1</v>
      </c>
      <c r="C27" s="25">
        <f t="shared" si="2"/>
        <v>5</v>
      </c>
      <c r="D27" s="25">
        <f t="shared" si="2"/>
        <v>7</v>
      </c>
      <c r="E27" s="25">
        <f t="shared" si="2"/>
        <v>10</v>
      </c>
      <c r="F27" s="25">
        <f t="shared" si="2"/>
        <v>54</v>
      </c>
      <c r="G27" s="25">
        <f t="shared" si="2"/>
        <v>6</v>
      </c>
      <c r="H27" s="25">
        <f t="shared" si="2"/>
        <v>18</v>
      </c>
      <c r="I27" s="25">
        <f t="shared" si="2"/>
        <v>2</v>
      </c>
      <c r="J27" s="25">
        <f t="shared" si="2"/>
        <v>0</v>
      </c>
      <c r="K27" s="25">
        <f t="shared" si="2"/>
        <v>0</v>
      </c>
      <c r="L27" s="25">
        <f t="shared" si="2"/>
        <v>103</v>
      </c>
    </row>
    <row r="28" spans="1:12" ht="12">
      <c r="A28" s="7" t="s">
        <v>6</v>
      </c>
      <c r="B28" s="109" t="s">
        <v>7</v>
      </c>
      <c r="C28" s="111"/>
      <c r="D28" s="109" t="s">
        <v>8</v>
      </c>
      <c r="E28" s="111"/>
      <c r="F28" s="109" t="s">
        <v>9</v>
      </c>
      <c r="G28" s="111"/>
      <c r="H28" s="109" t="s">
        <v>10</v>
      </c>
      <c r="I28" s="111"/>
      <c r="J28" s="112" t="s">
        <v>11</v>
      </c>
      <c r="K28" s="113"/>
      <c r="L28" s="7" t="s">
        <v>12</v>
      </c>
    </row>
    <row r="29" spans="1:12" ht="12">
      <c r="A29" s="8" t="s">
        <v>27</v>
      </c>
      <c r="B29" s="8" t="s">
        <v>14</v>
      </c>
      <c r="C29" s="8" t="s">
        <v>15</v>
      </c>
      <c r="D29" s="8" t="s">
        <v>14</v>
      </c>
      <c r="E29" s="8" t="s">
        <v>15</v>
      </c>
      <c r="F29" s="8" t="s">
        <v>14</v>
      </c>
      <c r="G29" s="8" t="s">
        <v>15</v>
      </c>
      <c r="H29" s="8" t="s">
        <v>14</v>
      </c>
      <c r="I29" s="8" t="s">
        <v>15</v>
      </c>
      <c r="J29" s="8" t="s">
        <v>14</v>
      </c>
      <c r="K29" s="8" t="s">
        <v>15</v>
      </c>
      <c r="L29" s="8"/>
    </row>
    <row r="30" spans="1:12" s="30" customFormat="1" ht="12">
      <c r="A30" s="27" t="s">
        <v>28</v>
      </c>
      <c r="B30" s="10">
        <v>0</v>
      </c>
      <c r="C30" s="10">
        <v>3</v>
      </c>
      <c r="D30" s="10">
        <v>0</v>
      </c>
      <c r="E30" s="10">
        <v>0</v>
      </c>
      <c r="F30" s="10">
        <v>4</v>
      </c>
      <c r="G30" s="10">
        <v>2</v>
      </c>
      <c r="H30" s="10">
        <v>28</v>
      </c>
      <c r="I30" s="10">
        <v>1</v>
      </c>
      <c r="J30" s="10">
        <v>8</v>
      </c>
      <c r="K30" s="11">
        <v>1</v>
      </c>
      <c r="L30" s="12">
        <f>SUM(B30:K30)</f>
        <v>47</v>
      </c>
    </row>
    <row r="31" spans="1:12" ht="12">
      <c r="A31" s="14" t="s">
        <v>29</v>
      </c>
      <c r="B31" s="15">
        <v>1</v>
      </c>
      <c r="C31" s="15">
        <v>3</v>
      </c>
      <c r="D31" s="15">
        <v>5</v>
      </c>
      <c r="E31" s="15">
        <v>3</v>
      </c>
      <c r="F31" s="15">
        <v>27</v>
      </c>
      <c r="G31" s="15">
        <v>12</v>
      </c>
      <c r="H31" s="15">
        <v>38</v>
      </c>
      <c r="I31" s="15">
        <v>0</v>
      </c>
      <c r="J31" s="15">
        <v>0</v>
      </c>
      <c r="K31" s="16">
        <v>0</v>
      </c>
      <c r="L31" s="17">
        <f>SUM(B31:K31)</f>
        <v>89</v>
      </c>
    </row>
    <row r="32" spans="1:12" s="5" customFormat="1" ht="12">
      <c r="A32" s="29" t="s">
        <v>19</v>
      </c>
      <c r="B32" s="19">
        <v>2</v>
      </c>
      <c r="C32" s="19">
        <v>0</v>
      </c>
      <c r="D32" s="19">
        <v>3</v>
      </c>
      <c r="E32" s="19">
        <v>7</v>
      </c>
      <c r="F32" s="19">
        <v>19</v>
      </c>
      <c r="G32" s="19">
        <v>1</v>
      </c>
      <c r="H32" s="19">
        <v>7</v>
      </c>
      <c r="I32" s="19">
        <v>0</v>
      </c>
      <c r="J32" s="19">
        <v>0</v>
      </c>
      <c r="K32" s="21">
        <v>0</v>
      </c>
      <c r="L32" s="22">
        <f>SUM(B32:K32)</f>
        <v>39</v>
      </c>
    </row>
    <row r="33" spans="1:12" s="5" customFormat="1" ht="12">
      <c r="A33" s="23" t="s">
        <v>21</v>
      </c>
      <c r="B33" s="25">
        <f aca="true" t="shared" si="3" ref="B33:L33">SUM(B29:B32)</f>
        <v>3</v>
      </c>
      <c r="C33" s="25">
        <f t="shared" si="3"/>
        <v>6</v>
      </c>
      <c r="D33" s="25">
        <f t="shared" si="3"/>
        <v>8</v>
      </c>
      <c r="E33" s="25">
        <f t="shared" si="3"/>
        <v>10</v>
      </c>
      <c r="F33" s="25">
        <f t="shared" si="3"/>
        <v>50</v>
      </c>
      <c r="G33" s="25">
        <f t="shared" si="3"/>
        <v>15</v>
      </c>
      <c r="H33" s="25">
        <f t="shared" si="3"/>
        <v>73</v>
      </c>
      <c r="I33" s="25">
        <f t="shared" si="3"/>
        <v>1</v>
      </c>
      <c r="J33" s="25">
        <f t="shared" si="3"/>
        <v>8</v>
      </c>
      <c r="K33" s="25">
        <f t="shared" si="3"/>
        <v>1</v>
      </c>
      <c r="L33" s="25">
        <f t="shared" si="3"/>
        <v>175</v>
      </c>
    </row>
    <row r="34" spans="1:12" ht="12">
      <c r="A34" s="7" t="s">
        <v>6</v>
      </c>
      <c r="B34" s="109" t="s">
        <v>7</v>
      </c>
      <c r="C34" s="111"/>
      <c r="D34" s="109" t="s">
        <v>8</v>
      </c>
      <c r="E34" s="111"/>
      <c r="F34" s="109" t="s">
        <v>9</v>
      </c>
      <c r="G34" s="111"/>
      <c r="H34" s="109" t="s">
        <v>10</v>
      </c>
      <c r="I34" s="111"/>
      <c r="J34" s="112" t="s">
        <v>11</v>
      </c>
      <c r="K34" s="113"/>
      <c r="L34" s="7" t="s">
        <v>12</v>
      </c>
    </row>
    <row r="35" spans="1:12" ht="12">
      <c r="A35" s="8" t="s">
        <v>30</v>
      </c>
      <c r="B35" s="8" t="s">
        <v>14</v>
      </c>
      <c r="C35" s="8" t="s">
        <v>15</v>
      </c>
      <c r="D35" s="8" t="s">
        <v>14</v>
      </c>
      <c r="E35" s="8" t="s">
        <v>15</v>
      </c>
      <c r="F35" s="8" t="s">
        <v>14</v>
      </c>
      <c r="G35" s="8" t="s">
        <v>15</v>
      </c>
      <c r="H35" s="8" t="s">
        <v>14</v>
      </c>
      <c r="I35" s="8" t="s">
        <v>15</v>
      </c>
      <c r="J35" s="8" t="s">
        <v>14</v>
      </c>
      <c r="K35" s="8" t="s">
        <v>15</v>
      </c>
      <c r="L35" s="8"/>
    </row>
    <row r="36" spans="1:12" ht="12">
      <c r="A36" s="27" t="s">
        <v>31</v>
      </c>
      <c r="B36" s="10">
        <v>2</v>
      </c>
      <c r="C36" s="10">
        <v>1</v>
      </c>
      <c r="D36" s="10">
        <v>2</v>
      </c>
      <c r="E36" s="10">
        <v>2</v>
      </c>
      <c r="F36" s="10">
        <v>13</v>
      </c>
      <c r="G36" s="10">
        <v>6</v>
      </c>
      <c r="H36" s="10">
        <v>22</v>
      </c>
      <c r="I36" s="10">
        <v>0</v>
      </c>
      <c r="J36" s="10">
        <v>2</v>
      </c>
      <c r="K36" s="31">
        <v>0</v>
      </c>
      <c r="L36" s="32">
        <f>SUM(B36:K36)</f>
        <v>50</v>
      </c>
    </row>
    <row r="37" spans="1:12" ht="12">
      <c r="A37" s="28" t="s">
        <v>19</v>
      </c>
      <c r="B37" s="15">
        <v>0</v>
      </c>
      <c r="C37" s="15">
        <v>2</v>
      </c>
      <c r="D37" s="15">
        <v>2</v>
      </c>
      <c r="E37" s="15">
        <v>4</v>
      </c>
      <c r="F37" s="15">
        <v>26</v>
      </c>
      <c r="G37" s="15">
        <v>2</v>
      </c>
      <c r="H37" s="15">
        <v>14</v>
      </c>
      <c r="I37" s="15">
        <v>0</v>
      </c>
      <c r="J37" s="15">
        <v>0</v>
      </c>
      <c r="K37" s="16">
        <v>0</v>
      </c>
      <c r="L37" s="17">
        <f>SUM(B37:K37)</f>
        <v>50</v>
      </c>
    </row>
    <row r="38" spans="1:12" s="5" customFormat="1" ht="12">
      <c r="A38" s="29" t="s">
        <v>24</v>
      </c>
      <c r="B38" s="19">
        <v>0</v>
      </c>
      <c r="C38" s="19">
        <v>3</v>
      </c>
      <c r="D38" s="19">
        <v>1</v>
      </c>
      <c r="E38" s="19">
        <v>1</v>
      </c>
      <c r="F38" s="19">
        <v>11</v>
      </c>
      <c r="G38" s="19">
        <v>13</v>
      </c>
      <c r="H38" s="19">
        <v>32</v>
      </c>
      <c r="I38" s="19">
        <v>3</v>
      </c>
      <c r="J38" s="19">
        <v>2</v>
      </c>
      <c r="K38" s="21">
        <v>2</v>
      </c>
      <c r="L38" s="22">
        <f>SUM(B38:K38)</f>
        <v>68</v>
      </c>
    </row>
    <row r="39" spans="1:12" ht="12">
      <c r="A39" s="23" t="s">
        <v>21</v>
      </c>
      <c r="B39" s="25">
        <f aca="true" t="shared" si="4" ref="B39:L39">SUM(B35:B38)</f>
        <v>2</v>
      </c>
      <c r="C39" s="25">
        <f t="shared" si="4"/>
        <v>6</v>
      </c>
      <c r="D39" s="25">
        <f t="shared" si="4"/>
        <v>5</v>
      </c>
      <c r="E39" s="25">
        <f t="shared" si="4"/>
        <v>7</v>
      </c>
      <c r="F39" s="25">
        <f t="shared" si="4"/>
        <v>50</v>
      </c>
      <c r="G39" s="25">
        <f t="shared" si="4"/>
        <v>21</v>
      </c>
      <c r="H39" s="25">
        <f t="shared" si="4"/>
        <v>68</v>
      </c>
      <c r="I39" s="25">
        <f t="shared" si="4"/>
        <v>3</v>
      </c>
      <c r="J39" s="25">
        <f t="shared" si="4"/>
        <v>4</v>
      </c>
      <c r="K39" s="25">
        <f t="shared" si="4"/>
        <v>2</v>
      </c>
      <c r="L39" s="25">
        <f t="shared" si="4"/>
        <v>168</v>
      </c>
    </row>
    <row r="40" spans="1:12" ht="12">
      <c r="A40" s="33" t="s">
        <v>12</v>
      </c>
      <c r="B40" s="34">
        <f aca="true" t="shared" si="5" ref="B40:L40">B16+B22+B27+B33+B39</f>
        <v>18</v>
      </c>
      <c r="C40" s="34">
        <f t="shared" si="5"/>
        <v>43</v>
      </c>
      <c r="D40" s="34">
        <f t="shared" si="5"/>
        <v>123</v>
      </c>
      <c r="E40" s="34">
        <f t="shared" si="5"/>
        <v>62</v>
      </c>
      <c r="F40" s="34">
        <f t="shared" si="5"/>
        <v>438</v>
      </c>
      <c r="G40" s="34">
        <f t="shared" si="5"/>
        <v>92</v>
      </c>
      <c r="H40" s="34">
        <f t="shared" si="5"/>
        <v>336</v>
      </c>
      <c r="I40" s="34">
        <f t="shared" si="5"/>
        <v>13</v>
      </c>
      <c r="J40" s="34">
        <f t="shared" si="5"/>
        <v>20</v>
      </c>
      <c r="K40" s="34">
        <f t="shared" si="5"/>
        <v>3</v>
      </c>
      <c r="L40" s="6">
        <f t="shared" si="5"/>
        <v>1148</v>
      </c>
    </row>
    <row r="41" spans="1:12" ht="1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93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6" customFormat="1" ht="15">
      <c r="A52" s="3" t="str">
        <f>A5</f>
        <v>Posição Maio/2008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s="56" customFormat="1" ht="18">
      <c r="A53" s="103" t="s">
        <v>32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6" customFormat="1" ht="15.75">
      <c r="A54" s="40" t="s">
        <v>6</v>
      </c>
      <c r="B54" s="41" t="s">
        <v>33</v>
      </c>
      <c r="C54" s="42" t="s">
        <v>34</v>
      </c>
      <c r="D54" s="43" t="s">
        <v>35</v>
      </c>
      <c r="E54" s="44" t="s">
        <v>34</v>
      </c>
      <c r="F54" s="43" t="s">
        <v>36</v>
      </c>
      <c r="G54" s="44" t="s">
        <v>34</v>
      </c>
      <c r="H54" s="43" t="s">
        <v>37</v>
      </c>
      <c r="I54" s="44" t="s">
        <v>34</v>
      </c>
      <c r="J54" s="45" t="s">
        <v>38</v>
      </c>
      <c r="K54" s="45" t="s">
        <v>34</v>
      </c>
      <c r="L54" s="44" t="s">
        <v>12</v>
      </c>
    </row>
    <row r="55" spans="1:12" s="56" customFormat="1" ht="15">
      <c r="A55" s="47"/>
      <c r="B55" s="48"/>
      <c r="C55" s="49" t="s">
        <v>6</v>
      </c>
      <c r="D55" s="47"/>
      <c r="E55" s="49" t="s">
        <v>6</v>
      </c>
      <c r="F55" s="47"/>
      <c r="G55" s="49" t="s">
        <v>6</v>
      </c>
      <c r="H55" s="47"/>
      <c r="I55" s="49" t="s">
        <v>6</v>
      </c>
      <c r="J55" s="50" t="s">
        <v>39</v>
      </c>
      <c r="K55" s="49" t="s">
        <v>6</v>
      </c>
      <c r="L55" s="47"/>
    </row>
    <row r="56" spans="1:12" s="56" customFormat="1" ht="15">
      <c r="A56" s="51" t="s">
        <v>40</v>
      </c>
      <c r="B56" s="52">
        <f>B16</f>
        <v>10</v>
      </c>
      <c r="C56" s="89">
        <f>B56/$L$56</f>
        <v>0.022675736961451247</v>
      </c>
      <c r="D56" s="52">
        <f>D16</f>
        <v>70</v>
      </c>
      <c r="E56" s="89">
        <f>D56/$L$56</f>
        <v>0.15873015873015872</v>
      </c>
      <c r="F56" s="52">
        <f>F16</f>
        <v>210</v>
      </c>
      <c r="G56" s="89">
        <f>F56/$L$56</f>
        <v>0.47619047619047616</v>
      </c>
      <c r="H56" s="52">
        <f>H16</f>
        <v>144</v>
      </c>
      <c r="I56" s="89">
        <f>H56/$L$56</f>
        <v>0.32653061224489793</v>
      </c>
      <c r="J56" s="52">
        <f>J16</f>
        <v>7</v>
      </c>
      <c r="K56" s="89">
        <f>J56/L56</f>
        <v>0.015873015873015872</v>
      </c>
      <c r="L56" s="54">
        <f>B56+D56+F56+H56+J56</f>
        <v>441</v>
      </c>
    </row>
    <row r="57" spans="1:193" ht="21.75" customHeight="1">
      <c r="A57" s="57" t="s">
        <v>41</v>
      </c>
      <c r="B57" s="58">
        <f>B22</f>
        <v>2</v>
      </c>
      <c r="C57" s="89">
        <f>B57/$L$57</f>
        <v>0.013986013986013986</v>
      </c>
      <c r="D57" s="58">
        <f>D22</f>
        <v>33</v>
      </c>
      <c r="E57" s="89">
        <f>D57/$L$57</f>
        <v>0.23076923076923078</v>
      </c>
      <c r="F57" s="58">
        <f>F22</f>
        <v>74</v>
      </c>
      <c r="G57" s="89">
        <f>F57/$L$57</f>
        <v>0.5174825174825175</v>
      </c>
      <c r="H57" s="58">
        <f>H22</f>
        <v>33</v>
      </c>
      <c r="I57" s="89">
        <f>H57/L57</f>
        <v>0.23076923076923078</v>
      </c>
      <c r="J57" s="58">
        <f>J22</f>
        <v>1</v>
      </c>
      <c r="K57" s="89">
        <f>J57/L57</f>
        <v>0.006993006993006993</v>
      </c>
      <c r="L57" s="59">
        <f>B57+D57+F57+H57+J57</f>
        <v>143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7" t="s">
        <v>42</v>
      </c>
      <c r="B58" s="58">
        <f>B27</f>
        <v>1</v>
      </c>
      <c r="C58" s="89">
        <f>B58/$L$58</f>
        <v>0.0125</v>
      </c>
      <c r="D58" s="58">
        <f>D27</f>
        <v>7</v>
      </c>
      <c r="E58" s="89">
        <f>D58/$L$58</f>
        <v>0.0875</v>
      </c>
      <c r="F58" s="58">
        <f>F27</f>
        <v>54</v>
      </c>
      <c r="G58" s="89">
        <f>F58/$L$58</f>
        <v>0.675</v>
      </c>
      <c r="H58" s="58">
        <f>H27</f>
        <v>18</v>
      </c>
      <c r="I58" s="89">
        <f>H58/L58</f>
        <v>0.225</v>
      </c>
      <c r="J58" s="58">
        <f>J27</f>
        <v>0</v>
      </c>
      <c r="K58" s="89">
        <f>J58/L58</f>
        <v>0</v>
      </c>
      <c r="L58" s="59">
        <f>B58+D58+F58+H58+J58</f>
        <v>80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7" t="s">
        <v>43</v>
      </c>
      <c r="B59" s="58">
        <f>B33</f>
        <v>3</v>
      </c>
      <c r="C59" s="89">
        <f>B59/$L$59</f>
        <v>0.02112676056338028</v>
      </c>
      <c r="D59" s="58">
        <f>D33</f>
        <v>8</v>
      </c>
      <c r="E59" s="89">
        <f>D59/$L$59</f>
        <v>0.056338028169014086</v>
      </c>
      <c r="F59" s="58">
        <f>F33</f>
        <v>50</v>
      </c>
      <c r="G59" s="89">
        <f>F59/$L$59</f>
        <v>0.352112676056338</v>
      </c>
      <c r="H59" s="58">
        <f>H33</f>
        <v>73</v>
      </c>
      <c r="I59" s="89">
        <f>H59/L59</f>
        <v>0.5140845070422535</v>
      </c>
      <c r="J59" s="58">
        <f>J33</f>
        <v>8</v>
      </c>
      <c r="K59" s="89">
        <f>J59/L59</f>
        <v>0.056338028169014086</v>
      </c>
      <c r="L59" s="59">
        <f>B59+D59+F59+H59+J59</f>
        <v>142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60" t="s">
        <v>44</v>
      </c>
      <c r="B60" s="61">
        <f>B39</f>
        <v>2</v>
      </c>
      <c r="C60" s="89">
        <f>B60/$L$60</f>
        <v>0.015503875968992248</v>
      </c>
      <c r="D60" s="61">
        <f>D39</f>
        <v>5</v>
      </c>
      <c r="E60" s="89">
        <f>D60/$L$60</f>
        <v>0.03875968992248062</v>
      </c>
      <c r="F60" s="61">
        <f>F39</f>
        <v>50</v>
      </c>
      <c r="G60" s="89">
        <f>F60/$L$60</f>
        <v>0.3875968992248062</v>
      </c>
      <c r="H60" s="61">
        <f>H39</f>
        <v>68</v>
      </c>
      <c r="I60" s="89">
        <f>H60/L60</f>
        <v>0.5271317829457365</v>
      </c>
      <c r="J60" s="61">
        <f>J39</f>
        <v>4</v>
      </c>
      <c r="K60" s="89">
        <f>J60/L60</f>
        <v>0.031007751937984496</v>
      </c>
      <c r="L60" s="61">
        <f>B60+D60+F60+H60+J60</f>
        <v>129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62" t="s">
        <v>12</v>
      </c>
      <c r="B61" s="63">
        <f>SUM(B56:B60)</f>
        <v>18</v>
      </c>
      <c r="C61" s="64">
        <f>B61/$L$61</f>
        <v>0.019251336898395723</v>
      </c>
      <c r="D61" s="63">
        <f>SUM(D56:D60)</f>
        <v>123</v>
      </c>
      <c r="E61" s="64">
        <f>D61/$L$61</f>
        <v>0.13155080213903744</v>
      </c>
      <c r="F61" s="63">
        <f>SUM(F56:F60)</f>
        <v>438</v>
      </c>
      <c r="G61" s="64">
        <f>F61/$L$61</f>
        <v>0.46844919786096256</v>
      </c>
      <c r="H61" s="63">
        <f>SUM(H56:H60)</f>
        <v>336</v>
      </c>
      <c r="I61" s="64">
        <f>H61/$L$61</f>
        <v>0.3593582887700535</v>
      </c>
      <c r="J61" s="63">
        <f>SUM(J56:J60)</f>
        <v>20</v>
      </c>
      <c r="K61" s="64">
        <f>J61/$L$61</f>
        <v>0.0213903743315508</v>
      </c>
      <c r="L61" s="65">
        <f>SUM(L56:L60)</f>
        <v>935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45</v>
      </c>
      <c r="B62" s="66">
        <f>B61/L61</f>
        <v>0.019251336898395723</v>
      </c>
      <c r="C62" s="66"/>
      <c r="D62" s="66">
        <f>D61/L61</f>
        <v>0.13155080213903744</v>
      </c>
      <c r="E62" s="66"/>
      <c r="F62" s="66">
        <f>F61/L61</f>
        <v>0.46844919786096256</v>
      </c>
      <c r="G62" s="66"/>
      <c r="H62" s="66">
        <f>H61/L61</f>
        <v>0.3593582887700535</v>
      </c>
      <c r="I62" s="66"/>
      <c r="J62" s="66">
        <f>J61/L61</f>
        <v>0.0213903743315508</v>
      </c>
      <c r="K62" s="66"/>
      <c r="L62" s="67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7"/>
      <c r="C63" s="6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46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40" t="s">
        <v>6</v>
      </c>
      <c r="B65" s="41" t="s">
        <v>33</v>
      </c>
      <c r="C65" s="42" t="s">
        <v>34</v>
      </c>
      <c r="D65" s="43" t="s">
        <v>35</v>
      </c>
      <c r="E65" s="44" t="s">
        <v>34</v>
      </c>
      <c r="F65" s="43" t="s">
        <v>36</v>
      </c>
      <c r="G65" s="44" t="s">
        <v>34</v>
      </c>
      <c r="H65" s="43" t="s">
        <v>37</v>
      </c>
      <c r="I65" s="44" t="s">
        <v>34</v>
      </c>
      <c r="J65" s="45" t="s">
        <v>38</v>
      </c>
      <c r="K65" s="45" t="s">
        <v>34</v>
      </c>
      <c r="L65" s="44" t="s">
        <v>12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7"/>
      <c r="B66" s="48"/>
      <c r="C66" s="49" t="s">
        <v>6</v>
      </c>
      <c r="D66" s="47"/>
      <c r="E66" s="49" t="s">
        <v>6</v>
      </c>
      <c r="F66" s="47"/>
      <c r="G66" s="49" t="s">
        <v>6</v>
      </c>
      <c r="H66" s="47"/>
      <c r="I66" s="49" t="s">
        <v>6</v>
      </c>
      <c r="J66" s="50" t="s">
        <v>39</v>
      </c>
      <c r="K66" s="49" t="s">
        <v>6</v>
      </c>
      <c r="L66" s="4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51" t="s">
        <v>40</v>
      </c>
      <c r="B67" s="69">
        <f>C16</f>
        <v>17</v>
      </c>
      <c r="C67" s="90">
        <f aca="true" t="shared" si="6" ref="C67:C72">B67/L67</f>
        <v>0.2125</v>
      </c>
      <c r="D67" s="69">
        <f>E16</f>
        <v>24</v>
      </c>
      <c r="E67" s="90">
        <f aca="true" t="shared" si="7" ref="E67:E72">D67/L67</f>
        <v>0.3</v>
      </c>
      <c r="F67" s="69">
        <f>G16</f>
        <v>33</v>
      </c>
      <c r="G67" s="90">
        <f aca="true" t="shared" si="8" ref="G67:G72">F67/L67</f>
        <v>0.4125</v>
      </c>
      <c r="H67" s="69">
        <f>I16</f>
        <v>6</v>
      </c>
      <c r="I67" s="90">
        <f aca="true" t="shared" si="9" ref="I67:I72">H67/L67</f>
        <v>0.075</v>
      </c>
      <c r="J67" s="69">
        <f>K16</f>
        <v>0</v>
      </c>
      <c r="K67" s="90">
        <f aca="true" t="shared" si="10" ref="K67:K72">J67/L67</f>
        <v>0</v>
      </c>
      <c r="L67" s="59">
        <f>B67+D67+F67+H67+J67</f>
        <v>80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8" customFormat="1" ht="15">
      <c r="A68" s="57" t="s">
        <v>41</v>
      </c>
      <c r="B68" s="73">
        <f>C22</f>
        <v>9</v>
      </c>
      <c r="C68" s="89">
        <f t="shared" si="6"/>
        <v>0.23684210526315788</v>
      </c>
      <c r="D68" s="73">
        <f>E22</f>
        <v>11</v>
      </c>
      <c r="E68" s="89">
        <f t="shared" si="7"/>
        <v>0.2894736842105263</v>
      </c>
      <c r="F68" s="73">
        <f>G22</f>
        <v>17</v>
      </c>
      <c r="G68" s="89">
        <f t="shared" si="8"/>
        <v>0.4473684210526316</v>
      </c>
      <c r="H68" s="73">
        <f>I22</f>
        <v>1</v>
      </c>
      <c r="I68" s="89">
        <f t="shared" si="9"/>
        <v>0.02631578947368421</v>
      </c>
      <c r="J68" s="73">
        <f>K22</f>
        <v>0</v>
      </c>
      <c r="K68" s="89">
        <f t="shared" si="10"/>
        <v>0</v>
      </c>
      <c r="L68" s="59">
        <f>B68+D68+F68+H68+J68</f>
        <v>38</v>
      </c>
    </row>
    <row r="69" spans="1:193" ht="15">
      <c r="A69" s="57" t="s">
        <v>42</v>
      </c>
      <c r="B69" s="73">
        <f>C27</f>
        <v>5</v>
      </c>
      <c r="C69" s="89">
        <f t="shared" si="6"/>
        <v>0.21739130434782608</v>
      </c>
      <c r="D69" s="73">
        <f>E27</f>
        <v>10</v>
      </c>
      <c r="E69" s="89">
        <f t="shared" si="7"/>
        <v>0.43478260869565216</v>
      </c>
      <c r="F69" s="73">
        <f>G27</f>
        <v>6</v>
      </c>
      <c r="G69" s="89">
        <f t="shared" si="8"/>
        <v>0.2608695652173913</v>
      </c>
      <c r="H69" s="73">
        <f>I27</f>
        <v>2</v>
      </c>
      <c r="I69" s="89">
        <f t="shared" si="9"/>
        <v>0.08695652173913043</v>
      </c>
      <c r="J69" s="73">
        <f>K27</f>
        <v>0</v>
      </c>
      <c r="K69" s="89">
        <f t="shared" si="10"/>
        <v>0</v>
      </c>
      <c r="L69" s="59">
        <f>B69+D69+F69+H69+J69</f>
        <v>23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7" t="s">
        <v>43</v>
      </c>
      <c r="B70" s="73">
        <f>C33</f>
        <v>6</v>
      </c>
      <c r="C70" s="89">
        <f t="shared" si="6"/>
        <v>0.18181818181818182</v>
      </c>
      <c r="D70" s="73">
        <f>E33</f>
        <v>10</v>
      </c>
      <c r="E70" s="89">
        <f t="shared" si="7"/>
        <v>0.30303030303030304</v>
      </c>
      <c r="F70" s="73">
        <f>G33</f>
        <v>15</v>
      </c>
      <c r="G70" s="89">
        <f t="shared" si="8"/>
        <v>0.45454545454545453</v>
      </c>
      <c r="H70" s="73">
        <f>I33</f>
        <v>1</v>
      </c>
      <c r="I70" s="89">
        <f t="shared" si="9"/>
        <v>0.030303030303030304</v>
      </c>
      <c r="J70" s="73">
        <f>K33</f>
        <v>1</v>
      </c>
      <c r="K70" s="89">
        <f t="shared" si="10"/>
        <v>0.030303030303030304</v>
      </c>
      <c r="L70" s="54">
        <f>B70+D70+F70+H70+J70</f>
        <v>33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60" t="s">
        <v>44</v>
      </c>
      <c r="B71" s="76">
        <f>C39</f>
        <v>6</v>
      </c>
      <c r="C71" s="92">
        <f t="shared" si="6"/>
        <v>0.15384615384615385</v>
      </c>
      <c r="D71" s="76">
        <f>E39</f>
        <v>7</v>
      </c>
      <c r="E71" s="92">
        <f t="shared" si="7"/>
        <v>0.1794871794871795</v>
      </c>
      <c r="F71" s="76">
        <f>G39</f>
        <v>21</v>
      </c>
      <c r="G71" s="92">
        <f t="shared" si="8"/>
        <v>0.5384615384615384</v>
      </c>
      <c r="H71" s="76">
        <f>I39</f>
        <v>3</v>
      </c>
      <c r="I71" s="92">
        <f t="shared" si="9"/>
        <v>0.07692307692307693</v>
      </c>
      <c r="J71" s="76">
        <f>K39</f>
        <v>2</v>
      </c>
      <c r="K71" s="92">
        <f t="shared" si="10"/>
        <v>0.05128205128205128</v>
      </c>
      <c r="L71" s="54">
        <f>B71+D71+F71+H71+J71</f>
        <v>39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62" t="s">
        <v>12</v>
      </c>
      <c r="B72" s="78">
        <f>SUM(B67:B71)</f>
        <v>43</v>
      </c>
      <c r="C72" s="64">
        <f t="shared" si="6"/>
        <v>0.20187793427230047</v>
      </c>
      <c r="D72" s="78">
        <f>SUM(D67:D71)</f>
        <v>62</v>
      </c>
      <c r="E72" s="64">
        <f t="shared" si="7"/>
        <v>0.29107981220657275</v>
      </c>
      <c r="F72" s="63">
        <f>SUM(F67:F71)</f>
        <v>92</v>
      </c>
      <c r="G72" s="64">
        <f t="shared" si="8"/>
        <v>0.431924882629108</v>
      </c>
      <c r="H72" s="78">
        <f>SUM(H67:H71)</f>
        <v>13</v>
      </c>
      <c r="I72" s="64">
        <f t="shared" si="9"/>
        <v>0.06103286384976526</v>
      </c>
      <c r="J72" s="78">
        <f>SUM(J67:J71)</f>
        <v>3</v>
      </c>
      <c r="K72" s="64">
        <f t="shared" si="10"/>
        <v>0.014084507042253521</v>
      </c>
      <c r="L72" s="65">
        <f>SUM(L67:L71)</f>
        <v>213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6">
        <f>B72/L72</f>
        <v>0.20187793427230047</v>
      </c>
      <c r="C73" s="66"/>
      <c r="D73" s="66">
        <f>D72/L72</f>
        <v>0.29107981220657275</v>
      </c>
      <c r="E73" s="66"/>
      <c r="F73" s="66">
        <f>F72/L72</f>
        <v>0.431924882629108</v>
      </c>
      <c r="G73" s="66"/>
      <c r="H73" s="66">
        <f>H72/L72</f>
        <v>0.06103286384976526</v>
      </c>
      <c r="I73" s="66"/>
      <c r="J73" s="66">
        <f>J72/L72</f>
        <v>0.014084507042253521</v>
      </c>
      <c r="K73" s="66"/>
      <c r="L73" s="67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7"/>
      <c r="C74" s="37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47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40" t="s">
        <v>6</v>
      </c>
      <c r="B76" s="41" t="s">
        <v>33</v>
      </c>
      <c r="C76" s="42" t="s">
        <v>34</v>
      </c>
      <c r="D76" s="43" t="s">
        <v>35</v>
      </c>
      <c r="E76" s="44" t="s">
        <v>34</v>
      </c>
      <c r="F76" s="43" t="s">
        <v>36</v>
      </c>
      <c r="G76" s="44" t="s">
        <v>34</v>
      </c>
      <c r="H76" s="43" t="s">
        <v>37</v>
      </c>
      <c r="I76" s="44" t="s">
        <v>34</v>
      </c>
      <c r="J76" s="45" t="s">
        <v>38</v>
      </c>
      <c r="K76" s="45" t="s">
        <v>34</v>
      </c>
      <c r="L76" s="44" t="s">
        <v>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7"/>
      <c r="B77" s="48"/>
      <c r="C77" s="49" t="s">
        <v>6</v>
      </c>
      <c r="D77" s="47"/>
      <c r="E77" s="49" t="s">
        <v>6</v>
      </c>
      <c r="F77" s="47"/>
      <c r="G77" s="49" t="s">
        <v>6</v>
      </c>
      <c r="H77" s="47"/>
      <c r="I77" s="49" t="s">
        <v>6</v>
      </c>
      <c r="J77" s="50" t="s">
        <v>39</v>
      </c>
      <c r="K77" s="49" t="s">
        <v>6</v>
      </c>
      <c r="L77" s="4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51" t="s">
        <v>40</v>
      </c>
      <c r="B78" s="52">
        <f>B67+B56</f>
        <v>27</v>
      </c>
      <c r="C78" s="89">
        <f>B78/L78</f>
        <v>0.05182341650671785</v>
      </c>
      <c r="D78" s="52">
        <f>D67+D56</f>
        <v>94</v>
      </c>
      <c r="E78" s="89">
        <f>D78/L78</f>
        <v>0.18042226487523993</v>
      </c>
      <c r="F78" s="52">
        <f>F67+F56</f>
        <v>243</v>
      </c>
      <c r="G78" s="89">
        <f>F78/L78</f>
        <v>0.46641074856046066</v>
      </c>
      <c r="H78" s="52">
        <f>H67+H56</f>
        <v>150</v>
      </c>
      <c r="I78" s="89">
        <f>H78/L78</f>
        <v>0.28790786948176583</v>
      </c>
      <c r="J78" s="52">
        <f>J67+J56</f>
        <v>7</v>
      </c>
      <c r="K78" s="89">
        <f>J78/L78</f>
        <v>0.013435700575815739</v>
      </c>
      <c r="L78" s="54">
        <f>B78+D78+F78+H78+J78</f>
        <v>521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7" t="s">
        <v>41</v>
      </c>
      <c r="B79" s="52">
        <f>B68+B57</f>
        <v>11</v>
      </c>
      <c r="C79" s="89">
        <f>B79/L79</f>
        <v>0.06077348066298342</v>
      </c>
      <c r="D79" s="52">
        <f>D68+D57</f>
        <v>44</v>
      </c>
      <c r="E79" s="89">
        <f>D79/L79</f>
        <v>0.2430939226519337</v>
      </c>
      <c r="F79" s="52">
        <f>F68+F57</f>
        <v>91</v>
      </c>
      <c r="G79" s="89">
        <f>F79/L79</f>
        <v>0.5027624309392266</v>
      </c>
      <c r="H79" s="52">
        <f>H68+H57</f>
        <v>34</v>
      </c>
      <c r="I79" s="89">
        <f>H79/L79</f>
        <v>0.1878453038674033</v>
      </c>
      <c r="J79" s="52">
        <f>J68+J57</f>
        <v>1</v>
      </c>
      <c r="K79" s="89">
        <f>J79/L79</f>
        <v>0.0055248618784530384</v>
      </c>
      <c r="L79" s="54">
        <f>B79+D79+F79+H79+J79</f>
        <v>181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7" t="s">
        <v>42</v>
      </c>
      <c r="B80" s="52">
        <f>B69+B58</f>
        <v>6</v>
      </c>
      <c r="C80" s="89">
        <f>B80/L80</f>
        <v>0.05825242718446602</v>
      </c>
      <c r="D80" s="52">
        <f>D69+D58</f>
        <v>17</v>
      </c>
      <c r="E80" s="89">
        <f>D80/L80</f>
        <v>0.1650485436893204</v>
      </c>
      <c r="F80" s="52">
        <f>F69+F58</f>
        <v>60</v>
      </c>
      <c r="G80" s="89">
        <f>F80/L80</f>
        <v>0.5825242718446602</v>
      </c>
      <c r="H80" s="52">
        <f>H69+H58</f>
        <v>20</v>
      </c>
      <c r="I80" s="89">
        <f>H80/L80</f>
        <v>0.1941747572815534</v>
      </c>
      <c r="J80" s="52">
        <f>J69+J58</f>
        <v>0</v>
      </c>
      <c r="K80" s="89">
        <f>J80/L80</f>
        <v>0</v>
      </c>
      <c r="L80" s="54">
        <f>B80+D80+F80+H80+J80</f>
        <v>103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7" t="s">
        <v>43</v>
      </c>
      <c r="B81" s="52">
        <f>B70+B59</f>
        <v>9</v>
      </c>
      <c r="C81" s="89">
        <f>B81/L81</f>
        <v>0.05142857142857143</v>
      </c>
      <c r="D81" s="52">
        <f>D70+D59</f>
        <v>18</v>
      </c>
      <c r="E81" s="89">
        <f>D81/L81</f>
        <v>0.10285714285714286</v>
      </c>
      <c r="F81" s="52">
        <f>F70+F59</f>
        <v>65</v>
      </c>
      <c r="G81" s="89">
        <f>F81/L81</f>
        <v>0.37142857142857144</v>
      </c>
      <c r="H81" s="52">
        <f>H70+H59</f>
        <v>74</v>
      </c>
      <c r="I81" s="89">
        <f>H81/L81</f>
        <v>0.4228571428571429</v>
      </c>
      <c r="J81" s="52">
        <f>J70+J59</f>
        <v>9</v>
      </c>
      <c r="K81" s="89">
        <f>J81/L81</f>
        <v>0.05142857142857143</v>
      </c>
      <c r="L81" s="54">
        <f>B81+D81+F81+H81+J81</f>
        <v>175</v>
      </c>
    </row>
    <row r="82" spans="1:12" ht="15">
      <c r="A82" s="60" t="s">
        <v>44</v>
      </c>
      <c r="B82" s="52">
        <f>B71+B60</f>
        <v>8</v>
      </c>
      <c r="C82" s="89">
        <f>B82/L82</f>
        <v>0.047619047619047616</v>
      </c>
      <c r="D82" s="52">
        <f>D71+D60</f>
        <v>12</v>
      </c>
      <c r="E82" s="89">
        <f>D82/L82</f>
        <v>0.07142857142857142</v>
      </c>
      <c r="F82" s="52">
        <f>F71+F60</f>
        <v>71</v>
      </c>
      <c r="G82" s="89">
        <f>F82/L82</f>
        <v>0.4226190476190476</v>
      </c>
      <c r="H82" s="52">
        <f>H71+H60</f>
        <v>71</v>
      </c>
      <c r="I82" s="89">
        <f>H82/L82</f>
        <v>0.4226190476190476</v>
      </c>
      <c r="J82" s="52">
        <f>J71+J60</f>
        <v>6</v>
      </c>
      <c r="K82" s="89">
        <f>J82/L82</f>
        <v>0.03571428571428571</v>
      </c>
      <c r="L82" s="54">
        <f>B82+D82+F82+H82+J82</f>
        <v>168</v>
      </c>
    </row>
    <row r="83" spans="1:12" ht="15">
      <c r="A83" s="62" t="s">
        <v>12</v>
      </c>
      <c r="B83" s="63">
        <f>SUM(B78:B82)</f>
        <v>61</v>
      </c>
      <c r="C83" s="64">
        <f>B83/$L$83</f>
        <v>0.05313588850174216</v>
      </c>
      <c r="D83" s="78">
        <f>SUM(D78:D82)</f>
        <v>185</v>
      </c>
      <c r="E83" s="64">
        <f>D83/$L$83</f>
        <v>0.16114982578397213</v>
      </c>
      <c r="F83" s="63">
        <f>SUM(F78:F82)</f>
        <v>530</v>
      </c>
      <c r="G83" s="64">
        <f>F83/$L$83</f>
        <v>0.4616724738675958</v>
      </c>
      <c r="H83" s="78">
        <f>SUM(H78:H82)</f>
        <v>349</v>
      </c>
      <c r="I83" s="64">
        <f>H83/$L$83</f>
        <v>0.304006968641115</v>
      </c>
      <c r="J83" s="78">
        <f>SUM(J78:J82)</f>
        <v>23</v>
      </c>
      <c r="K83" s="64">
        <f>J83/$L$83</f>
        <v>0.02003484320557491</v>
      </c>
      <c r="L83" s="65">
        <f>SUM(L78:L82)</f>
        <v>1148</v>
      </c>
    </row>
    <row r="84" spans="1:12" ht="12.75">
      <c r="A84" t="s">
        <v>45</v>
      </c>
      <c r="B84" s="66">
        <f>B83/L83</f>
        <v>0.05313588850174216</v>
      </c>
      <c r="C84" s="66"/>
      <c r="D84" s="66">
        <f>D83/L83</f>
        <v>0.16114982578397213</v>
      </c>
      <c r="E84" s="66"/>
      <c r="F84" s="66">
        <f>F83/L83</f>
        <v>0.4616724738675958</v>
      </c>
      <c r="G84" s="66"/>
      <c r="H84" s="66">
        <f>H83/L83</f>
        <v>0.304006968641115</v>
      </c>
      <c r="I84" s="66"/>
      <c r="J84" s="66">
        <f>J83/L83</f>
        <v>0.02003484320557491</v>
      </c>
      <c r="K84" s="66"/>
      <c r="L84" s="67">
        <f>SUM(B84:J84)</f>
        <v>1</v>
      </c>
    </row>
    <row r="85" ht="12.75" thickBot="1"/>
    <row r="86" spans="1:5" ht="15">
      <c r="A86" s="94" t="s">
        <v>48</v>
      </c>
      <c r="B86" s="100">
        <f>B83</f>
        <v>61</v>
      </c>
      <c r="C86" s="98"/>
      <c r="D86" s="98"/>
      <c r="E86" s="98"/>
    </row>
    <row r="87" spans="1:5" ht="15">
      <c r="A87" s="95" t="s">
        <v>49</v>
      </c>
      <c r="B87" s="101">
        <f>D83</f>
        <v>185</v>
      </c>
      <c r="C87" s="98"/>
      <c r="D87" s="98"/>
      <c r="E87" s="98"/>
    </row>
    <row r="88" spans="1:5" ht="15">
      <c r="A88" s="95" t="s">
        <v>50</v>
      </c>
      <c r="B88" s="101">
        <f>F83</f>
        <v>530</v>
      </c>
      <c r="C88" s="98"/>
      <c r="D88" s="98"/>
      <c r="E88" s="98"/>
    </row>
    <row r="89" spans="1:5" ht="15">
      <c r="A89" s="95" t="s">
        <v>51</v>
      </c>
      <c r="B89" s="101">
        <f>H83</f>
        <v>349</v>
      </c>
      <c r="C89" s="98"/>
      <c r="D89" s="98"/>
      <c r="E89" s="98"/>
    </row>
    <row r="90" spans="1:5" ht="15.75" thickBot="1">
      <c r="A90" s="95" t="s">
        <v>52</v>
      </c>
      <c r="B90" s="102">
        <f>J83</f>
        <v>23</v>
      </c>
      <c r="C90" s="98"/>
      <c r="D90" s="98"/>
      <c r="E90" s="98"/>
    </row>
    <row r="91" spans="1:5" ht="15.75" thickBot="1">
      <c r="A91" s="96"/>
      <c r="B91" s="97">
        <f>SUM(B86:B90)</f>
        <v>1148</v>
      </c>
      <c r="C91" s="99"/>
      <c r="D91" s="99"/>
      <c r="E91" s="99"/>
    </row>
  </sheetData>
  <mergeCells count="36"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4:L64"/>
    <mergeCell ref="A75:L75"/>
    <mergeCell ref="A49:H49"/>
    <mergeCell ref="A50:H50"/>
    <mergeCell ref="A51:H51"/>
    <mergeCell ref="A53:L5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91"/>
  <sheetViews>
    <sheetView zoomScale="90" zoomScaleNormal="90" workbookViewId="0" topLeftCell="A1">
      <selection activeCell="C43" sqref="C43:C45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57</v>
      </c>
      <c r="B5" s="4"/>
      <c r="L5" s="5"/>
    </row>
    <row r="6" spans="1:12" ht="12">
      <c r="A6" s="3"/>
      <c r="B6" s="4"/>
      <c r="L6" s="5"/>
    </row>
    <row r="7" spans="1:12" ht="12.75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2">
      <c r="A8" s="109" t="s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ht="12">
      <c r="A9" s="7" t="s">
        <v>6</v>
      </c>
      <c r="B9" s="109" t="s">
        <v>7</v>
      </c>
      <c r="C9" s="111"/>
      <c r="D9" s="109" t="s">
        <v>8</v>
      </c>
      <c r="E9" s="111"/>
      <c r="F9" s="109" t="s">
        <v>9</v>
      </c>
      <c r="G9" s="111"/>
      <c r="H9" s="109" t="s">
        <v>10</v>
      </c>
      <c r="I9" s="111"/>
      <c r="J9" s="112" t="s">
        <v>11</v>
      </c>
      <c r="K9" s="113"/>
      <c r="L9" s="7" t="s">
        <v>12</v>
      </c>
    </row>
    <row r="10" spans="1:12" ht="12" customHeight="1">
      <c r="A10" s="8" t="s">
        <v>13</v>
      </c>
      <c r="B10" s="8" t="s">
        <v>14</v>
      </c>
      <c r="C10" s="8" t="s">
        <v>15</v>
      </c>
      <c r="D10" s="8" t="s">
        <v>14</v>
      </c>
      <c r="E10" s="8" t="s">
        <v>15</v>
      </c>
      <c r="F10" s="8" t="s">
        <v>14</v>
      </c>
      <c r="G10" s="8" t="s">
        <v>15</v>
      </c>
      <c r="H10" s="8" t="s">
        <v>14</v>
      </c>
      <c r="I10" s="8" t="s">
        <v>15</v>
      </c>
      <c r="J10" s="8" t="s">
        <v>14</v>
      </c>
      <c r="K10" s="8" t="s">
        <v>15</v>
      </c>
      <c r="L10" s="8"/>
    </row>
    <row r="11" spans="1:12" ht="12" customHeight="1">
      <c r="A11" s="9" t="s">
        <v>16</v>
      </c>
      <c r="B11" s="10">
        <v>7</v>
      </c>
      <c r="C11" s="10">
        <v>7</v>
      </c>
      <c r="D11" s="10">
        <v>16</v>
      </c>
      <c r="E11" s="10">
        <v>3</v>
      </c>
      <c r="F11" s="10">
        <v>71</v>
      </c>
      <c r="G11" s="10">
        <v>9</v>
      </c>
      <c r="H11" s="10">
        <v>44</v>
      </c>
      <c r="I11" s="10">
        <v>4</v>
      </c>
      <c r="J11" s="10">
        <v>1</v>
      </c>
      <c r="K11" s="11">
        <v>0</v>
      </c>
      <c r="L11" s="12">
        <f>SUM(B11:K11)</f>
        <v>162</v>
      </c>
    </row>
    <row r="12" spans="1:12" ht="12" customHeight="1">
      <c r="A12" s="9" t="s">
        <v>17</v>
      </c>
      <c r="B12" s="10">
        <v>0</v>
      </c>
      <c r="C12" s="10">
        <v>3</v>
      </c>
      <c r="D12" s="10">
        <v>46</v>
      </c>
      <c r="E12" s="10">
        <v>11</v>
      </c>
      <c r="F12" s="10">
        <v>50</v>
      </c>
      <c r="G12" s="10">
        <v>5</v>
      </c>
      <c r="H12" s="10">
        <v>20</v>
      </c>
      <c r="I12" s="10">
        <v>1</v>
      </c>
      <c r="J12" s="10">
        <v>2</v>
      </c>
      <c r="K12" s="11">
        <v>0</v>
      </c>
      <c r="L12" s="12">
        <f>SUM(B12:K12)</f>
        <v>138</v>
      </c>
    </row>
    <row r="13" spans="1:12" ht="12" customHeight="1">
      <c r="A13" s="14" t="s">
        <v>18</v>
      </c>
      <c r="B13" s="15">
        <v>1</v>
      </c>
      <c r="C13" s="15">
        <v>4</v>
      </c>
      <c r="D13" s="15">
        <v>3</v>
      </c>
      <c r="E13" s="15">
        <v>1</v>
      </c>
      <c r="F13" s="15">
        <v>34</v>
      </c>
      <c r="G13" s="15">
        <v>6</v>
      </c>
      <c r="H13" s="15">
        <v>41</v>
      </c>
      <c r="I13" s="15">
        <v>1</v>
      </c>
      <c r="J13" s="15">
        <v>3</v>
      </c>
      <c r="K13" s="16">
        <v>0</v>
      </c>
      <c r="L13" s="17">
        <f>SUM(B13:K13)</f>
        <v>94</v>
      </c>
    </row>
    <row r="14" spans="1:12" ht="12" customHeight="1">
      <c r="A14" s="14" t="s">
        <v>19</v>
      </c>
      <c r="B14" s="15">
        <v>2</v>
      </c>
      <c r="C14" s="15">
        <v>1</v>
      </c>
      <c r="D14" s="15">
        <v>3</v>
      </c>
      <c r="E14" s="15">
        <v>5</v>
      </c>
      <c r="F14" s="15">
        <v>16</v>
      </c>
      <c r="G14" s="15">
        <v>2</v>
      </c>
      <c r="H14" s="15">
        <v>15</v>
      </c>
      <c r="I14" s="15">
        <v>0</v>
      </c>
      <c r="J14" s="15">
        <v>0</v>
      </c>
      <c r="K14" s="16">
        <v>0</v>
      </c>
      <c r="L14" s="17">
        <f>SUM(B14:K14)</f>
        <v>44</v>
      </c>
    </row>
    <row r="15" spans="1:12" s="5" customFormat="1" ht="12" customHeight="1">
      <c r="A15" s="18" t="s">
        <v>20</v>
      </c>
      <c r="B15" s="19">
        <v>0</v>
      </c>
      <c r="C15" s="19">
        <v>2</v>
      </c>
      <c r="D15" s="19">
        <v>2</v>
      </c>
      <c r="E15" s="20">
        <v>3</v>
      </c>
      <c r="F15" s="19">
        <v>36</v>
      </c>
      <c r="G15" s="19">
        <v>15</v>
      </c>
      <c r="H15" s="19">
        <v>26</v>
      </c>
      <c r="I15" s="19">
        <v>0</v>
      </c>
      <c r="J15" s="19">
        <v>1</v>
      </c>
      <c r="K15" s="21">
        <v>0</v>
      </c>
      <c r="L15" s="22">
        <f>SUM(B15:K15)</f>
        <v>85</v>
      </c>
    </row>
    <row r="16" spans="1:12" s="5" customFormat="1" ht="12">
      <c r="A16" s="23" t="s">
        <v>21</v>
      </c>
      <c r="B16" s="24">
        <f aca="true" t="shared" si="0" ref="B16:L16">SUM(B11:B15)</f>
        <v>10</v>
      </c>
      <c r="C16" s="25">
        <f t="shared" si="0"/>
        <v>17</v>
      </c>
      <c r="D16" s="25">
        <f t="shared" si="0"/>
        <v>70</v>
      </c>
      <c r="E16" s="25">
        <f t="shared" si="0"/>
        <v>23</v>
      </c>
      <c r="F16" s="25">
        <f t="shared" si="0"/>
        <v>207</v>
      </c>
      <c r="G16" s="25">
        <f t="shared" si="0"/>
        <v>37</v>
      </c>
      <c r="H16" s="25">
        <f t="shared" si="0"/>
        <v>146</v>
      </c>
      <c r="I16" s="25">
        <f t="shared" si="0"/>
        <v>6</v>
      </c>
      <c r="J16" s="25">
        <f t="shared" si="0"/>
        <v>7</v>
      </c>
      <c r="K16" s="25">
        <f t="shared" si="0"/>
        <v>0</v>
      </c>
      <c r="L16" s="25">
        <f t="shared" si="0"/>
        <v>523</v>
      </c>
    </row>
    <row r="17" spans="1:12" ht="12">
      <c r="A17" s="7" t="s">
        <v>6</v>
      </c>
      <c r="B17" s="109" t="s">
        <v>7</v>
      </c>
      <c r="C17" s="111"/>
      <c r="D17" s="109" t="s">
        <v>8</v>
      </c>
      <c r="E17" s="111"/>
      <c r="F17" s="109" t="s">
        <v>9</v>
      </c>
      <c r="G17" s="111"/>
      <c r="H17" s="109" t="s">
        <v>10</v>
      </c>
      <c r="I17" s="111"/>
      <c r="J17" s="112" t="s">
        <v>11</v>
      </c>
      <c r="K17" s="113"/>
      <c r="L17" s="7" t="s">
        <v>12</v>
      </c>
    </row>
    <row r="18" spans="1:12" ht="12">
      <c r="A18" s="8" t="s">
        <v>22</v>
      </c>
      <c r="B18" s="8" t="s">
        <v>14</v>
      </c>
      <c r="C18" s="8" t="s">
        <v>15</v>
      </c>
      <c r="D18" s="8" t="s">
        <v>14</v>
      </c>
      <c r="E18" s="8" t="s">
        <v>15</v>
      </c>
      <c r="F18" s="8" t="s">
        <v>14</v>
      </c>
      <c r="G18" s="8" t="s">
        <v>15</v>
      </c>
      <c r="H18" s="8" t="s">
        <v>14</v>
      </c>
      <c r="I18" s="8" t="s">
        <v>15</v>
      </c>
      <c r="J18" s="8" t="s">
        <v>14</v>
      </c>
      <c r="K18" s="8" t="s">
        <v>15</v>
      </c>
      <c r="L18" s="8"/>
    </row>
    <row r="19" spans="1:12" ht="12">
      <c r="A19" s="27" t="s">
        <v>19</v>
      </c>
      <c r="B19" s="10">
        <v>0</v>
      </c>
      <c r="C19" s="10">
        <v>1</v>
      </c>
      <c r="D19" s="10">
        <v>18</v>
      </c>
      <c r="E19" s="10">
        <v>4</v>
      </c>
      <c r="F19" s="10">
        <v>26</v>
      </c>
      <c r="G19" s="10">
        <v>1</v>
      </c>
      <c r="H19" s="10">
        <v>2</v>
      </c>
      <c r="I19" s="10">
        <v>1</v>
      </c>
      <c r="J19" s="10">
        <v>0</v>
      </c>
      <c r="K19" s="11">
        <v>0</v>
      </c>
      <c r="L19" s="12">
        <f>SUM(B19:K19)</f>
        <v>53</v>
      </c>
    </row>
    <row r="20" spans="1:12" ht="12">
      <c r="A20" s="28" t="s">
        <v>23</v>
      </c>
      <c r="B20" s="15">
        <v>0</v>
      </c>
      <c r="C20" s="15">
        <v>3</v>
      </c>
      <c r="D20" s="15">
        <v>10</v>
      </c>
      <c r="E20" s="15">
        <v>7</v>
      </c>
      <c r="F20" s="15">
        <v>23</v>
      </c>
      <c r="G20" s="15">
        <v>2</v>
      </c>
      <c r="H20" s="15">
        <v>13</v>
      </c>
      <c r="I20" s="15">
        <v>1</v>
      </c>
      <c r="J20" s="15">
        <v>0</v>
      </c>
      <c r="K20" s="16">
        <v>0</v>
      </c>
      <c r="L20" s="17">
        <f>SUM(B20:K20)</f>
        <v>59</v>
      </c>
    </row>
    <row r="21" spans="1:12" s="5" customFormat="1" ht="12">
      <c r="A21" s="29" t="s">
        <v>24</v>
      </c>
      <c r="B21" s="19">
        <v>2</v>
      </c>
      <c r="C21" s="19">
        <v>4</v>
      </c>
      <c r="D21" s="19">
        <v>5</v>
      </c>
      <c r="E21" s="19">
        <v>0</v>
      </c>
      <c r="F21" s="19">
        <v>25</v>
      </c>
      <c r="G21" s="19">
        <v>13</v>
      </c>
      <c r="H21" s="19">
        <v>18</v>
      </c>
      <c r="I21" s="19">
        <v>0</v>
      </c>
      <c r="J21" s="19">
        <v>1</v>
      </c>
      <c r="K21" s="21">
        <v>0</v>
      </c>
      <c r="L21" s="22">
        <f>SUM(B21:K21)</f>
        <v>68</v>
      </c>
    </row>
    <row r="22" spans="1:12" s="5" customFormat="1" ht="12">
      <c r="A22" s="23" t="s">
        <v>21</v>
      </c>
      <c r="B22" s="25">
        <f aca="true" t="shared" si="1" ref="B22:L22">SUM(B19:B21)</f>
        <v>2</v>
      </c>
      <c r="C22" s="25">
        <f t="shared" si="1"/>
        <v>8</v>
      </c>
      <c r="D22" s="25">
        <f t="shared" si="1"/>
        <v>33</v>
      </c>
      <c r="E22" s="25">
        <f t="shared" si="1"/>
        <v>11</v>
      </c>
      <c r="F22" s="25">
        <f t="shared" si="1"/>
        <v>74</v>
      </c>
      <c r="G22" s="25">
        <f t="shared" si="1"/>
        <v>16</v>
      </c>
      <c r="H22" s="25">
        <f t="shared" si="1"/>
        <v>33</v>
      </c>
      <c r="I22" s="25">
        <f t="shared" si="1"/>
        <v>2</v>
      </c>
      <c r="J22" s="25">
        <f t="shared" si="1"/>
        <v>1</v>
      </c>
      <c r="K22" s="25">
        <f t="shared" si="1"/>
        <v>0</v>
      </c>
      <c r="L22" s="25">
        <f t="shared" si="1"/>
        <v>180</v>
      </c>
    </row>
    <row r="23" spans="1:12" ht="12">
      <c r="A23" s="7" t="s">
        <v>6</v>
      </c>
      <c r="B23" s="109" t="s">
        <v>7</v>
      </c>
      <c r="C23" s="111"/>
      <c r="D23" s="109" t="s">
        <v>8</v>
      </c>
      <c r="E23" s="111"/>
      <c r="F23" s="109" t="s">
        <v>9</v>
      </c>
      <c r="G23" s="111"/>
      <c r="H23" s="109" t="s">
        <v>10</v>
      </c>
      <c r="I23" s="111"/>
      <c r="J23" s="112" t="s">
        <v>11</v>
      </c>
      <c r="K23" s="113"/>
      <c r="L23" s="7" t="s">
        <v>12</v>
      </c>
    </row>
    <row r="24" spans="1:12" ht="12">
      <c r="A24" s="8" t="s">
        <v>25</v>
      </c>
      <c r="B24" s="8" t="s">
        <v>14</v>
      </c>
      <c r="C24" s="8" t="s">
        <v>15</v>
      </c>
      <c r="D24" s="8" t="s">
        <v>14</v>
      </c>
      <c r="E24" s="8" t="s">
        <v>15</v>
      </c>
      <c r="F24" s="8" t="s">
        <v>14</v>
      </c>
      <c r="G24" s="8" t="s">
        <v>15</v>
      </c>
      <c r="H24" s="8" t="s">
        <v>14</v>
      </c>
      <c r="I24" s="8" t="s">
        <v>15</v>
      </c>
      <c r="J24" s="8" t="s">
        <v>14</v>
      </c>
      <c r="K24" s="8" t="s">
        <v>15</v>
      </c>
      <c r="L24" s="8"/>
    </row>
    <row r="25" spans="1:12" ht="12">
      <c r="A25" s="27" t="s">
        <v>26</v>
      </c>
      <c r="B25" s="10">
        <v>0</v>
      </c>
      <c r="C25" s="10">
        <v>0</v>
      </c>
      <c r="D25" s="10">
        <v>2</v>
      </c>
      <c r="E25" s="10">
        <v>4</v>
      </c>
      <c r="F25" s="10">
        <v>23</v>
      </c>
      <c r="G25" s="10">
        <v>2</v>
      </c>
      <c r="H25" s="10">
        <v>16</v>
      </c>
      <c r="I25" s="10">
        <v>2</v>
      </c>
      <c r="J25" s="10">
        <v>0</v>
      </c>
      <c r="K25" s="11">
        <v>0</v>
      </c>
      <c r="L25" s="12">
        <f>SUM(B25:K25)</f>
        <v>49</v>
      </c>
    </row>
    <row r="26" spans="1:12" s="5" customFormat="1" ht="12">
      <c r="A26" s="29" t="s">
        <v>19</v>
      </c>
      <c r="B26" s="19">
        <v>1</v>
      </c>
      <c r="C26" s="19">
        <v>6</v>
      </c>
      <c r="D26" s="19">
        <v>5</v>
      </c>
      <c r="E26" s="19">
        <v>7</v>
      </c>
      <c r="F26" s="19">
        <v>29</v>
      </c>
      <c r="G26" s="19">
        <v>5</v>
      </c>
      <c r="H26" s="19">
        <v>4</v>
      </c>
      <c r="I26" s="19">
        <v>1</v>
      </c>
      <c r="J26" s="19">
        <v>0</v>
      </c>
      <c r="K26" s="21">
        <v>0</v>
      </c>
      <c r="L26" s="22">
        <f>SUM(B26:K26)</f>
        <v>58</v>
      </c>
    </row>
    <row r="27" spans="1:12" s="5" customFormat="1" ht="12">
      <c r="A27" s="23" t="s">
        <v>21</v>
      </c>
      <c r="B27" s="25">
        <f aca="true" t="shared" si="2" ref="B27:L27">SUM(B25:B26)</f>
        <v>1</v>
      </c>
      <c r="C27" s="25">
        <f t="shared" si="2"/>
        <v>6</v>
      </c>
      <c r="D27" s="25">
        <f t="shared" si="2"/>
        <v>7</v>
      </c>
      <c r="E27" s="25">
        <f t="shared" si="2"/>
        <v>11</v>
      </c>
      <c r="F27" s="25">
        <f t="shared" si="2"/>
        <v>52</v>
      </c>
      <c r="G27" s="25">
        <f t="shared" si="2"/>
        <v>7</v>
      </c>
      <c r="H27" s="25">
        <f t="shared" si="2"/>
        <v>20</v>
      </c>
      <c r="I27" s="25">
        <f t="shared" si="2"/>
        <v>3</v>
      </c>
      <c r="J27" s="25">
        <f t="shared" si="2"/>
        <v>0</v>
      </c>
      <c r="K27" s="25">
        <f t="shared" si="2"/>
        <v>0</v>
      </c>
      <c r="L27" s="25">
        <f t="shared" si="2"/>
        <v>107</v>
      </c>
    </row>
    <row r="28" spans="1:12" ht="12">
      <c r="A28" s="7" t="s">
        <v>6</v>
      </c>
      <c r="B28" s="109" t="s">
        <v>7</v>
      </c>
      <c r="C28" s="111"/>
      <c r="D28" s="109" t="s">
        <v>8</v>
      </c>
      <c r="E28" s="111"/>
      <c r="F28" s="109" t="s">
        <v>9</v>
      </c>
      <c r="G28" s="111"/>
      <c r="H28" s="109" t="s">
        <v>10</v>
      </c>
      <c r="I28" s="111"/>
      <c r="J28" s="112" t="s">
        <v>11</v>
      </c>
      <c r="K28" s="113"/>
      <c r="L28" s="7" t="s">
        <v>12</v>
      </c>
    </row>
    <row r="29" spans="1:12" ht="12">
      <c r="A29" s="8" t="s">
        <v>27</v>
      </c>
      <c r="B29" s="8" t="s">
        <v>14</v>
      </c>
      <c r="C29" s="8" t="s">
        <v>15</v>
      </c>
      <c r="D29" s="8" t="s">
        <v>14</v>
      </c>
      <c r="E29" s="8" t="s">
        <v>15</v>
      </c>
      <c r="F29" s="8" t="s">
        <v>14</v>
      </c>
      <c r="G29" s="8" t="s">
        <v>15</v>
      </c>
      <c r="H29" s="8" t="s">
        <v>14</v>
      </c>
      <c r="I29" s="8" t="s">
        <v>15</v>
      </c>
      <c r="J29" s="8" t="s">
        <v>14</v>
      </c>
      <c r="K29" s="8" t="s">
        <v>15</v>
      </c>
      <c r="L29" s="8"/>
    </row>
    <row r="30" spans="1:12" s="30" customFormat="1" ht="12">
      <c r="A30" s="27" t="s">
        <v>28</v>
      </c>
      <c r="B30" s="10">
        <v>0</v>
      </c>
      <c r="C30" s="10">
        <v>3</v>
      </c>
      <c r="D30" s="10">
        <v>0</v>
      </c>
      <c r="E30" s="10">
        <v>0</v>
      </c>
      <c r="F30" s="10">
        <v>4</v>
      </c>
      <c r="G30" s="10">
        <v>2</v>
      </c>
      <c r="H30" s="10">
        <v>28</v>
      </c>
      <c r="I30" s="10">
        <v>4</v>
      </c>
      <c r="J30" s="10">
        <v>8</v>
      </c>
      <c r="K30" s="11">
        <v>1</v>
      </c>
      <c r="L30" s="12">
        <f>SUM(B30:K30)</f>
        <v>50</v>
      </c>
    </row>
    <row r="31" spans="1:12" ht="12">
      <c r="A31" s="14" t="s">
        <v>29</v>
      </c>
      <c r="B31" s="15">
        <v>1</v>
      </c>
      <c r="C31" s="15">
        <v>3</v>
      </c>
      <c r="D31" s="15">
        <v>5</v>
      </c>
      <c r="E31" s="15">
        <v>4</v>
      </c>
      <c r="F31" s="15">
        <v>27</v>
      </c>
      <c r="G31" s="15">
        <v>12</v>
      </c>
      <c r="H31" s="15">
        <v>38</v>
      </c>
      <c r="I31" s="15">
        <v>1</v>
      </c>
      <c r="J31" s="15">
        <v>0</v>
      </c>
      <c r="K31" s="16">
        <v>0</v>
      </c>
      <c r="L31" s="17">
        <f>SUM(B31:K31)</f>
        <v>91</v>
      </c>
    </row>
    <row r="32" spans="1:12" s="5" customFormat="1" ht="12">
      <c r="A32" s="29" t="s">
        <v>19</v>
      </c>
      <c r="B32" s="19">
        <v>2</v>
      </c>
      <c r="C32" s="19">
        <v>1</v>
      </c>
      <c r="D32" s="19">
        <v>3</v>
      </c>
      <c r="E32" s="19">
        <v>8</v>
      </c>
      <c r="F32" s="19">
        <v>19</v>
      </c>
      <c r="G32" s="19">
        <v>2</v>
      </c>
      <c r="H32" s="19">
        <v>7</v>
      </c>
      <c r="I32" s="19">
        <v>0</v>
      </c>
      <c r="J32" s="19">
        <v>0</v>
      </c>
      <c r="K32" s="21">
        <v>0</v>
      </c>
      <c r="L32" s="22">
        <f>SUM(B32:K32)</f>
        <v>42</v>
      </c>
    </row>
    <row r="33" spans="1:12" s="5" customFormat="1" ht="12">
      <c r="A33" s="23" t="s">
        <v>21</v>
      </c>
      <c r="B33" s="25">
        <f aca="true" t="shared" si="3" ref="B33:L33">SUM(B29:B32)</f>
        <v>3</v>
      </c>
      <c r="C33" s="25">
        <f t="shared" si="3"/>
        <v>7</v>
      </c>
      <c r="D33" s="25">
        <f t="shared" si="3"/>
        <v>8</v>
      </c>
      <c r="E33" s="25">
        <f t="shared" si="3"/>
        <v>12</v>
      </c>
      <c r="F33" s="25">
        <f t="shared" si="3"/>
        <v>50</v>
      </c>
      <c r="G33" s="25">
        <f t="shared" si="3"/>
        <v>16</v>
      </c>
      <c r="H33" s="25">
        <f t="shared" si="3"/>
        <v>73</v>
      </c>
      <c r="I33" s="25">
        <f t="shared" si="3"/>
        <v>5</v>
      </c>
      <c r="J33" s="25">
        <f t="shared" si="3"/>
        <v>8</v>
      </c>
      <c r="K33" s="25">
        <f t="shared" si="3"/>
        <v>1</v>
      </c>
      <c r="L33" s="25">
        <f t="shared" si="3"/>
        <v>183</v>
      </c>
    </row>
    <row r="34" spans="1:12" ht="12">
      <c r="A34" s="7" t="s">
        <v>6</v>
      </c>
      <c r="B34" s="109" t="s">
        <v>7</v>
      </c>
      <c r="C34" s="111"/>
      <c r="D34" s="109" t="s">
        <v>8</v>
      </c>
      <c r="E34" s="111"/>
      <c r="F34" s="109" t="s">
        <v>9</v>
      </c>
      <c r="G34" s="111"/>
      <c r="H34" s="109" t="s">
        <v>10</v>
      </c>
      <c r="I34" s="111"/>
      <c r="J34" s="112" t="s">
        <v>11</v>
      </c>
      <c r="K34" s="113"/>
      <c r="L34" s="7" t="s">
        <v>12</v>
      </c>
    </row>
    <row r="35" spans="1:12" ht="12">
      <c r="A35" s="8" t="s">
        <v>30</v>
      </c>
      <c r="B35" s="8" t="s">
        <v>14</v>
      </c>
      <c r="C35" s="8" t="s">
        <v>15</v>
      </c>
      <c r="D35" s="8" t="s">
        <v>14</v>
      </c>
      <c r="E35" s="8" t="s">
        <v>15</v>
      </c>
      <c r="F35" s="8" t="s">
        <v>14</v>
      </c>
      <c r="G35" s="8" t="s">
        <v>15</v>
      </c>
      <c r="H35" s="8" t="s">
        <v>14</v>
      </c>
      <c r="I35" s="8" t="s">
        <v>15</v>
      </c>
      <c r="J35" s="8" t="s">
        <v>14</v>
      </c>
      <c r="K35" s="8" t="s">
        <v>15</v>
      </c>
      <c r="L35" s="8"/>
    </row>
    <row r="36" spans="1:12" ht="12">
      <c r="A36" s="27" t="s">
        <v>31</v>
      </c>
      <c r="B36" s="10">
        <v>2</v>
      </c>
      <c r="C36" s="10">
        <v>1</v>
      </c>
      <c r="D36" s="10">
        <v>2</v>
      </c>
      <c r="E36" s="10">
        <v>2</v>
      </c>
      <c r="F36" s="10">
        <v>13</v>
      </c>
      <c r="G36" s="10">
        <v>6</v>
      </c>
      <c r="H36" s="10">
        <v>22</v>
      </c>
      <c r="I36" s="10">
        <v>0</v>
      </c>
      <c r="J36" s="10">
        <v>2</v>
      </c>
      <c r="K36" s="31">
        <v>0</v>
      </c>
      <c r="L36" s="32">
        <f>SUM(B36:K36)</f>
        <v>50</v>
      </c>
    </row>
    <row r="37" spans="1:12" ht="12">
      <c r="A37" s="28" t="s">
        <v>19</v>
      </c>
      <c r="B37" s="15">
        <v>0</v>
      </c>
      <c r="C37" s="15">
        <v>2</v>
      </c>
      <c r="D37" s="15">
        <v>2</v>
      </c>
      <c r="E37" s="15">
        <v>4</v>
      </c>
      <c r="F37" s="15">
        <v>26</v>
      </c>
      <c r="G37" s="15">
        <v>3</v>
      </c>
      <c r="H37" s="15">
        <v>14</v>
      </c>
      <c r="I37" s="15">
        <v>0</v>
      </c>
      <c r="J37" s="15">
        <v>0</v>
      </c>
      <c r="K37" s="16">
        <v>0</v>
      </c>
      <c r="L37" s="17">
        <f>SUM(B37:K37)</f>
        <v>51</v>
      </c>
    </row>
    <row r="38" spans="1:12" s="5" customFormat="1" ht="12">
      <c r="A38" s="29" t="s">
        <v>24</v>
      </c>
      <c r="B38" s="19">
        <v>0</v>
      </c>
      <c r="C38" s="19">
        <v>3</v>
      </c>
      <c r="D38" s="19">
        <v>1</v>
      </c>
      <c r="E38" s="19">
        <v>1</v>
      </c>
      <c r="F38" s="19">
        <v>11</v>
      </c>
      <c r="G38" s="19">
        <v>14</v>
      </c>
      <c r="H38" s="19">
        <v>32</v>
      </c>
      <c r="I38" s="19">
        <v>3</v>
      </c>
      <c r="J38" s="19">
        <v>2</v>
      </c>
      <c r="K38" s="21">
        <v>2</v>
      </c>
      <c r="L38" s="22">
        <f>SUM(B38:K38)</f>
        <v>69</v>
      </c>
    </row>
    <row r="39" spans="1:12" ht="12">
      <c r="A39" s="23" t="s">
        <v>21</v>
      </c>
      <c r="B39" s="25">
        <f aca="true" t="shared" si="4" ref="B39:L39">SUM(B35:B38)</f>
        <v>2</v>
      </c>
      <c r="C39" s="25">
        <f t="shared" si="4"/>
        <v>6</v>
      </c>
      <c r="D39" s="25">
        <f t="shared" si="4"/>
        <v>5</v>
      </c>
      <c r="E39" s="25">
        <f t="shared" si="4"/>
        <v>7</v>
      </c>
      <c r="F39" s="25">
        <f t="shared" si="4"/>
        <v>50</v>
      </c>
      <c r="G39" s="25">
        <f t="shared" si="4"/>
        <v>23</v>
      </c>
      <c r="H39" s="25">
        <f t="shared" si="4"/>
        <v>68</v>
      </c>
      <c r="I39" s="25">
        <f t="shared" si="4"/>
        <v>3</v>
      </c>
      <c r="J39" s="25">
        <f t="shared" si="4"/>
        <v>4</v>
      </c>
      <c r="K39" s="25">
        <f t="shared" si="4"/>
        <v>2</v>
      </c>
      <c r="L39" s="25">
        <f t="shared" si="4"/>
        <v>170</v>
      </c>
    </row>
    <row r="40" spans="1:12" ht="12">
      <c r="A40" s="33" t="s">
        <v>12</v>
      </c>
      <c r="B40" s="34">
        <f aca="true" t="shared" si="5" ref="B40:L40">B16+B22+B27+B33+B39</f>
        <v>18</v>
      </c>
      <c r="C40" s="34">
        <f t="shared" si="5"/>
        <v>44</v>
      </c>
      <c r="D40" s="34">
        <f t="shared" si="5"/>
        <v>123</v>
      </c>
      <c r="E40" s="34">
        <f t="shared" si="5"/>
        <v>64</v>
      </c>
      <c r="F40" s="34">
        <f t="shared" si="5"/>
        <v>433</v>
      </c>
      <c r="G40" s="34">
        <f t="shared" si="5"/>
        <v>99</v>
      </c>
      <c r="H40" s="34">
        <f t="shared" si="5"/>
        <v>340</v>
      </c>
      <c r="I40" s="34">
        <f t="shared" si="5"/>
        <v>19</v>
      </c>
      <c r="J40" s="34">
        <f t="shared" si="5"/>
        <v>20</v>
      </c>
      <c r="K40" s="34">
        <f t="shared" si="5"/>
        <v>3</v>
      </c>
      <c r="L40" s="6">
        <f t="shared" si="5"/>
        <v>1163</v>
      </c>
    </row>
    <row r="41" spans="1:12" ht="1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93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6" customFormat="1" ht="15">
      <c r="A52" s="3" t="str">
        <f>A5</f>
        <v>Posição Junho/2008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s="56" customFormat="1" ht="18">
      <c r="A53" s="103" t="s">
        <v>32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6" customFormat="1" ht="15.75">
      <c r="A54" s="40" t="s">
        <v>6</v>
      </c>
      <c r="B54" s="41" t="s">
        <v>33</v>
      </c>
      <c r="C54" s="42" t="s">
        <v>34</v>
      </c>
      <c r="D54" s="43" t="s">
        <v>35</v>
      </c>
      <c r="E54" s="44" t="s">
        <v>34</v>
      </c>
      <c r="F54" s="43" t="s">
        <v>36</v>
      </c>
      <c r="G54" s="44" t="s">
        <v>34</v>
      </c>
      <c r="H54" s="43" t="s">
        <v>37</v>
      </c>
      <c r="I54" s="44" t="s">
        <v>34</v>
      </c>
      <c r="J54" s="45" t="s">
        <v>38</v>
      </c>
      <c r="K54" s="45" t="s">
        <v>34</v>
      </c>
      <c r="L54" s="44" t="s">
        <v>12</v>
      </c>
    </row>
    <row r="55" spans="1:12" s="56" customFormat="1" ht="15">
      <c r="A55" s="47"/>
      <c r="B55" s="48"/>
      <c r="C55" s="49" t="s">
        <v>6</v>
      </c>
      <c r="D55" s="47"/>
      <c r="E55" s="49" t="s">
        <v>6</v>
      </c>
      <c r="F55" s="47"/>
      <c r="G55" s="49" t="s">
        <v>6</v>
      </c>
      <c r="H55" s="47"/>
      <c r="I55" s="49" t="s">
        <v>6</v>
      </c>
      <c r="J55" s="50" t="s">
        <v>39</v>
      </c>
      <c r="K55" s="49" t="s">
        <v>6</v>
      </c>
      <c r="L55" s="47"/>
    </row>
    <row r="56" spans="1:12" s="56" customFormat="1" ht="15">
      <c r="A56" s="51" t="s">
        <v>40</v>
      </c>
      <c r="B56" s="52">
        <f>B16</f>
        <v>10</v>
      </c>
      <c r="C56" s="89">
        <f>B56/$L$56</f>
        <v>0.022727272727272728</v>
      </c>
      <c r="D56" s="52">
        <f>D16</f>
        <v>70</v>
      </c>
      <c r="E56" s="89">
        <f>D56/$L$56</f>
        <v>0.1590909090909091</v>
      </c>
      <c r="F56" s="52">
        <f>F16</f>
        <v>207</v>
      </c>
      <c r="G56" s="89">
        <f>F56/$L$56</f>
        <v>0.47045454545454546</v>
      </c>
      <c r="H56" s="52">
        <f>H16</f>
        <v>146</v>
      </c>
      <c r="I56" s="89">
        <f>H56/$L$56</f>
        <v>0.33181818181818185</v>
      </c>
      <c r="J56" s="52">
        <f>J16</f>
        <v>7</v>
      </c>
      <c r="K56" s="89">
        <f>J56/L56</f>
        <v>0.015909090909090907</v>
      </c>
      <c r="L56" s="54">
        <f>B56+D56+F56+H56+J56</f>
        <v>440</v>
      </c>
    </row>
    <row r="57" spans="1:193" ht="21.75" customHeight="1">
      <c r="A57" s="57" t="s">
        <v>41</v>
      </c>
      <c r="B57" s="58">
        <f>B22</f>
        <v>2</v>
      </c>
      <c r="C57" s="89">
        <f>B57/$L$57</f>
        <v>0.013986013986013986</v>
      </c>
      <c r="D57" s="58">
        <f>D22</f>
        <v>33</v>
      </c>
      <c r="E57" s="89">
        <f>D57/$L$57</f>
        <v>0.23076923076923078</v>
      </c>
      <c r="F57" s="58">
        <f>F22</f>
        <v>74</v>
      </c>
      <c r="G57" s="89">
        <f>F57/$L$57</f>
        <v>0.5174825174825175</v>
      </c>
      <c r="H57" s="58">
        <f>H22</f>
        <v>33</v>
      </c>
      <c r="I57" s="89">
        <f>H57/L57</f>
        <v>0.23076923076923078</v>
      </c>
      <c r="J57" s="58">
        <f>J22</f>
        <v>1</v>
      </c>
      <c r="K57" s="89">
        <f>J57/L57</f>
        <v>0.006993006993006993</v>
      </c>
      <c r="L57" s="59">
        <f>B57+D57+F57+H57+J57</f>
        <v>143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7" t="s">
        <v>42</v>
      </c>
      <c r="B58" s="58">
        <f>B27</f>
        <v>1</v>
      </c>
      <c r="C58" s="89">
        <f>B58/$L$58</f>
        <v>0.0125</v>
      </c>
      <c r="D58" s="58">
        <f>D27</f>
        <v>7</v>
      </c>
      <c r="E58" s="89">
        <f>D58/$L$58</f>
        <v>0.0875</v>
      </c>
      <c r="F58" s="58">
        <f>F27</f>
        <v>52</v>
      </c>
      <c r="G58" s="89">
        <f>F58/$L$58</f>
        <v>0.65</v>
      </c>
      <c r="H58" s="58">
        <f>H27</f>
        <v>20</v>
      </c>
      <c r="I58" s="89">
        <f>H58/L58</f>
        <v>0.25</v>
      </c>
      <c r="J58" s="58">
        <f>J27</f>
        <v>0</v>
      </c>
      <c r="K58" s="89">
        <f>J58/L58</f>
        <v>0</v>
      </c>
      <c r="L58" s="59">
        <f>B58+D58+F58+H58+J58</f>
        <v>80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7" t="s">
        <v>43</v>
      </c>
      <c r="B59" s="58">
        <f>B33</f>
        <v>3</v>
      </c>
      <c r="C59" s="89">
        <f>B59/$L$59</f>
        <v>0.02112676056338028</v>
      </c>
      <c r="D59" s="58">
        <f>D33</f>
        <v>8</v>
      </c>
      <c r="E59" s="89">
        <f>D59/$L$59</f>
        <v>0.056338028169014086</v>
      </c>
      <c r="F59" s="58">
        <f>F33</f>
        <v>50</v>
      </c>
      <c r="G59" s="89">
        <f>F59/$L$59</f>
        <v>0.352112676056338</v>
      </c>
      <c r="H59" s="58">
        <f>H33</f>
        <v>73</v>
      </c>
      <c r="I59" s="89">
        <f>H59/L59</f>
        <v>0.5140845070422535</v>
      </c>
      <c r="J59" s="58">
        <f>J33</f>
        <v>8</v>
      </c>
      <c r="K59" s="89">
        <f>J59/L59</f>
        <v>0.056338028169014086</v>
      </c>
      <c r="L59" s="59">
        <f>B59+D59+F59+H59+J59</f>
        <v>142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60" t="s">
        <v>44</v>
      </c>
      <c r="B60" s="61">
        <f>B39</f>
        <v>2</v>
      </c>
      <c r="C60" s="89">
        <f>B60/$L$60</f>
        <v>0.015503875968992248</v>
      </c>
      <c r="D60" s="61">
        <f>D39</f>
        <v>5</v>
      </c>
      <c r="E60" s="89">
        <f>D60/$L$60</f>
        <v>0.03875968992248062</v>
      </c>
      <c r="F60" s="61">
        <f>F39</f>
        <v>50</v>
      </c>
      <c r="G60" s="89">
        <f>F60/$L$60</f>
        <v>0.3875968992248062</v>
      </c>
      <c r="H60" s="61">
        <f>H39</f>
        <v>68</v>
      </c>
      <c r="I60" s="89">
        <f>H60/L60</f>
        <v>0.5271317829457365</v>
      </c>
      <c r="J60" s="61">
        <f>J39</f>
        <v>4</v>
      </c>
      <c r="K60" s="89">
        <f>J60/L60</f>
        <v>0.031007751937984496</v>
      </c>
      <c r="L60" s="61">
        <f>B60+D60+F60+H60+J60</f>
        <v>129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62" t="s">
        <v>12</v>
      </c>
      <c r="B61" s="63">
        <f>SUM(B56:B60)</f>
        <v>18</v>
      </c>
      <c r="C61" s="64">
        <f>B61/$L$61</f>
        <v>0.019271948608137045</v>
      </c>
      <c r="D61" s="63">
        <f>SUM(D56:D60)</f>
        <v>123</v>
      </c>
      <c r="E61" s="64">
        <f>D61/$L$61</f>
        <v>0.1316916488222698</v>
      </c>
      <c r="F61" s="63">
        <f>SUM(F56:F60)</f>
        <v>433</v>
      </c>
      <c r="G61" s="64">
        <f>F61/$L$61</f>
        <v>0.46359743040685225</v>
      </c>
      <c r="H61" s="63">
        <f>SUM(H56:H60)</f>
        <v>340</v>
      </c>
      <c r="I61" s="64">
        <f>H61/$L$61</f>
        <v>0.3640256959314775</v>
      </c>
      <c r="J61" s="63">
        <f>SUM(J56:J60)</f>
        <v>20</v>
      </c>
      <c r="K61" s="64">
        <f>J61/$L$61</f>
        <v>0.021413276231263382</v>
      </c>
      <c r="L61" s="65">
        <f>SUM(L56:L60)</f>
        <v>934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45</v>
      </c>
      <c r="B62" s="66">
        <f>B61/L61</f>
        <v>0.019271948608137045</v>
      </c>
      <c r="C62" s="66"/>
      <c r="D62" s="66">
        <f>D61/L61</f>
        <v>0.1316916488222698</v>
      </c>
      <c r="E62" s="66"/>
      <c r="F62" s="66">
        <f>F61/L61</f>
        <v>0.46359743040685225</v>
      </c>
      <c r="G62" s="66"/>
      <c r="H62" s="66">
        <f>H61/L61</f>
        <v>0.3640256959314775</v>
      </c>
      <c r="I62" s="66"/>
      <c r="J62" s="66">
        <f>J61/L61</f>
        <v>0.021413276231263382</v>
      </c>
      <c r="K62" s="66"/>
      <c r="L62" s="67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7"/>
      <c r="C63" s="6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46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40" t="s">
        <v>6</v>
      </c>
      <c r="B65" s="41" t="s">
        <v>33</v>
      </c>
      <c r="C65" s="42" t="s">
        <v>34</v>
      </c>
      <c r="D65" s="43" t="s">
        <v>35</v>
      </c>
      <c r="E65" s="44" t="s">
        <v>34</v>
      </c>
      <c r="F65" s="43" t="s">
        <v>36</v>
      </c>
      <c r="G65" s="44" t="s">
        <v>34</v>
      </c>
      <c r="H65" s="43" t="s">
        <v>37</v>
      </c>
      <c r="I65" s="44" t="s">
        <v>34</v>
      </c>
      <c r="J65" s="45" t="s">
        <v>38</v>
      </c>
      <c r="K65" s="45" t="s">
        <v>34</v>
      </c>
      <c r="L65" s="44" t="s">
        <v>12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7"/>
      <c r="B66" s="48"/>
      <c r="C66" s="49" t="s">
        <v>6</v>
      </c>
      <c r="D66" s="47"/>
      <c r="E66" s="49" t="s">
        <v>6</v>
      </c>
      <c r="F66" s="47"/>
      <c r="G66" s="49" t="s">
        <v>6</v>
      </c>
      <c r="H66" s="47"/>
      <c r="I66" s="49" t="s">
        <v>6</v>
      </c>
      <c r="J66" s="50" t="s">
        <v>39</v>
      </c>
      <c r="K66" s="49" t="s">
        <v>6</v>
      </c>
      <c r="L66" s="4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51" t="s">
        <v>40</v>
      </c>
      <c r="B67" s="69">
        <f>C16</f>
        <v>17</v>
      </c>
      <c r="C67" s="90">
        <f aca="true" t="shared" si="6" ref="C67:C72">B67/L67</f>
        <v>0.20481927710843373</v>
      </c>
      <c r="D67" s="69">
        <f>E16</f>
        <v>23</v>
      </c>
      <c r="E67" s="90">
        <f aca="true" t="shared" si="7" ref="E67:E72">D67/L67</f>
        <v>0.27710843373493976</v>
      </c>
      <c r="F67" s="69">
        <f>G16</f>
        <v>37</v>
      </c>
      <c r="G67" s="90">
        <f aca="true" t="shared" si="8" ref="G67:G72">F67/L67</f>
        <v>0.4457831325301205</v>
      </c>
      <c r="H67" s="69">
        <f>I16</f>
        <v>6</v>
      </c>
      <c r="I67" s="90">
        <f aca="true" t="shared" si="9" ref="I67:I72">H67/L67</f>
        <v>0.07228915662650602</v>
      </c>
      <c r="J67" s="69">
        <f>K16</f>
        <v>0</v>
      </c>
      <c r="K67" s="90">
        <f aca="true" t="shared" si="10" ref="K67:K72">J67/L67</f>
        <v>0</v>
      </c>
      <c r="L67" s="59">
        <f>B67+D67+F67+H67+J67</f>
        <v>83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8" customFormat="1" ht="15">
      <c r="A68" s="57" t="s">
        <v>41</v>
      </c>
      <c r="B68" s="73">
        <f>C22</f>
        <v>8</v>
      </c>
      <c r="C68" s="89">
        <f t="shared" si="6"/>
        <v>0.21621621621621623</v>
      </c>
      <c r="D68" s="73">
        <f>E22</f>
        <v>11</v>
      </c>
      <c r="E68" s="89">
        <f t="shared" si="7"/>
        <v>0.2972972972972973</v>
      </c>
      <c r="F68" s="73">
        <f>G22</f>
        <v>16</v>
      </c>
      <c r="G68" s="89">
        <f t="shared" si="8"/>
        <v>0.43243243243243246</v>
      </c>
      <c r="H68" s="73">
        <f>I22</f>
        <v>2</v>
      </c>
      <c r="I68" s="89">
        <f t="shared" si="9"/>
        <v>0.05405405405405406</v>
      </c>
      <c r="J68" s="73">
        <f>K22</f>
        <v>0</v>
      </c>
      <c r="K68" s="89">
        <f t="shared" si="10"/>
        <v>0</v>
      </c>
      <c r="L68" s="59">
        <f>B68+D68+F68+H68+J68</f>
        <v>37</v>
      </c>
    </row>
    <row r="69" spans="1:193" ht="15">
      <c r="A69" s="57" t="s">
        <v>42</v>
      </c>
      <c r="B69" s="73">
        <f>C27</f>
        <v>6</v>
      </c>
      <c r="C69" s="89">
        <f t="shared" si="6"/>
        <v>0.2222222222222222</v>
      </c>
      <c r="D69" s="73">
        <f>E27</f>
        <v>11</v>
      </c>
      <c r="E69" s="89">
        <f t="shared" si="7"/>
        <v>0.4074074074074074</v>
      </c>
      <c r="F69" s="73">
        <f>G27</f>
        <v>7</v>
      </c>
      <c r="G69" s="89">
        <f t="shared" si="8"/>
        <v>0.25925925925925924</v>
      </c>
      <c r="H69" s="73">
        <f>I27</f>
        <v>3</v>
      </c>
      <c r="I69" s="89">
        <f t="shared" si="9"/>
        <v>0.1111111111111111</v>
      </c>
      <c r="J69" s="73">
        <f>K27</f>
        <v>0</v>
      </c>
      <c r="K69" s="89">
        <f t="shared" si="10"/>
        <v>0</v>
      </c>
      <c r="L69" s="59">
        <f>B69+D69+F69+H69+J69</f>
        <v>27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7" t="s">
        <v>43</v>
      </c>
      <c r="B70" s="73">
        <f>C33</f>
        <v>7</v>
      </c>
      <c r="C70" s="89">
        <f t="shared" si="6"/>
        <v>0.17073170731707318</v>
      </c>
      <c r="D70" s="73">
        <f>E33</f>
        <v>12</v>
      </c>
      <c r="E70" s="89">
        <f t="shared" si="7"/>
        <v>0.2926829268292683</v>
      </c>
      <c r="F70" s="73">
        <f>G33</f>
        <v>16</v>
      </c>
      <c r="G70" s="89">
        <f t="shared" si="8"/>
        <v>0.3902439024390244</v>
      </c>
      <c r="H70" s="73">
        <f>I33</f>
        <v>5</v>
      </c>
      <c r="I70" s="89">
        <f t="shared" si="9"/>
        <v>0.12195121951219512</v>
      </c>
      <c r="J70" s="73">
        <f>K33</f>
        <v>1</v>
      </c>
      <c r="K70" s="89">
        <f t="shared" si="10"/>
        <v>0.024390243902439025</v>
      </c>
      <c r="L70" s="54">
        <f>B70+D70+F70+H70+J70</f>
        <v>41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60" t="s">
        <v>44</v>
      </c>
      <c r="B71" s="76">
        <f>C39</f>
        <v>6</v>
      </c>
      <c r="C71" s="92">
        <f t="shared" si="6"/>
        <v>0.14634146341463414</v>
      </c>
      <c r="D71" s="76">
        <f>E39</f>
        <v>7</v>
      </c>
      <c r="E71" s="92">
        <f t="shared" si="7"/>
        <v>0.17073170731707318</v>
      </c>
      <c r="F71" s="76">
        <f>G39</f>
        <v>23</v>
      </c>
      <c r="G71" s="92">
        <f t="shared" si="8"/>
        <v>0.5609756097560976</v>
      </c>
      <c r="H71" s="76">
        <f>I39</f>
        <v>3</v>
      </c>
      <c r="I71" s="92">
        <f t="shared" si="9"/>
        <v>0.07317073170731707</v>
      </c>
      <c r="J71" s="76">
        <f>K39</f>
        <v>2</v>
      </c>
      <c r="K71" s="92">
        <f t="shared" si="10"/>
        <v>0.04878048780487805</v>
      </c>
      <c r="L71" s="54">
        <f>B71+D71+F71+H71+J71</f>
        <v>41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62" t="s">
        <v>12</v>
      </c>
      <c r="B72" s="78">
        <f>SUM(B67:B71)</f>
        <v>44</v>
      </c>
      <c r="C72" s="64">
        <f t="shared" si="6"/>
        <v>0.19213973799126638</v>
      </c>
      <c r="D72" s="78">
        <f>SUM(D67:D71)</f>
        <v>64</v>
      </c>
      <c r="E72" s="64">
        <f t="shared" si="7"/>
        <v>0.2794759825327511</v>
      </c>
      <c r="F72" s="63">
        <f>SUM(F67:F71)</f>
        <v>99</v>
      </c>
      <c r="G72" s="64">
        <f t="shared" si="8"/>
        <v>0.43231441048034935</v>
      </c>
      <c r="H72" s="78">
        <f>SUM(H67:H71)</f>
        <v>19</v>
      </c>
      <c r="I72" s="64">
        <f t="shared" si="9"/>
        <v>0.08296943231441048</v>
      </c>
      <c r="J72" s="78">
        <f>SUM(J67:J71)</f>
        <v>3</v>
      </c>
      <c r="K72" s="64">
        <f t="shared" si="10"/>
        <v>0.013100436681222707</v>
      </c>
      <c r="L72" s="65">
        <f>SUM(L67:L71)</f>
        <v>229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6">
        <f>B72/L72</f>
        <v>0.19213973799126638</v>
      </c>
      <c r="C73" s="66"/>
      <c r="D73" s="66">
        <f>D72/L72</f>
        <v>0.2794759825327511</v>
      </c>
      <c r="E73" s="66"/>
      <c r="F73" s="66">
        <f>F72/L72</f>
        <v>0.43231441048034935</v>
      </c>
      <c r="G73" s="66"/>
      <c r="H73" s="66">
        <f>H72/L72</f>
        <v>0.08296943231441048</v>
      </c>
      <c r="I73" s="66"/>
      <c r="J73" s="66">
        <f>J72/L72</f>
        <v>0.013100436681222707</v>
      </c>
      <c r="K73" s="66"/>
      <c r="L73" s="67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7"/>
      <c r="C74" s="37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47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40" t="s">
        <v>6</v>
      </c>
      <c r="B76" s="41" t="s">
        <v>33</v>
      </c>
      <c r="C76" s="42" t="s">
        <v>34</v>
      </c>
      <c r="D76" s="43" t="s">
        <v>35</v>
      </c>
      <c r="E76" s="44" t="s">
        <v>34</v>
      </c>
      <c r="F76" s="43" t="s">
        <v>36</v>
      </c>
      <c r="G76" s="44" t="s">
        <v>34</v>
      </c>
      <c r="H76" s="43" t="s">
        <v>37</v>
      </c>
      <c r="I76" s="44" t="s">
        <v>34</v>
      </c>
      <c r="J76" s="45" t="s">
        <v>38</v>
      </c>
      <c r="K76" s="45" t="s">
        <v>34</v>
      </c>
      <c r="L76" s="44" t="s">
        <v>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7"/>
      <c r="B77" s="48"/>
      <c r="C77" s="49" t="s">
        <v>6</v>
      </c>
      <c r="D77" s="47"/>
      <c r="E77" s="49" t="s">
        <v>6</v>
      </c>
      <c r="F77" s="47"/>
      <c r="G77" s="49" t="s">
        <v>6</v>
      </c>
      <c r="H77" s="47"/>
      <c r="I77" s="49" t="s">
        <v>6</v>
      </c>
      <c r="J77" s="50" t="s">
        <v>39</v>
      </c>
      <c r="K77" s="49" t="s">
        <v>6</v>
      </c>
      <c r="L77" s="4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51" t="s">
        <v>40</v>
      </c>
      <c r="B78" s="52">
        <f>B67+B56</f>
        <v>27</v>
      </c>
      <c r="C78" s="89">
        <f>B78/L78</f>
        <v>0.05162523900573614</v>
      </c>
      <c r="D78" s="52">
        <f>D67+D56</f>
        <v>93</v>
      </c>
      <c r="E78" s="89">
        <f>D78/L78</f>
        <v>0.17782026768642448</v>
      </c>
      <c r="F78" s="52">
        <f>F67+F56</f>
        <v>244</v>
      </c>
      <c r="G78" s="89">
        <f>F78/L78</f>
        <v>0.4665391969407266</v>
      </c>
      <c r="H78" s="52">
        <f>H67+H56</f>
        <v>152</v>
      </c>
      <c r="I78" s="89">
        <f>H78/L78</f>
        <v>0.29063097514340347</v>
      </c>
      <c r="J78" s="52">
        <f>J67+J56</f>
        <v>7</v>
      </c>
      <c r="K78" s="89">
        <f>J78/L78</f>
        <v>0.01338432122370937</v>
      </c>
      <c r="L78" s="54">
        <f>B78+D78+F78+H78+J78</f>
        <v>523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7" t="s">
        <v>41</v>
      </c>
      <c r="B79" s="52">
        <f>B68+B57</f>
        <v>10</v>
      </c>
      <c r="C79" s="89">
        <f>B79/L79</f>
        <v>0.05555555555555555</v>
      </c>
      <c r="D79" s="52">
        <f>D68+D57</f>
        <v>44</v>
      </c>
      <c r="E79" s="89">
        <f>D79/L79</f>
        <v>0.24444444444444444</v>
      </c>
      <c r="F79" s="52">
        <f>F68+F57</f>
        <v>90</v>
      </c>
      <c r="G79" s="89">
        <f>F79/L79</f>
        <v>0.5</v>
      </c>
      <c r="H79" s="52">
        <f>H68+H57</f>
        <v>35</v>
      </c>
      <c r="I79" s="89">
        <f>H79/L79</f>
        <v>0.19444444444444445</v>
      </c>
      <c r="J79" s="52">
        <f>J68+J57</f>
        <v>1</v>
      </c>
      <c r="K79" s="89">
        <f>J79/L79</f>
        <v>0.005555555555555556</v>
      </c>
      <c r="L79" s="54">
        <f>B79+D79+F79+H79+J79</f>
        <v>180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7" t="s">
        <v>42</v>
      </c>
      <c r="B80" s="52">
        <f>B69+B58</f>
        <v>7</v>
      </c>
      <c r="C80" s="89">
        <f>B80/L80</f>
        <v>0.06542056074766354</v>
      </c>
      <c r="D80" s="52">
        <f>D69+D58</f>
        <v>18</v>
      </c>
      <c r="E80" s="89">
        <f>D80/L80</f>
        <v>0.16822429906542055</v>
      </c>
      <c r="F80" s="52">
        <f>F69+F58</f>
        <v>59</v>
      </c>
      <c r="G80" s="89">
        <f>F80/L80</f>
        <v>0.5514018691588785</v>
      </c>
      <c r="H80" s="52">
        <f>H69+H58</f>
        <v>23</v>
      </c>
      <c r="I80" s="89">
        <f>H80/L80</f>
        <v>0.21495327102803738</v>
      </c>
      <c r="J80" s="52">
        <f>J69+J58</f>
        <v>0</v>
      </c>
      <c r="K80" s="89">
        <f>J80/L80</f>
        <v>0</v>
      </c>
      <c r="L80" s="54">
        <f>B80+D80+F80+H80+J80</f>
        <v>107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7" t="s">
        <v>43</v>
      </c>
      <c r="B81" s="52">
        <f>B70+B59</f>
        <v>10</v>
      </c>
      <c r="C81" s="89">
        <f>B81/L81</f>
        <v>0.0546448087431694</v>
      </c>
      <c r="D81" s="52">
        <f>D70+D59</f>
        <v>20</v>
      </c>
      <c r="E81" s="89">
        <f>D81/L81</f>
        <v>0.1092896174863388</v>
      </c>
      <c r="F81" s="52">
        <f>F70+F59</f>
        <v>66</v>
      </c>
      <c r="G81" s="89">
        <f>F81/L81</f>
        <v>0.36065573770491804</v>
      </c>
      <c r="H81" s="52">
        <f>H70+H59</f>
        <v>78</v>
      </c>
      <c r="I81" s="89">
        <f>H81/L81</f>
        <v>0.4262295081967213</v>
      </c>
      <c r="J81" s="52">
        <f>J70+J59</f>
        <v>9</v>
      </c>
      <c r="K81" s="89">
        <f>J81/L81</f>
        <v>0.04918032786885246</v>
      </c>
      <c r="L81" s="54">
        <f>B81+D81+F81+H81+J81</f>
        <v>183</v>
      </c>
    </row>
    <row r="82" spans="1:12" ht="15">
      <c r="A82" s="60" t="s">
        <v>44</v>
      </c>
      <c r="B82" s="52">
        <f>B71+B60</f>
        <v>8</v>
      </c>
      <c r="C82" s="89">
        <f>B82/L82</f>
        <v>0.047058823529411764</v>
      </c>
      <c r="D82" s="52">
        <f>D71+D60</f>
        <v>12</v>
      </c>
      <c r="E82" s="89">
        <f>D82/L82</f>
        <v>0.07058823529411765</v>
      </c>
      <c r="F82" s="52">
        <f>F71+F60</f>
        <v>73</v>
      </c>
      <c r="G82" s="89">
        <f>F82/L82</f>
        <v>0.4294117647058823</v>
      </c>
      <c r="H82" s="52">
        <f>H71+H60</f>
        <v>71</v>
      </c>
      <c r="I82" s="89">
        <f>H82/L82</f>
        <v>0.4176470588235294</v>
      </c>
      <c r="J82" s="52">
        <f>J71+J60</f>
        <v>6</v>
      </c>
      <c r="K82" s="89">
        <f>J82/L82</f>
        <v>0.03529411764705882</v>
      </c>
      <c r="L82" s="54">
        <f>B82+D82+F82+H82+J82</f>
        <v>170</v>
      </c>
    </row>
    <row r="83" spans="1:12" ht="15">
      <c r="A83" s="62" t="s">
        <v>12</v>
      </c>
      <c r="B83" s="63">
        <f>SUM(B78:B82)</f>
        <v>62</v>
      </c>
      <c r="C83" s="64">
        <f>B83/$L$83</f>
        <v>0.05331040412725709</v>
      </c>
      <c r="D83" s="78">
        <f>SUM(D78:D82)</f>
        <v>187</v>
      </c>
      <c r="E83" s="64">
        <f>D83/$L$83</f>
        <v>0.16079105760963028</v>
      </c>
      <c r="F83" s="63">
        <f>SUM(F78:F82)</f>
        <v>532</v>
      </c>
      <c r="G83" s="64">
        <f>F83/$L$83</f>
        <v>0.45743766122098023</v>
      </c>
      <c r="H83" s="78">
        <f>SUM(H78:H82)</f>
        <v>359</v>
      </c>
      <c r="I83" s="64">
        <f>H83/$L$83</f>
        <v>0.30868443680137575</v>
      </c>
      <c r="J83" s="78">
        <f>SUM(J78:J82)</f>
        <v>23</v>
      </c>
      <c r="K83" s="64">
        <f>J83/$L$83</f>
        <v>0.019776440240756664</v>
      </c>
      <c r="L83" s="65">
        <f>SUM(L78:L82)</f>
        <v>1163</v>
      </c>
    </row>
    <row r="84" spans="1:12" ht="12.75">
      <c r="A84" t="s">
        <v>45</v>
      </c>
      <c r="B84" s="66">
        <f>B83/L83</f>
        <v>0.05331040412725709</v>
      </c>
      <c r="C84" s="66"/>
      <c r="D84" s="66">
        <f>D83/L83</f>
        <v>0.16079105760963028</v>
      </c>
      <c r="E84" s="66"/>
      <c r="F84" s="66">
        <f>F83/L83</f>
        <v>0.45743766122098023</v>
      </c>
      <c r="G84" s="66"/>
      <c r="H84" s="66">
        <f>H83/L83</f>
        <v>0.30868443680137575</v>
      </c>
      <c r="I84" s="66"/>
      <c r="J84" s="66">
        <f>J83/L83</f>
        <v>0.019776440240756664</v>
      </c>
      <c r="K84" s="66"/>
      <c r="L84" s="67">
        <f>SUM(B84:J84)</f>
        <v>0.9999999999999999</v>
      </c>
    </row>
    <row r="85" ht="12.75" thickBot="1"/>
    <row r="86" spans="1:5" ht="15">
      <c r="A86" s="94" t="s">
        <v>48</v>
      </c>
      <c r="B86" s="100">
        <f>B83</f>
        <v>62</v>
      </c>
      <c r="C86" s="98"/>
      <c r="D86" s="98"/>
      <c r="E86" s="98"/>
    </row>
    <row r="87" spans="1:5" ht="15">
      <c r="A87" s="95" t="s">
        <v>49</v>
      </c>
      <c r="B87" s="101">
        <f>D83</f>
        <v>187</v>
      </c>
      <c r="C87" s="98"/>
      <c r="D87" s="98"/>
      <c r="E87" s="98"/>
    </row>
    <row r="88" spans="1:5" ht="15">
      <c r="A88" s="95" t="s">
        <v>50</v>
      </c>
      <c r="B88" s="101">
        <f>F83</f>
        <v>532</v>
      </c>
      <c r="C88" s="98"/>
      <c r="D88" s="98"/>
      <c r="E88" s="98"/>
    </row>
    <row r="89" spans="1:5" ht="15">
      <c r="A89" s="95" t="s">
        <v>51</v>
      </c>
      <c r="B89" s="101">
        <f>H83</f>
        <v>359</v>
      </c>
      <c r="C89" s="98"/>
      <c r="D89" s="98"/>
      <c r="E89" s="98"/>
    </row>
    <row r="90" spans="1:5" ht="15.75" thickBot="1">
      <c r="A90" s="95" t="s">
        <v>52</v>
      </c>
      <c r="B90" s="102">
        <f>J83</f>
        <v>23</v>
      </c>
      <c r="C90" s="98"/>
      <c r="D90" s="98"/>
      <c r="E90" s="98"/>
    </row>
    <row r="91" spans="1:5" ht="15.75" thickBot="1">
      <c r="A91" s="96"/>
      <c r="B91" s="97">
        <f>SUM(B86:B90)</f>
        <v>1163</v>
      </c>
      <c r="C91" s="99"/>
      <c r="D91" s="99"/>
      <c r="E91" s="99"/>
    </row>
  </sheetData>
  <mergeCells count="36">
    <mergeCell ref="A64:L64"/>
    <mergeCell ref="A75:L75"/>
    <mergeCell ref="A49:H49"/>
    <mergeCell ref="A50:H50"/>
    <mergeCell ref="A51:H51"/>
    <mergeCell ref="A53:L5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A1:L1"/>
    <mergeCell ref="A2:L2"/>
    <mergeCell ref="A3:L3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K91"/>
  <sheetViews>
    <sheetView zoomScale="90" zoomScaleNormal="90" workbookViewId="0" topLeftCell="A3">
      <selection activeCell="B42" sqref="B42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58</v>
      </c>
      <c r="B5" s="4"/>
      <c r="L5" s="5"/>
    </row>
    <row r="6" spans="1:12" ht="12">
      <c r="A6" s="3"/>
      <c r="B6" s="4"/>
      <c r="L6" s="5"/>
    </row>
    <row r="7" spans="1:12" ht="12.75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2">
      <c r="A8" s="109" t="s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ht="12">
      <c r="A9" s="7" t="s">
        <v>6</v>
      </c>
      <c r="B9" s="109" t="s">
        <v>7</v>
      </c>
      <c r="C9" s="111"/>
      <c r="D9" s="109" t="s">
        <v>8</v>
      </c>
      <c r="E9" s="111"/>
      <c r="F9" s="109" t="s">
        <v>9</v>
      </c>
      <c r="G9" s="111"/>
      <c r="H9" s="109" t="s">
        <v>10</v>
      </c>
      <c r="I9" s="111"/>
      <c r="J9" s="112" t="s">
        <v>11</v>
      </c>
      <c r="K9" s="113"/>
      <c r="L9" s="7" t="s">
        <v>12</v>
      </c>
    </row>
    <row r="10" spans="1:12" ht="12" customHeight="1">
      <c r="A10" s="8" t="s">
        <v>13</v>
      </c>
      <c r="B10" s="8" t="s">
        <v>14</v>
      </c>
      <c r="C10" s="8" t="s">
        <v>15</v>
      </c>
      <c r="D10" s="8" t="s">
        <v>14</v>
      </c>
      <c r="E10" s="8" t="s">
        <v>15</v>
      </c>
      <c r="F10" s="8" t="s">
        <v>14</v>
      </c>
      <c r="G10" s="8" t="s">
        <v>15</v>
      </c>
      <c r="H10" s="8" t="s">
        <v>14</v>
      </c>
      <c r="I10" s="8" t="s">
        <v>15</v>
      </c>
      <c r="J10" s="8" t="s">
        <v>14</v>
      </c>
      <c r="K10" s="8" t="s">
        <v>15</v>
      </c>
      <c r="L10" s="8"/>
    </row>
    <row r="11" spans="1:12" ht="12" customHeight="1">
      <c r="A11" s="9" t="s">
        <v>16</v>
      </c>
      <c r="B11" s="10">
        <v>7</v>
      </c>
      <c r="C11" s="10">
        <v>6</v>
      </c>
      <c r="D11" s="10">
        <v>16</v>
      </c>
      <c r="E11" s="10">
        <v>3</v>
      </c>
      <c r="F11" s="10">
        <v>73</v>
      </c>
      <c r="G11" s="10">
        <v>8</v>
      </c>
      <c r="H11" s="10">
        <v>45</v>
      </c>
      <c r="I11" s="10">
        <v>4</v>
      </c>
      <c r="J11" s="10">
        <v>1</v>
      </c>
      <c r="K11" s="11">
        <v>0</v>
      </c>
      <c r="L11" s="12">
        <f>SUM(B11:K11)</f>
        <v>163</v>
      </c>
    </row>
    <row r="12" spans="1:12" ht="12" customHeight="1">
      <c r="A12" s="9" t="s">
        <v>17</v>
      </c>
      <c r="B12" s="10">
        <v>0</v>
      </c>
      <c r="C12" s="10">
        <v>3</v>
      </c>
      <c r="D12" s="10">
        <v>49</v>
      </c>
      <c r="E12" s="10">
        <v>8</v>
      </c>
      <c r="F12" s="10">
        <v>51</v>
      </c>
      <c r="G12" s="10">
        <v>5</v>
      </c>
      <c r="H12" s="10">
        <v>21</v>
      </c>
      <c r="I12" s="10">
        <v>1</v>
      </c>
      <c r="J12" s="10">
        <v>2</v>
      </c>
      <c r="K12" s="11">
        <v>0</v>
      </c>
      <c r="L12" s="12">
        <f>SUM(B12:K12)</f>
        <v>140</v>
      </c>
    </row>
    <row r="13" spans="1:12" ht="12" customHeight="1">
      <c r="A13" s="14" t="s">
        <v>18</v>
      </c>
      <c r="B13" s="15">
        <v>1</v>
      </c>
      <c r="C13" s="15">
        <v>2</v>
      </c>
      <c r="D13" s="15">
        <v>3</v>
      </c>
      <c r="E13" s="15">
        <v>1</v>
      </c>
      <c r="F13" s="15">
        <v>34</v>
      </c>
      <c r="G13" s="15">
        <v>6</v>
      </c>
      <c r="H13" s="15">
        <v>40</v>
      </c>
      <c r="I13" s="15">
        <v>1</v>
      </c>
      <c r="J13" s="15">
        <v>3</v>
      </c>
      <c r="K13" s="16">
        <v>0</v>
      </c>
      <c r="L13" s="17">
        <f>SUM(B13:K13)</f>
        <v>91</v>
      </c>
    </row>
    <row r="14" spans="1:12" ht="12" customHeight="1">
      <c r="A14" s="14" t="s">
        <v>19</v>
      </c>
      <c r="B14" s="15">
        <v>2</v>
      </c>
      <c r="C14" s="15">
        <v>1</v>
      </c>
      <c r="D14" s="15">
        <v>3</v>
      </c>
      <c r="E14" s="15">
        <v>4</v>
      </c>
      <c r="F14" s="15">
        <v>17</v>
      </c>
      <c r="G14" s="15">
        <v>2</v>
      </c>
      <c r="H14" s="15">
        <v>15</v>
      </c>
      <c r="I14" s="15">
        <v>0</v>
      </c>
      <c r="J14" s="15">
        <v>0</v>
      </c>
      <c r="K14" s="16">
        <v>0</v>
      </c>
      <c r="L14" s="17">
        <f>SUM(B14:K14)</f>
        <v>44</v>
      </c>
    </row>
    <row r="15" spans="1:12" s="5" customFormat="1" ht="12" customHeight="1">
      <c r="A15" s="18" t="s">
        <v>20</v>
      </c>
      <c r="B15" s="19">
        <v>0</v>
      </c>
      <c r="C15" s="19">
        <v>2</v>
      </c>
      <c r="D15" s="19">
        <v>2</v>
      </c>
      <c r="E15" s="20">
        <v>3</v>
      </c>
      <c r="F15" s="19">
        <v>37</v>
      </c>
      <c r="G15" s="19">
        <v>14</v>
      </c>
      <c r="H15" s="19">
        <v>26</v>
      </c>
      <c r="I15" s="19">
        <v>0</v>
      </c>
      <c r="J15" s="19">
        <v>1</v>
      </c>
      <c r="K15" s="21">
        <v>0</v>
      </c>
      <c r="L15" s="22">
        <f>SUM(B15:K15)</f>
        <v>85</v>
      </c>
    </row>
    <row r="16" spans="1:12" s="5" customFormat="1" ht="12">
      <c r="A16" s="23" t="s">
        <v>21</v>
      </c>
      <c r="B16" s="24">
        <f aca="true" t="shared" si="0" ref="B16:L16">SUM(B11:B15)</f>
        <v>10</v>
      </c>
      <c r="C16" s="25">
        <f t="shared" si="0"/>
        <v>14</v>
      </c>
      <c r="D16" s="25">
        <f t="shared" si="0"/>
        <v>73</v>
      </c>
      <c r="E16" s="25">
        <f t="shared" si="0"/>
        <v>19</v>
      </c>
      <c r="F16" s="25">
        <f t="shared" si="0"/>
        <v>212</v>
      </c>
      <c r="G16" s="25">
        <f t="shared" si="0"/>
        <v>35</v>
      </c>
      <c r="H16" s="25">
        <f t="shared" si="0"/>
        <v>147</v>
      </c>
      <c r="I16" s="25">
        <f t="shared" si="0"/>
        <v>6</v>
      </c>
      <c r="J16" s="25">
        <f t="shared" si="0"/>
        <v>7</v>
      </c>
      <c r="K16" s="25">
        <f t="shared" si="0"/>
        <v>0</v>
      </c>
      <c r="L16" s="25">
        <f t="shared" si="0"/>
        <v>523</v>
      </c>
    </row>
    <row r="17" spans="1:12" ht="12">
      <c r="A17" s="7" t="s">
        <v>6</v>
      </c>
      <c r="B17" s="109" t="s">
        <v>7</v>
      </c>
      <c r="C17" s="111"/>
      <c r="D17" s="109" t="s">
        <v>8</v>
      </c>
      <c r="E17" s="111"/>
      <c r="F17" s="109" t="s">
        <v>9</v>
      </c>
      <c r="G17" s="111"/>
      <c r="H17" s="109" t="s">
        <v>10</v>
      </c>
      <c r="I17" s="111"/>
      <c r="J17" s="112" t="s">
        <v>11</v>
      </c>
      <c r="K17" s="113"/>
      <c r="L17" s="7" t="s">
        <v>12</v>
      </c>
    </row>
    <row r="18" spans="1:12" ht="12">
      <c r="A18" s="8" t="s">
        <v>22</v>
      </c>
      <c r="B18" s="8" t="s">
        <v>14</v>
      </c>
      <c r="C18" s="8" t="s">
        <v>15</v>
      </c>
      <c r="D18" s="8" t="s">
        <v>14</v>
      </c>
      <c r="E18" s="8" t="s">
        <v>15</v>
      </c>
      <c r="F18" s="8" t="s">
        <v>14</v>
      </c>
      <c r="G18" s="8" t="s">
        <v>15</v>
      </c>
      <c r="H18" s="8" t="s">
        <v>14</v>
      </c>
      <c r="I18" s="8" t="s">
        <v>15</v>
      </c>
      <c r="J18" s="8" t="s">
        <v>14</v>
      </c>
      <c r="K18" s="8" t="s">
        <v>15</v>
      </c>
      <c r="L18" s="8"/>
    </row>
    <row r="19" spans="1:12" ht="12">
      <c r="A19" s="27" t="s">
        <v>19</v>
      </c>
      <c r="B19" s="10">
        <v>0</v>
      </c>
      <c r="C19" s="10">
        <v>2</v>
      </c>
      <c r="D19" s="10">
        <v>17</v>
      </c>
      <c r="E19" s="10">
        <v>5</v>
      </c>
      <c r="F19" s="10">
        <v>28</v>
      </c>
      <c r="G19" s="10">
        <v>0</v>
      </c>
      <c r="H19" s="10">
        <v>2</v>
      </c>
      <c r="I19" s="10">
        <v>1</v>
      </c>
      <c r="J19" s="10">
        <v>0</v>
      </c>
      <c r="K19" s="11">
        <v>0</v>
      </c>
      <c r="L19" s="12">
        <f>SUM(B19:K19)</f>
        <v>55</v>
      </c>
    </row>
    <row r="20" spans="1:12" ht="12">
      <c r="A20" s="28" t="s">
        <v>23</v>
      </c>
      <c r="B20" s="15">
        <v>0</v>
      </c>
      <c r="C20" s="15">
        <v>2</v>
      </c>
      <c r="D20" s="15">
        <v>10</v>
      </c>
      <c r="E20" s="15">
        <v>7</v>
      </c>
      <c r="F20" s="15">
        <v>23</v>
      </c>
      <c r="G20" s="15">
        <v>3</v>
      </c>
      <c r="H20" s="15">
        <v>13</v>
      </c>
      <c r="I20" s="15">
        <v>1</v>
      </c>
      <c r="J20" s="15">
        <v>0</v>
      </c>
      <c r="K20" s="16">
        <v>0</v>
      </c>
      <c r="L20" s="17">
        <f>SUM(B20:K20)</f>
        <v>59</v>
      </c>
    </row>
    <row r="21" spans="1:12" s="5" customFormat="1" ht="12">
      <c r="A21" s="29" t="s">
        <v>24</v>
      </c>
      <c r="B21" s="19">
        <v>1</v>
      </c>
      <c r="C21" s="19">
        <v>4</v>
      </c>
      <c r="D21" s="19">
        <v>5</v>
      </c>
      <c r="E21" s="19">
        <v>0</v>
      </c>
      <c r="F21" s="19">
        <v>28</v>
      </c>
      <c r="G21" s="19">
        <v>12</v>
      </c>
      <c r="H21" s="19">
        <v>18</v>
      </c>
      <c r="I21" s="19">
        <v>0</v>
      </c>
      <c r="J21" s="19">
        <v>1</v>
      </c>
      <c r="K21" s="21">
        <v>0</v>
      </c>
      <c r="L21" s="22">
        <f>SUM(B21:K21)</f>
        <v>69</v>
      </c>
    </row>
    <row r="22" spans="1:12" s="5" customFormat="1" ht="12">
      <c r="A22" s="23" t="s">
        <v>21</v>
      </c>
      <c r="B22" s="25">
        <f aca="true" t="shared" si="1" ref="B22:L22">SUM(B19:B21)</f>
        <v>1</v>
      </c>
      <c r="C22" s="25">
        <f t="shared" si="1"/>
        <v>8</v>
      </c>
      <c r="D22" s="25">
        <f t="shared" si="1"/>
        <v>32</v>
      </c>
      <c r="E22" s="25">
        <f t="shared" si="1"/>
        <v>12</v>
      </c>
      <c r="F22" s="25">
        <f t="shared" si="1"/>
        <v>79</v>
      </c>
      <c r="G22" s="25">
        <f t="shared" si="1"/>
        <v>15</v>
      </c>
      <c r="H22" s="25">
        <f t="shared" si="1"/>
        <v>33</v>
      </c>
      <c r="I22" s="25">
        <f t="shared" si="1"/>
        <v>2</v>
      </c>
      <c r="J22" s="25">
        <f t="shared" si="1"/>
        <v>1</v>
      </c>
      <c r="K22" s="25">
        <f t="shared" si="1"/>
        <v>0</v>
      </c>
      <c r="L22" s="25">
        <f t="shared" si="1"/>
        <v>183</v>
      </c>
    </row>
    <row r="23" spans="1:12" ht="12">
      <c r="A23" s="7" t="s">
        <v>6</v>
      </c>
      <c r="B23" s="109" t="s">
        <v>7</v>
      </c>
      <c r="C23" s="111"/>
      <c r="D23" s="109" t="s">
        <v>8</v>
      </c>
      <c r="E23" s="111"/>
      <c r="F23" s="109" t="s">
        <v>9</v>
      </c>
      <c r="G23" s="111"/>
      <c r="H23" s="109" t="s">
        <v>10</v>
      </c>
      <c r="I23" s="111"/>
      <c r="J23" s="112" t="s">
        <v>11</v>
      </c>
      <c r="K23" s="113"/>
      <c r="L23" s="7" t="s">
        <v>12</v>
      </c>
    </row>
    <row r="24" spans="1:12" ht="12">
      <c r="A24" s="8" t="s">
        <v>25</v>
      </c>
      <c r="B24" s="8" t="s">
        <v>14</v>
      </c>
      <c r="C24" s="8" t="s">
        <v>15</v>
      </c>
      <c r="D24" s="8" t="s">
        <v>14</v>
      </c>
      <c r="E24" s="8" t="s">
        <v>15</v>
      </c>
      <c r="F24" s="8" t="s">
        <v>14</v>
      </c>
      <c r="G24" s="8" t="s">
        <v>15</v>
      </c>
      <c r="H24" s="8" t="s">
        <v>14</v>
      </c>
      <c r="I24" s="8" t="s">
        <v>15</v>
      </c>
      <c r="J24" s="8" t="s">
        <v>14</v>
      </c>
      <c r="K24" s="8" t="s">
        <v>15</v>
      </c>
      <c r="L24" s="8"/>
    </row>
    <row r="25" spans="1:12" ht="12">
      <c r="A25" s="27" t="s">
        <v>26</v>
      </c>
      <c r="B25" s="10">
        <v>0</v>
      </c>
      <c r="C25" s="10">
        <v>0</v>
      </c>
      <c r="D25" s="10">
        <v>1</v>
      </c>
      <c r="E25" s="10">
        <v>4</v>
      </c>
      <c r="F25" s="10">
        <v>27</v>
      </c>
      <c r="G25" s="10">
        <v>2</v>
      </c>
      <c r="H25" s="10">
        <v>16</v>
      </c>
      <c r="I25" s="10">
        <v>2</v>
      </c>
      <c r="J25" s="10">
        <v>0</v>
      </c>
      <c r="K25" s="11">
        <v>0</v>
      </c>
      <c r="L25" s="12">
        <f>SUM(B25:K25)</f>
        <v>52</v>
      </c>
    </row>
    <row r="26" spans="1:12" s="5" customFormat="1" ht="12">
      <c r="A26" s="29" t="s">
        <v>19</v>
      </c>
      <c r="B26" s="19">
        <v>1</v>
      </c>
      <c r="C26" s="19">
        <v>7</v>
      </c>
      <c r="D26" s="19">
        <v>5</v>
      </c>
      <c r="E26" s="19">
        <v>7</v>
      </c>
      <c r="F26" s="19">
        <v>29</v>
      </c>
      <c r="G26" s="19">
        <v>5</v>
      </c>
      <c r="H26" s="19">
        <v>4</v>
      </c>
      <c r="I26" s="19">
        <v>1</v>
      </c>
      <c r="J26" s="19">
        <v>0</v>
      </c>
      <c r="K26" s="21">
        <v>0</v>
      </c>
      <c r="L26" s="22">
        <f>SUM(B26:K26)</f>
        <v>59</v>
      </c>
    </row>
    <row r="27" spans="1:12" s="5" customFormat="1" ht="12">
      <c r="A27" s="23" t="s">
        <v>21</v>
      </c>
      <c r="B27" s="25">
        <f aca="true" t="shared" si="2" ref="B27:L27">SUM(B25:B26)</f>
        <v>1</v>
      </c>
      <c r="C27" s="25">
        <f t="shared" si="2"/>
        <v>7</v>
      </c>
      <c r="D27" s="25">
        <f t="shared" si="2"/>
        <v>6</v>
      </c>
      <c r="E27" s="25">
        <f t="shared" si="2"/>
        <v>11</v>
      </c>
      <c r="F27" s="25">
        <f t="shared" si="2"/>
        <v>56</v>
      </c>
      <c r="G27" s="25">
        <f t="shared" si="2"/>
        <v>7</v>
      </c>
      <c r="H27" s="25">
        <f t="shared" si="2"/>
        <v>20</v>
      </c>
      <c r="I27" s="25">
        <f t="shared" si="2"/>
        <v>3</v>
      </c>
      <c r="J27" s="25">
        <f t="shared" si="2"/>
        <v>0</v>
      </c>
      <c r="K27" s="25">
        <f t="shared" si="2"/>
        <v>0</v>
      </c>
      <c r="L27" s="25">
        <f t="shared" si="2"/>
        <v>111</v>
      </c>
    </row>
    <row r="28" spans="1:12" ht="12">
      <c r="A28" s="7" t="s">
        <v>6</v>
      </c>
      <c r="B28" s="109" t="s">
        <v>7</v>
      </c>
      <c r="C28" s="111"/>
      <c r="D28" s="109" t="s">
        <v>8</v>
      </c>
      <c r="E28" s="111"/>
      <c r="F28" s="109" t="s">
        <v>9</v>
      </c>
      <c r="G28" s="111"/>
      <c r="H28" s="109" t="s">
        <v>10</v>
      </c>
      <c r="I28" s="111"/>
      <c r="J28" s="112" t="s">
        <v>11</v>
      </c>
      <c r="K28" s="113"/>
      <c r="L28" s="7" t="s">
        <v>12</v>
      </c>
    </row>
    <row r="29" spans="1:12" ht="12">
      <c r="A29" s="8" t="s">
        <v>27</v>
      </c>
      <c r="B29" s="8" t="s">
        <v>14</v>
      </c>
      <c r="C29" s="8" t="s">
        <v>15</v>
      </c>
      <c r="D29" s="8" t="s">
        <v>14</v>
      </c>
      <c r="E29" s="8" t="s">
        <v>15</v>
      </c>
      <c r="F29" s="8" t="s">
        <v>14</v>
      </c>
      <c r="G29" s="8" t="s">
        <v>15</v>
      </c>
      <c r="H29" s="8" t="s">
        <v>14</v>
      </c>
      <c r="I29" s="8" t="s">
        <v>15</v>
      </c>
      <c r="J29" s="8" t="s">
        <v>14</v>
      </c>
      <c r="K29" s="8" t="s">
        <v>15</v>
      </c>
      <c r="L29" s="8"/>
    </row>
    <row r="30" spans="1:12" s="30" customFormat="1" ht="12">
      <c r="A30" s="27" t="s">
        <v>28</v>
      </c>
      <c r="B30" s="10">
        <v>0</v>
      </c>
      <c r="C30" s="10">
        <v>2</v>
      </c>
      <c r="D30" s="10">
        <v>0</v>
      </c>
      <c r="E30" s="10">
        <v>0</v>
      </c>
      <c r="F30" s="10">
        <v>4</v>
      </c>
      <c r="G30" s="10">
        <v>3</v>
      </c>
      <c r="H30" s="10">
        <v>30</v>
      </c>
      <c r="I30" s="10">
        <v>4</v>
      </c>
      <c r="J30" s="10">
        <v>8</v>
      </c>
      <c r="K30" s="11">
        <v>1</v>
      </c>
      <c r="L30" s="12">
        <f>SUM(B30:K30)</f>
        <v>52</v>
      </c>
    </row>
    <row r="31" spans="1:12" ht="12">
      <c r="A31" s="14" t="s">
        <v>29</v>
      </c>
      <c r="B31" s="15">
        <v>1</v>
      </c>
      <c r="C31" s="15">
        <v>3</v>
      </c>
      <c r="D31" s="15">
        <v>5</v>
      </c>
      <c r="E31" s="15">
        <v>4</v>
      </c>
      <c r="F31" s="15">
        <v>28</v>
      </c>
      <c r="G31" s="15">
        <v>12</v>
      </c>
      <c r="H31" s="15">
        <v>37</v>
      </c>
      <c r="I31" s="15">
        <v>1</v>
      </c>
      <c r="J31" s="15">
        <v>0</v>
      </c>
      <c r="K31" s="16">
        <v>0</v>
      </c>
      <c r="L31" s="17">
        <f>SUM(B31:K31)</f>
        <v>91</v>
      </c>
    </row>
    <row r="32" spans="1:12" s="5" customFormat="1" ht="12">
      <c r="A32" s="29" t="s">
        <v>19</v>
      </c>
      <c r="B32" s="19">
        <v>2</v>
      </c>
      <c r="C32" s="19">
        <v>1</v>
      </c>
      <c r="D32" s="19">
        <v>3</v>
      </c>
      <c r="E32" s="19">
        <v>8</v>
      </c>
      <c r="F32" s="19">
        <v>19</v>
      </c>
      <c r="G32" s="19">
        <v>2</v>
      </c>
      <c r="H32" s="19">
        <v>8</v>
      </c>
      <c r="I32" s="19">
        <v>0</v>
      </c>
      <c r="J32" s="19">
        <v>0</v>
      </c>
      <c r="K32" s="21">
        <v>0</v>
      </c>
      <c r="L32" s="22">
        <f>SUM(B32:K32)</f>
        <v>43</v>
      </c>
    </row>
    <row r="33" spans="1:12" s="5" customFormat="1" ht="12">
      <c r="A33" s="23" t="s">
        <v>21</v>
      </c>
      <c r="B33" s="25">
        <f aca="true" t="shared" si="3" ref="B33:L33">SUM(B29:B32)</f>
        <v>3</v>
      </c>
      <c r="C33" s="25">
        <f t="shared" si="3"/>
        <v>6</v>
      </c>
      <c r="D33" s="25">
        <f t="shared" si="3"/>
        <v>8</v>
      </c>
      <c r="E33" s="25">
        <f t="shared" si="3"/>
        <v>12</v>
      </c>
      <c r="F33" s="25">
        <f t="shared" si="3"/>
        <v>51</v>
      </c>
      <c r="G33" s="25">
        <f t="shared" si="3"/>
        <v>17</v>
      </c>
      <c r="H33" s="25">
        <f t="shared" si="3"/>
        <v>75</v>
      </c>
      <c r="I33" s="25">
        <f t="shared" si="3"/>
        <v>5</v>
      </c>
      <c r="J33" s="25">
        <f t="shared" si="3"/>
        <v>8</v>
      </c>
      <c r="K33" s="25">
        <f t="shared" si="3"/>
        <v>1</v>
      </c>
      <c r="L33" s="25">
        <f t="shared" si="3"/>
        <v>186</v>
      </c>
    </row>
    <row r="34" spans="1:12" ht="12">
      <c r="A34" s="7" t="s">
        <v>6</v>
      </c>
      <c r="B34" s="109" t="s">
        <v>7</v>
      </c>
      <c r="C34" s="111"/>
      <c r="D34" s="109" t="s">
        <v>8</v>
      </c>
      <c r="E34" s="111"/>
      <c r="F34" s="109" t="s">
        <v>9</v>
      </c>
      <c r="G34" s="111"/>
      <c r="H34" s="109" t="s">
        <v>10</v>
      </c>
      <c r="I34" s="111"/>
      <c r="J34" s="112" t="s">
        <v>11</v>
      </c>
      <c r="K34" s="113"/>
      <c r="L34" s="7" t="s">
        <v>12</v>
      </c>
    </row>
    <row r="35" spans="1:12" ht="12">
      <c r="A35" s="8" t="s">
        <v>30</v>
      </c>
      <c r="B35" s="8" t="s">
        <v>14</v>
      </c>
      <c r="C35" s="8" t="s">
        <v>15</v>
      </c>
      <c r="D35" s="8" t="s">
        <v>14</v>
      </c>
      <c r="E35" s="8" t="s">
        <v>15</v>
      </c>
      <c r="F35" s="8" t="s">
        <v>14</v>
      </c>
      <c r="G35" s="8" t="s">
        <v>15</v>
      </c>
      <c r="H35" s="8" t="s">
        <v>14</v>
      </c>
      <c r="I35" s="8" t="s">
        <v>15</v>
      </c>
      <c r="J35" s="8" t="s">
        <v>14</v>
      </c>
      <c r="K35" s="8" t="s">
        <v>15</v>
      </c>
      <c r="L35" s="8"/>
    </row>
    <row r="36" spans="1:12" ht="12">
      <c r="A36" s="27" t="s">
        <v>31</v>
      </c>
      <c r="B36" s="10">
        <v>2</v>
      </c>
      <c r="C36" s="10">
        <v>1</v>
      </c>
      <c r="D36" s="10">
        <v>2</v>
      </c>
      <c r="E36" s="10">
        <v>1</v>
      </c>
      <c r="F36" s="10">
        <v>14</v>
      </c>
      <c r="G36" s="10">
        <v>6</v>
      </c>
      <c r="H36" s="10">
        <v>23</v>
      </c>
      <c r="I36" s="10">
        <v>0</v>
      </c>
      <c r="J36" s="10">
        <v>2</v>
      </c>
      <c r="K36" s="31">
        <v>0</v>
      </c>
      <c r="L36" s="32">
        <f>SUM(B36:K36)</f>
        <v>51</v>
      </c>
    </row>
    <row r="37" spans="1:12" ht="12">
      <c r="A37" s="28" t="s">
        <v>19</v>
      </c>
      <c r="B37" s="15">
        <v>0</v>
      </c>
      <c r="C37" s="15">
        <v>2</v>
      </c>
      <c r="D37" s="15">
        <v>2</v>
      </c>
      <c r="E37" s="15">
        <v>4</v>
      </c>
      <c r="F37" s="15">
        <v>27</v>
      </c>
      <c r="G37" s="15">
        <v>3</v>
      </c>
      <c r="H37" s="15">
        <v>14</v>
      </c>
      <c r="I37" s="15">
        <v>0</v>
      </c>
      <c r="J37" s="15">
        <v>0</v>
      </c>
      <c r="K37" s="16">
        <v>0</v>
      </c>
      <c r="L37" s="17">
        <f>SUM(B37:K37)</f>
        <v>52</v>
      </c>
    </row>
    <row r="38" spans="1:12" s="5" customFormat="1" ht="12">
      <c r="A38" s="29" t="s">
        <v>24</v>
      </c>
      <c r="B38" s="19">
        <v>0</v>
      </c>
      <c r="C38" s="19">
        <v>3</v>
      </c>
      <c r="D38" s="19">
        <v>1</v>
      </c>
      <c r="E38" s="19">
        <v>0</v>
      </c>
      <c r="F38" s="19">
        <v>12</v>
      </c>
      <c r="G38" s="19">
        <v>11</v>
      </c>
      <c r="H38" s="19">
        <v>34</v>
      </c>
      <c r="I38" s="19">
        <v>3</v>
      </c>
      <c r="J38" s="19">
        <v>2</v>
      </c>
      <c r="K38" s="21">
        <v>1</v>
      </c>
      <c r="L38" s="22">
        <f>SUM(B38:K38)</f>
        <v>67</v>
      </c>
    </row>
    <row r="39" spans="1:12" ht="12">
      <c r="A39" s="23" t="s">
        <v>21</v>
      </c>
      <c r="B39" s="25">
        <f aca="true" t="shared" si="4" ref="B39:L39">SUM(B35:B38)</f>
        <v>2</v>
      </c>
      <c r="C39" s="25">
        <f t="shared" si="4"/>
        <v>6</v>
      </c>
      <c r="D39" s="25">
        <f t="shared" si="4"/>
        <v>5</v>
      </c>
      <c r="E39" s="25">
        <f t="shared" si="4"/>
        <v>5</v>
      </c>
      <c r="F39" s="25">
        <f t="shared" si="4"/>
        <v>53</v>
      </c>
      <c r="G39" s="25">
        <f t="shared" si="4"/>
        <v>20</v>
      </c>
      <c r="H39" s="25">
        <f t="shared" si="4"/>
        <v>71</v>
      </c>
      <c r="I39" s="25">
        <f t="shared" si="4"/>
        <v>3</v>
      </c>
      <c r="J39" s="25">
        <f t="shared" si="4"/>
        <v>4</v>
      </c>
      <c r="K39" s="25">
        <f t="shared" si="4"/>
        <v>1</v>
      </c>
      <c r="L39" s="25">
        <f t="shared" si="4"/>
        <v>170</v>
      </c>
    </row>
    <row r="40" spans="1:12" ht="12">
      <c r="A40" s="33" t="s">
        <v>12</v>
      </c>
      <c r="B40" s="34">
        <f aca="true" t="shared" si="5" ref="B40:L40">B16+B22+B27+B33+B39</f>
        <v>17</v>
      </c>
      <c r="C40" s="34">
        <f t="shared" si="5"/>
        <v>41</v>
      </c>
      <c r="D40" s="34">
        <f t="shared" si="5"/>
        <v>124</v>
      </c>
      <c r="E40" s="34">
        <f t="shared" si="5"/>
        <v>59</v>
      </c>
      <c r="F40" s="34">
        <f t="shared" si="5"/>
        <v>451</v>
      </c>
      <c r="G40" s="34">
        <f t="shared" si="5"/>
        <v>94</v>
      </c>
      <c r="H40" s="34">
        <f t="shared" si="5"/>
        <v>346</v>
      </c>
      <c r="I40" s="34">
        <f t="shared" si="5"/>
        <v>19</v>
      </c>
      <c r="J40" s="34">
        <f t="shared" si="5"/>
        <v>20</v>
      </c>
      <c r="K40" s="34">
        <f t="shared" si="5"/>
        <v>2</v>
      </c>
      <c r="L40" s="6">
        <f t="shared" si="5"/>
        <v>1173</v>
      </c>
    </row>
    <row r="41" spans="1:12" ht="1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93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6" customFormat="1" ht="15">
      <c r="A52" s="3" t="str">
        <f>A5</f>
        <v>Posição Julho/2008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s="56" customFormat="1" ht="18">
      <c r="A53" s="103" t="s">
        <v>32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6" customFormat="1" ht="15.75">
      <c r="A54" s="40" t="s">
        <v>6</v>
      </c>
      <c r="B54" s="41" t="s">
        <v>33</v>
      </c>
      <c r="C54" s="42" t="s">
        <v>34</v>
      </c>
      <c r="D54" s="43" t="s">
        <v>35</v>
      </c>
      <c r="E54" s="44" t="s">
        <v>34</v>
      </c>
      <c r="F54" s="43" t="s">
        <v>36</v>
      </c>
      <c r="G54" s="44" t="s">
        <v>34</v>
      </c>
      <c r="H54" s="43" t="s">
        <v>37</v>
      </c>
      <c r="I54" s="44" t="s">
        <v>34</v>
      </c>
      <c r="J54" s="45" t="s">
        <v>38</v>
      </c>
      <c r="K54" s="45" t="s">
        <v>34</v>
      </c>
      <c r="L54" s="44" t="s">
        <v>12</v>
      </c>
    </row>
    <row r="55" spans="1:12" s="56" customFormat="1" ht="15">
      <c r="A55" s="47"/>
      <c r="B55" s="48"/>
      <c r="C55" s="49" t="s">
        <v>6</v>
      </c>
      <c r="D55" s="47"/>
      <c r="E55" s="49" t="s">
        <v>6</v>
      </c>
      <c r="F55" s="47"/>
      <c r="G55" s="49" t="s">
        <v>6</v>
      </c>
      <c r="H55" s="47"/>
      <c r="I55" s="49" t="s">
        <v>6</v>
      </c>
      <c r="J55" s="50" t="s">
        <v>39</v>
      </c>
      <c r="K55" s="49" t="s">
        <v>6</v>
      </c>
      <c r="L55" s="47"/>
    </row>
    <row r="56" spans="1:12" s="56" customFormat="1" ht="15">
      <c r="A56" s="51" t="s">
        <v>40</v>
      </c>
      <c r="B56" s="52">
        <f>B16</f>
        <v>10</v>
      </c>
      <c r="C56" s="89">
        <f>B56/$L$56</f>
        <v>0.022271714922048998</v>
      </c>
      <c r="D56" s="52">
        <f>D16</f>
        <v>73</v>
      </c>
      <c r="E56" s="89">
        <f>D56/$L$56</f>
        <v>0.16258351893095768</v>
      </c>
      <c r="F56" s="52">
        <f>F16</f>
        <v>212</v>
      </c>
      <c r="G56" s="89">
        <f>F56/$L$56</f>
        <v>0.47216035634743875</v>
      </c>
      <c r="H56" s="52">
        <f>H16</f>
        <v>147</v>
      </c>
      <c r="I56" s="89">
        <f>H56/$L$56</f>
        <v>0.3273942093541203</v>
      </c>
      <c r="J56" s="52">
        <f>J16</f>
        <v>7</v>
      </c>
      <c r="K56" s="89">
        <f>J56/L56</f>
        <v>0.015590200445434299</v>
      </c>
      <c r="L56" s="54">
        <f>B56+D56+F56+H56+J56</f>
        <v>449</v>
      </c>
    </row>
    <row r="57" spans="1:193" ht="21.75" customHeight="1">
      <c r="A57" s="57" t="s">
        <v>41</v>
      </c>
      <c r="B57" s="58">
        <f>B22</f>
        <v>1</v>
      </c>
      <c r="C57" s="89">
        <f>B57/$L$57</f>
        <v>0.00684931506849315</v>
      </c>
      <c r="D57" s="58">
        <f>D22</f>
        <v>32</v>
      </c>
      <c r="E57" s="89">
        <f>D57/$L$57</f>
        <v>0.2191780821917808</v>
      </c>
      <c r="F57" s="58">
        <f>F22</f>
        <v>79</v>
      </c>
      <c r="G57" s="89">
        <f>F57/$L$57</f>
        <v>0.541095890410959</v>
      </c>
      <c r="H57" s="58">
        <f>H22</f>
        <v>33</v>
      </c>
      <c r="I57" s="89">
        <f>H57/L57</f>
        <v>0.22602739726027396</v>
      </c>
      <c r="J57" s="58">
        <f>J22</f>
        <v>1</v>
      </c>
      <c r="K57" s="89">
        <f>J57/L57</f>
        <v>0.00684931506849315</v>
      </c>
      <c r="L57" s="59">
        <f>B57+D57+F57+H57+J57</f>
        <v>146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7" t="s">
        <v>42</v>
      </c>
      <c r="B58" s="58">
        <f>B27</f>
        <v>1</v>
      </c>
      <c r="C58" s="89">
        <f>B58/$L$58</f>
        <v>0.012048192771084338</v>
      </c>
      <c r="D58" s="58">
        <f>D27</f>
        <v>6</v>
      </c>
      <c r="E58" s="89">
        <f>D58/$L$58</f>
        <v>0.07228915662650602</v>
      </c>
      <c r="F58" s="58">
        <f>F27</f>
        <v>56</v>
      </c>
      <c r="G58" s="89">
        <f>F58/$L$58</f>
        <v>0.6746987951807228</v>
      </c>
      <c r="H58" s="58">
        <f>H27</f>
        <v>20</v>
      </c>
      <c r="I58" s="89">
        <f>H58/L58</f>
        <v>0.24096385542168675</v>
      </c>
      <c r="J58" s="58">
        <f>J27</f>
        <v>0</v>
      </c>
      <c r="K58" s="89">
        <f>J58/L58</f>
        <v>0</v>
      </c>
      <c r="L58" s="59">
        <f>B58+D58+F58+H58+J58</f>
        <v>83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7" t="s">
        <v>43</v>
      </c>
      <c r="B59" s="58">
        <f>B33</f>
        <v>3</v>
      </c>
      <c r="C59" s="89">
        <f>B59/$L$59</f>
        <v>0.020689655172413793</v>
      </c>
      <c r="D59" s="58">
        <f>D33</f>
        <v>8</v>
      </c>
      <c r="E59" s="89">
        <f>D59/$L$59</f>
        <v>0.05517241379310345</v>
      </c>
      <c r="F59" s="58">
        <f>F33</f>
        <v>51</v>
      </c>
      <c r="G59" s="89">
        <f>F59/$L$59</f>
        <v>0.35172413793103446</v>
      </c>
      <c r="H59" s="58">
        <f>H33</f>
        <v>75</v>
      </c>
      <c r="I59" s="89">
        <f>H59/L59</f>
        <v>0.5172413793103449</v>
      </c>
      <c r="J59" s="58">
        <f>J33</f>
        <v>8</v>
      </c>
      <c r="K59" s="89">
        <f>J59/L59</f>
        <v>0.05517241379310345</v>
      </c>
      <c r="L59" s="59">
        <f>B59+D59+F59+H59+J59</f>
        <v>145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60" t="s">
        <v>44</v>
      </c>
      <c r="B60" s="61">
        <f>B39</f>
        <v>2</v>
      </c>
      <c r="C60" s="89">
        <f>B60/$L$60</f>
        <v>0.014814814814814815</v>
      </c>
      <c r="D60" s="61">
        <f>D39</f>
        <v>5</v>
      </c>
      <c r="E60" s="89">
        <f>D60/$L$60</f>
        <v>0.037037037037037035</v>
      </c>
      <c r="F60" s="61">
        <f>F39</f>
        <v>53</v>
      </c>
      <c r="G60" s="89">
        <f>F60/$L$60</f>
        <v>0.3925925925925926</v>
      </c>
      <c r="H60" s="61">
        <f>H39</f>
        <v>71</v>
      </c>
      <c r="I60" s="89">
        <f>H60/L60</f>
        <v>0.5259259259259259</v>
      </c>
      <c r="J60" s="61">
        <f>J39</f>
        <v>4</v>
      </c>
      <c r="K60" s="89">
        <f>J60/L60</f>
        <v>0.02962962962962963</v>
      </c>
      <c r="L60" s="61">
        <f>B60+D60+F60+H60+J60</f>
        <v>135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62" t="s">
        <v>12</v>
      </c>
      <c r="B61" s="63">
        <f>SUM(B56:B60)</f>
        <v>17</v>
      </c>
      <c r="C61" s="64">
        <f>B61/$L$61</f>
        <v>0.017745302713987474</v>
      </c>
      <c r="D61" s="63">
        <f>SUM(D56:D60)</f>
        <v>124</v>
      </c>
      <c r="E61" s="64">
        <f>D61/$L$61</f>
        <v>0.12943632567849686</v>
      </c>
      <c r="F61" s="63">
        <f>SUM(F56:F60)</f>
        <v>451</v>
      </c>
      <c r="G61" s="64">
        <f>F61/$L$61</f>
        <v>0.4707724425887265</v>
      </c>
      <c r="H61" s="63">
        <f>SUM(H56:H60)</f>
        <v>346</v>
      </c>
      <c r="I61" s="64">
        <f>H61/$L$61</f>
        <v>0.36116910229645094</v>
      </c>
      <c r="J61" s="63">
        <f>SUM(J56:J60)</f>
        <v>20</v>
      </c>
      <c r="K61" s="64">
        <f>J61/$L$61</f>
        <v>0.020876826722338204</v>
      </c>
      <c r="L61" s="65">
        <f>SUM(L56:L60)</f>
        <v>958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45</v>
      </c>
      <c r="B62" s="66">
        <f>B61/L61</f>
        <v>0.017745302713987474</v>
      </c>
      <c r="C62" s="66"/>
      <c r="D62" s="66">
        <f>D61/L61</f>
        <v>0.12943632567849686</v>
      </c>
      <c r="E62" s="66"/>
      <c r="F62" s="66">
        <f>F61/L61</f>
        <v>0.4707724425887265</v>
      </c>
      <c r="G62" s="66"/>
      <c r="H62" s="66">
        <f>H61/L61</f>
        <v>0.36116910229645094</v>
      </c>
      <c r="I62" s="66"/>
      <c r="J62" s="66">
        <f>J61/L61</f>
        <v>0.020876826722338204</v>
      </c>
      <c r="K62" s="66"/>
      <c r="L62" s="67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7"/>
      <c r="C63" s="6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46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40" t="s">
        <v>6</v>
      </c>
      <c r="B65" s="41" t="s">
        <v>33</v>
      </c>
      <c r="C65" s="42" t="s">
        <v>34</v>
      </c>
      <c r="D65" s="43" t="s">
        <v>35</v>
      </c>
      <c r="E65" s="44" t="s">
        <v>34</v>
      </c>
      <c r="F65" s="43" t="s">
        <v>36</v>
      </c>
      <c r="G65" s="44" t="s">
        <v>34</v>
      </c>
      <c r="H65" s="43" t="s">
        <v>37</v>
      </c>
      <c r="I65" s="44" t="s">
        <v>34</v>
      </c>
      <c r="J65" s="45" t="s">
        <v>38</v>
      </c>
      <c r="K65" s="45" t="s">
        <v>34</v>
      </c>
      <c r="L65" s="44" t="s">
        <v>12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7"/>
      <c r="B66" s="48"/>
      <c r="C66" s="49" t="s">
        <v>6</v>
      </c>
      <c r="D66" s="47"/>
      <c r="E66" s="49" t="s">
        <v>6</v>
      </c>
      <c r="F66" s="47"/>
      <c r="G66" s="49" t="s">
        <v>6</v>
      </c>
      <c r="H66" s="47"/>
      <c r="I66" s="49" t="s">
        <v>6</v>
      </c>
      <c r="J66" s="50" t="s">
        <v>39</v>
      </c>
      <c r="K66" s="49" t="s">
        <v>6</v>
      </c>
      <c r="L66" s="4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51" t="s">
        <v>40</v>
      </c>
      <c r="B67" s="69">
        <f>C16</f>
        <v>14</v>
      </c>
      <c r="C67" s="90">
        <f aca="true" t="shared" si="6" ref="C67:C72">B67/L67</f>
        <v>0.1891891891891892</v>
      </c>
      <c r="D67" s="69">
        <f>E16</f>
        <v>19</v>
      </c>
      <c r="E67" s="90">
        <f aca="true" t="shared" si="7" ref="E67:E72">D67/L67</f>
        <v>0.25675675675675674</v>
      </c>
      <c r="F67" s="69">
        <f>G16</f>
        <v>35</v>
      </c>
      <c r="G67" s="90">
        <f aca="true" t="shared" si="8" ref="G67:G72">F67/L67</f>
        <v>0.47297297297297297</v>
      </c>
      <c r="H67" s="69">
        <f>I16</f>
        <v>6</v>
      </c>
      <c r="I67" s="90">
        <f aca="true" t="shared" si="9" ref="I67:I72">H67/L67</f>
        <v>0.08108108108108109</v>
      </c>
      <c r="J67" s="69">
        <f>K16</f>
        <v>0</v>
      </c>
      <c r="K67" s="90">
        <f aca="true" t="shared" si="10" ref="K67:K72">J67/L67</f>
        <v>0</v>
      </c>
      <c r="L67" s="59">
        <f>B67+D67+F67+H67+J67</f>
        <v>74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8" customFormat="1" ht="15">
      <c r="A68" s="57" t="s">
        <v>41</v>
      </c>
      <c r="B68" s="73">
        <f>C22</f>
        <v>8</v>
      </c>
      <c r="C68" s="89">
        <f t="shared" si="6"/>
        <v>0.21621621621621623</v>
      </c>
      <c r="D68" s="73">
        <f>E22</f>
        <v>12</v>
      </c>
      <c r="E68" s="89">
        <f t="shared" si="7"/>
        <v>0.32432432432432434</v>
      </c>
      <c r="F68" s="73">
        <f>G22</f>
        <v>15</v>
      </c>
      <c r="G68" s="89">
        <f t="shared" si="8"/>
        <v>0.40540540540540543</v>
      </c>
      <c r="H68" s="73">
        <f>I22</f>
        <v>2</v>
      </c>
      <c r="I68" s="89">
        <f t="shared" si="9"/>
        <v>0.05405405405405406</v>
      </c>
      <c r="J68" s="73">
        <f>K22</f>
        <v>0</v>
      </c>
      <c r="K68" s="89">
        <f t="shared" si="10"/>
        <v>0</v>
      </c>
      <c r="L68" s="59">
        <f>B68+D68+F68+H68+J68</f>
        <v>37</v>
      </c>
    </row>
    <row r="69" spans="1:193" ht="15">
      <c r="A69" s="57" t="s">
        <v>42</v>
      </c>
      <c r="B69" s="73">
        <f>C27</f>
        <v>7</v>
      </c>
      <c r="C69" s="89">
        <f t="shared" si="6"/>
        <v>0.25</v>
      </c>
      <c r="D69" s="73">
        <f>E27</f>
        <v>11</v>
      </c>
      <c r="E69" s="89">
        <f t="shared" si="7"/>
        <v>0.39285714285714285</v>
      </c>
      <c r="F69" s="73">
        <f>G27</f>
        <v>7</v>
      </c>
      <c r="G69" s="89">
        <f t="shared" si="8"/>
        <v>0.25</v>
      </c>
      <c r="H69" s="73">
        <f>I27</f>
        <v>3</v>
      </c>
      <c r="I69" s="89">
        <f t="shared" si="9"/>
        <v>0.10714285714285714</v>
      </c>
      <c r="J69" s="73">
        <f>K27</f>
        <v>0</v>
      </c>
      <c r="K69" s="89">
        <f t="shared" si="10"/>
        <v>0</v>
      </c>
      <c r="L69" s="59">
        <f>B69+D69+F69+H69+J69</f>
        <v>28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7" t="s">
        <v>43</v>
      </c>
      <c r="B70" s="73">
        <f>C33</f>
        <v>6</v>
      </c>
      <c r="C70" s="89">
        <f t="shared" si="6"/>
        <v>0.14634146341463414</v>
      </c>
      <c r="D70" s="73">
        <f>E33</f>
        <v>12</v>
      </c>
      <c r="E70" s="89">
        <f t="shared" si="7"/>
        <v>0.2926829268292683</v>
      </c>
      <c r="F70" s="73">
        <f>G33</f>
        <v>17</v>
      </c>
      <c r="G70" s="89">
        <f t="shared" si="8"/>
        <v>0.4146341463414634</v>
      </c>
      <c r="H70" s="73">
        <f>I33</f>
        <v>5</v>
      </c>
      <c r="I70" s="89">
        <f t="shared" si="9"/>
        <v>0.12195121951219512</v>
      </c>
      <c r="J70" s="73">
        <f>K33</f>
        <v>1</v>
      </c>
      <c r="K70" s="89">
        <f t="shared" si="10"/>
        <v>0.024390243902439025</v>
      </c>
      <c r="L70" s="54">
        <f>B70+D70+F70+H70+J70</f>
        <v>41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60" t="s">
        <v>44</v>
      </c>
      <c r="B71" s="76">
        <f>C39</f>
        <v>6</v>
      </c>
      <c r="C71" s="92">
        <f t="shared" si="6"/>
        <v>0.17142857142857143</v>
      </c>
      <c r="D71" s="76">
        <f>E39</f>
        <v>5</v>
      </c>
      <c r="E71" s="92">
        <f t="shared" si="7"/>
        <v>0.14285714285714285</v>
      </c>
      <c r="F71" s="76">
        <f>G39</f>
        <v>20</v>
      </c>
      <c r="G71" s="92">
        <f t="shared" si="8"/>
        <v>0.5714285714285714</v>
      </c>
      <c r="H71" s="76">
        <f>I39</f>
        <v>3</v>
      </c>
      <c r="I71" s="92">
        <f t="shared" si="9"/>
        <v>0.08571428571428572</v>
      </c>
      <c r="J71" s="76">
        <f>K39</f>
        <v>1</v>
      </c>
      <c r="K71" s="92">
        <f t="shared" si="10"/>
        <v>0.02857142857142857</v>
      </c>
      <c r="L71" s="54">
        <f>B71+D71+F71+H71+J71</f>
        <v>35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62" t="s">
        <v>12</v>
      </c>
      <c r="B72" s="78">
        <f>SUM(B67:B71)</f>
        <v>41</v>
      </c>
      <c r="C72" s="64">
        <f t="shared" si="6"/>
        <v>0.19069767441860466</v>
      </c>
      <c r="D72" s="78">
        <f>SUM(D67:D71)</f>
        <v>59</v>
      </c>
      <c r="E72" s="64">
        <f t="shared" si="7"/>
        <v>0.2744186046511628</v>
      </c>
      <c r="F72" s="63">
        <f>SUM(F67:F71)</f>
        <v>94</v>
      </c>
      <c r="G72" s="64">
        <f t="shared" si="8"/>
        <v>0.4372093023255814</v>
      </c>
      <c r="H72" s="78">
        <f>SUM(H67:H71)</f>
        <v>19</v>
      </c>
      <c r="I72" s="64">
        <f t="shared" si="9"/>
        <v>0.08837209302325581</v>
      </c>
      <c r="J72" s="78">
        <f>SUM(J67:J71)</f>
        <v>2</v>
      </c>
      <c r="K72" s="64">
        <f t="shared" si="10"/>
        <v>0.009302325581395349</v>
      </c>
      <c r="L72" s="65">
        <f>SUM(L67:L71)</f>
        <v>215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6">
        <f>B72/L72</f>
        <v>0.19069767441860466</v>
      </c>
      <c r="C73" s="66"/>
      <c r="D73" s="66">
        <f>D72/L72</f>
        <v>0.2744186046511628</v>
      </c>
      <c r="E73" s="66"/>
      <c r="F73" s="66">
        <f>F72/L72</f>
        <v>0.4372093023255814</v>
      </c>
      <c r="G73" s="66"/>
      <c r="H73" s="66">
        <f>H72/L72</f>
        <v>0.08837209302325581</v>
      </c>
      <c r="I73" s="66"/>
      <c r="J73" s="66">
        <f>J72/L72</f>
        <v>0.009302325581395349</v>
      </c>
      <c r="K73" s="66"/>
      <c r="L73" s="67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7"/>
      <c r="C74" s="37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47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40" t="s">
        <v>6</v>
      </c>
      <c r="B76" s="41" t="s">
        <v>33</v>
      </c>
      <c r="C76" s="42" t="s">
        <v>34</v>
      </c>
      <c r="D76" s="43" t="s">
        <v>35</v>
      </c>
      <c r="E76" s="44" t="s">
        <v>34</v>
      </c>
      <c r="F76" s="43" t="s">
        <v>36</v>
      </c>
      <c r="G76" s="44" t="s">
        <v>34</v>
      </c>
      <c r="H76" s="43" t="s">
        <v>37</v>
      </c>
      <c r="I76" s="44" t="s">
        <v>34</v>
      </c>
      <c r="J76" s="45" t="s">
        <v>38</v>
      </c>
      <c r="K76" s="45" t="s">
        <v>34</v>
      </c>
      <c r="L76" s="44" t="s">
        <v>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7"/>
      <c r="B77" s="48"/>
      <c r="C77" s="49" t="s">
        <v>6</v>
      </c>
      <c r="D77" s="47"/>
      <c r="E77" s="49" t="s">
        <v>6</v>
      </c>
      <c r="F77" s="47"/>
      <c r="G77" s="49" t="s">
        <v>6</v>
      </c>
      <c r="H77" s="47"/>
      <c r="I77" s="49" t="s">
        <v>6</v>
      </c>
      <c r="J77" s="50" t="s">
        <v>39</v>
      </c>
      <c r="K77" s="49" t="s">
        <v>6</v>
      </c>
      <c r="L77" s="4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51" t="s">
        <v>40</v>
      </c>
      <c r="B78" s="52">
        <f>B67+B56</f>
        <v>24</v>
      </c>
      <c r="C78" s="89">
        <f>B78/L78</f>
        <v>0.045889101338432124</v>
      </c>
      <c r="D78" s="52">
        <f>D67+D56</f>
        <v>92</v>
      </c>
      <c r="E78" s="89">
        <f>D78/L78</f>
        <v>0.17590822179732313</v>
      </c>
      <c r="F78" s="52">
        <f>F67+F56</f>
        <v>247</v>
      </c>
      <c r="G78" s="89">
        <f>F78/L78</f>
        <v>0.4722753346080306</v>
      </c>
      <c r="H78" s="52">
        <f>H67+H56</f>
        <v>153</v>
      </c>
      <c r="I78" s="89">
        <f>H78/L78</f>
        <v>0.2925430210325048</v>
      </c>
      <c r="J78" s="52">
        <f>J67+J56</f>
        <v>7</v>
      </c>
      <c r="K78" s="89">
        <f>J78/L78</f>
        <v>0.01338432122370937</v>
      </c>
      <c r="L78" s="54">
        <f>B78+D78+F78+H78+J78</f>
        <v>523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7" t="s">
        <v>41</v>
      </c>
      <c r="B79" s="52">
        <f>B68+B57</f>
        <v>9</v>
      </c>
      <c r="C79" s="89">
        <f>B79/L79</f>
        <v>0.04918032786885246</v>
      </c>
      <c r="D79" s="52">
        <f>D68+D57</f>
        <v>44</v>
      </c>
      <c r="E79" s="89">
        <f>D79/L79</f>
        <v>0.24043715846994534</v>
      </c>
      <c r="F79" s="52">
        <f>F68+F57</f>
        <v>94</v>
      </c>
      <c r="G79" s="89">
        <f>F79/L79</f>
        <v>0.5136612021857924</v>
      </c>
      <c r="H79" s="52">
        <f>H68+H57</f>
        <v>35</v>
      </c>
      <c r="I79" s="89">
        <f>H79/L79</f>
        <v>0.1912568306010929</v>
      </c>
      <c r="J79" s="52">
        <f>J68+J57</f>
        <v>1</v>
      </c>
      <c r="K79" s="89">
        <f>J79/L79</f>
        <v>0.00546448087431694</v>
      </c>
      <c r="L79" s="54">
        <f>B79+D79+F79+H79+J79</f>
        <v>183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7" t="s">
        <v>42</v>
      </c>
      <c r="B80" s="52">
        <f>B69+B58</f>
        <v>8</v>
      </c>
      <c r="C80" s="89">
        <f>B80/L80</f>
        <v>0.07207207207207207</v>
      </c>
      <c r="D80" s="52">
        <f>D69+D58</f>
        <v>17</v>
      </c>
      <c r="E80" s="89">
        <f>D80/L80</f>
        <v>0.15315315315315314</v>
      </c>
      <c r="F80" s="52">
        <f>F69+F58</f>
        <v>63</v>
      </c>
      <c r="G80" s="89">
        <f>F80/L80</f>
        <v>0.5675675675675675</v>
      </c>
      <c r="H80" s="52">
        <f>H69+H58</f>
        <v>23</v>
      </c>
      <c r="I80" s="89">
        <f>H80/L80</f>
        <v>0.2072072072072072</v>
      </c>
      <c r="J80" s="52">
        <f>J69+J58</f>
        <v>0</v>
      </c>
      <c r="K80" s="89">
        <f>J80/L80</f>
        <v>0</v>
      </c>
      <c r="L80" s="54">
        <f>B80+D80+F80+H80+J80</f>
        <v>111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7" t="s">
        <v>43</v>
      </c>
      <c r="B81" s="52">
        <f>B70+B59</f>
        <v>9</v>
      </c>
      <c r="C81" s="89">
        <f>B81/L81</f>
        <v>0.04838709677419355</v>
      </c>
      <c r="D81" s="52">
        <f>D70+D59</f>
        <v>20</v>
      </c>
      <c r="E81" s="89">
        <f>D81/L81</f>
        <v>0.10752688172043011</v>
      </c>
      <c r="F81" s="52">
        <f>F70+F59</f>
        <v>68</v>
      </c>
      <c r="G81" s="89">
        <f>F81/L81</f>
        <v>0.3655913978494624</v>
      </c>
      <c r="H81" s="52">
        <f>H70+H59</f>
        <v>80</v>
      </c>
      <c r="I81" s="89">
        <f>H81/L81</f>
        <v>0.43010752688172044</v>
      </c>
      <c r="J81" s="52">
        <f>J70+J59</f>
        <v>9</v>
      </c>
      <c r="K81" s="89">
        <f>J81/L81</f>
        <v>0.04838709677419355</v>
      </c>
      <c r="L81" s="54">
        <f>B81+D81+F81+H81+J81</f>
        <v>186</v>
      </c>
    </row>
    <row r="82" spans="1:12" ht="15">
      <c r="A82" s="60" t="s">
        <v>44</v>
      </c>
      <c r="B82" s="52">
        <f>B71+B60</f>
        <v>8</v>
      </c>
      <c r="C82" s="89">
        <f>B82/L82</f>
        <v>0.047058823529411764</v>
      </c>
      <c r="D82" s="52">
        <f>D71+D60</f>
        <v>10</v>
      </c>
      <c r="E82" s="89">
        <f>D82/L82</f>
        <v>0.058823529411764705</v>
      </c>
      <c r="F82" s="52">
        <f>F71+F60</f>
        <v>73</v>
      </c>
      <c r="G82" s="89">
        <f>F82/L82</f>
        <v>0.4294117647058823</v>
      </c>
      <c r="H82" s="52">
        <f>H71+H60</f>
        <v>74</v>
      </c>
      <c r="I82" s="89">
        <f>H82/L82</f>
        <v>0.43529411764705883</v>
      </c>
      <c r="J82" s="52">
        <f>J71+J60</f>
        <v>5</v>
      </c>
      <c r="K82" s="89">
        <f>J82/L82</f>
        <v>0.029411764705882353</v>
      </c>
      <c r="L82" s="54">
        <f>B82+D82+F82+H82+J82</f>
        <v>170</v>
      </c>
    </row>
    <row r="83" spans="1:12" ht="15">
      <c r="A83" s="62" t="s">
        <v>12</v>
      </c>
      <c r="B83" s="63">
        <f>SUM(B78:B82)</f>
        <v>58</v>
      </c>
      <c r="C83" s="64">
        <f>B83/$L$83</f>
        <v>0.0494458653026428</v>
      </c>
      <c r="D83" s="78">
        <f>SUM(D78:D82)</f>
        <v>183</v>
      </c>
      <c r="E83" s="64">
        <f>D83/$L$83</f>
        <v>0.15601023017902813</v>
      </c>
      <c r="F83" s="63">
        <f>SUM(F78:F82)</f>
        <v>545</v>
      </c>
      <c r="G83" s="64">
        <f>F83/$L$83</f>
        <v>0.46462063086104005</v>
      </c>
      <c r="H83" s="78">
        <f>SUM(H78:H82)</f>
        <v>365</v>
      </c>
      <c r="I83" s="64">
        <f>H83/$L$83</f>
        <v>0.3111679454390452</v>
      </c>
      <c r="J83" s="78">
        <f>SUM(J78:J82)</f>
        <v>22</v>
      </c>
      <c r="K83" s="64">
        <f>J83/$L$83</f>
        <v>0.01875532821824382</v>
      </c>
      <c r="L83" s="65">
        <f>SUM(L78:L82)</f>
        <v>1173</v>
      </c>
    </row>
    <row r="84" spans="1:12" ht="12.75">
      <c r="A84" t="s">
        <v>45</v>
      </c>
      <c r="B84" s="66">
        <f>B83/L83</f>
        <v>0.0494458653026428</v>
      </c>
      <c r="C84" s="66"/>
      <c r="D84" s="66">
        <f>D83/L83</f>
        <v>0.15601023017902813</v>
      </c>
      <c r="E84" s="66"/>
      <c r="F84" s="66">
        <f>F83/L83</f>
        <v>0.46462063086104005</v>
      </c>
      <c r="G84" s="66"/>
      <c r="H84" s="66">
        <f>H83/L83</f>
        <v>0.3111679454390452</v>
      </c>
      <c r="I84" s="66"/>
      <c r="J84" s="66">
        <f>J83/L83</f>
        <v>0.01875532821824382</v>
      </c>
      <c r="K84" s="66"/>
      <c r="L84" s="67">
        <f>SUM(B84:J84)</f>
        <v>1</v>
      </c>
    </row>
    <row r="85" ht="12.75" thickBot="1"/>
    <row r="86" spans="1:5" ht="15">
      <c r="A86" s="94" t="s">
        <v>48</v>
      </c>
      <c r="B86" s="100">
        <f>B83</f>
        <v>58</v>
      </c>
      <c r="C86" s="98"/>
      <c r="D86" s="98"/>
      <c r="E86" s="98"/>
    </row>
    <row r="87" spans="1:5" ht="15">
      <c r="A87" s="95" t="s">
        <v>49</v>
      </c>
      <c r="B87" s="101">
        <f>D83</f>
        <v>183</v>
      </c>
      <c r="C87" s="98"/>
      <c r="D87" s="98"/>
      <c r="E87" s="98"/>
    </row>
    <row r="88" spans="1:5" ht="15">
      <c r="A88" s="95" t="s">
        <v>50</v>
      </c>
      <c r="B88" s="101">
        <f>F83</f>
        <v>545</v>
      </c>
      <c r="C88" s="98"/>
      <c r="D88" s="98"/>
      <c r="E88" s="98"/>
    </row>
    <row r="89" spans="1:5" ht="15">
      <c r="A89" s="95" t="s">
        <v>51</v>
      </c>
      <c r="B89" s="101">
        <f>H83</f>
        <v>365</v>
      </c>
      <c r="C89" s="98"/>
      <c r="D89" s="98"/>
      <c r="E89" s="98"/>
    </row>
    <row r="90" spans="1:5" ht="15.75" thickBot="1">
      <c r="A90" s="95" t="s">
        <v>52</v>
      </c>
      <c r="B90" s="102">
        <f>J83</f>
        <v>22</v>
      </c>
      <c r="C90" s="98"/>
      <c r="D90" s="98"/>
      <c r="E90" s="98"/>
    </row>
    <row r="91" spans="1:5" ht="15.75" thickBot="1">
      <c r="A91" s="96"/>
      <c r="B91" s="97">
        <f>SUM(B86:B90)</f>
        <v>1173</v>
      </c>
      <c r="C91" s="99"/>
      <c r="D91" s="99"/>
      <c r="E91" s="99"/>
    </row>
  </sheetData>
  <mergeCells count="36"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4:L64"/>
    <mergeCell ref="A75:L75"/>
    <mergeCell ref="A49:H49"/>
    <mergeCell ref="A50:H50"/>
    <mergeCell ref="A51:H51"/>
    <mergeCell ref="A53:L5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K91"/>
  <sheetViews>
    <sheetView zoomScale="90" zoomScaleNormal="90" workbookViewId="0" topLeftCell="A1">
      <selection activeCell="J30" sqref="J30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59</v>
      </c>
      <c r="B5" s="4"/>
      <c r="L5" s="5"/>
    </row>
    <row r="6" spans="1:12" ht="12">
      <c r="A6" s="3"/>
      <c r="B6" s="4"/>
      <c r="L6" s="5"/>
    </row>
    <row r="7" spans="1:12" ht="12.75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2">
      <c r="A8" s="109" t="s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ht="12">
      <c r="A9" s="7" t="s">
        <v>6</v>
      </c>
      <c r="B9" s="109" t="s">
        <v>7</v>
      </c>
      <c r="C9" s="111"/>
      <c r="D9" s="109" t="s">
        <v>8</v>
      </c>
      <c r="E9" s="111"/>
      <c r="F9" s="109" t="s">
        <v>9</v>
      </c>
      <c r="G9" s="111"/>
      <c r="H9" s="109" t="s">
        <v>10</v>
      </c>
      <c r="I9" s="111"/>
      <c r="J9" s="112" t="s">
        <v>11</v>
      </c>
      <c r="K9" s="113"/>
      <c r="L9" s="7" t="s">
        <v>12</v>
      </c>
    </row>
    <row r="10" spans="1:12" ht="12" customHeight="1">
      <c r="A10" s="8" t="s">
        <v>13</v>
      </c>
      <c r="B10" s="8" t="s">
        <v>14</v>
      </c>
      <c r="C10" s="8" t="s">
        <v>15</v>
      </c>
      <c r="D10" s="8" t="s">
        <v>14</v>
      </c>
      <c r="E10" s="8" t="s">
        <v>15</v>
      </c>
      <c r="F10" s="8" t="s">
        <v>14</v>
      </c>
      <c r="G10" s="8" t="s">
        <v>15</v>
      </c>
      <c r="H10" s="8" t="s">
        <v>14</v>
      </c>
      <c r="I10" s="8" t="s">
        <v>15</v>
      </c>
      <c r="J10" s="8" t="s">
        <v>14</v>
      </c>
      <c r="K10" s="8" t="s">
        <v>15</v>
      </c>
      <c r="L10" s="8"/>
    </row>
    <row r="11" spans="1:12" ht="12" customHeight="1">
      <c r="A11" s="9" t="s">
        <v>16</v>
      </c>
      <c r="B11" s="10">
        <v>7</v>
      </c>
      <c r="C11" s="10">
        <v>6</v>
      </c>
      <c r="D11" s="10">
        <v>16</v>
      </c>
      <c r="E11" s="10">
        <v>3</v>
      </c>
      <c r="F11" s="10">
        <v>72</v>
      </c>
      <c r="G11" s="10">
        <v>10</v>
      </c>
      <c r="H11" s="10">
        <v>46</v>
      </c>
      <c r="I11" s="10">
        <v>4</v>
      </c>
      <c r="J11" s="10">
        <v>1</v>
      </c>
      <c r="K11" s="11">
        <v>0</v>
      </c>
      <c r="L11" s="12">
        <f>SUM(B11:K11)</f>
        <v>165</v>
      </c>
    </row>
    <row r="12" spans="1:12" ht="12" customHeight="1">
      <c r="A12" s="9" t="s">
        <v>17</v>
      </c>
      <c r="B12" s="10">
        <v>0</v>
      </c>
      <c r="C12" s="10">
        <v>3</v>
      </c>
      <c r="D12" s="10">
        <v>49</v>
      </c>
      <c r="E12" s="10">
        <v>9</v>
      </c>
      <c r="F12" s="10">
        <v>51</v>
      </c>
      <c r="G12" s="10">
        <v>5</v>
      </c>
      <c r="H12" s="10">
        <v>21</v>
      </c>
      <c r="I12" s="10">
        <v>1</v>
      </c>
      <c r="J12" s="10">
        <v>2</v>
      </c>
      <c r="K12" s="11">
        <v>0</v>
      </c>
      <c r="L12" s="12">
        <f>SUM(B12:K12)</f>
        <v>141</v>
      </c>
    </row>
    <row r="13" spans="1:12" ht="12" customHeight="1">
      <c r="A13" s="14" t="s">
        <v>18</v>
      </c>
      <c r="B13" s="15">
        <v>1</v>
      </c>
      <c r="C13" s="15">
        <v>2</v>
      </c>
      <c r="D13" s="15">
        <v>3</v>
      </c>
      <c r="E13" s="15">
        <v>1</v>
      </c>
      <c r="F13" s="15">
        <v>34</v>
      </c>
      <c r="G13" s="15">
        <v>6</v>
      </c>
      <c r="H13" s="15">
        <v>40</v>
      </c>
      <c r="I13" s="15">
        <v>1</v>
      </c>
      <c r="J13" s="15">
        <v>3</v>
      </c>
      <c r="K13" s="16">
        <v>0</v>
      </c>
      <c r="L13" s="17">
        <f>SUM(B13:K13)</f>
        <v>91</v>
      </c>
    </row>
    <row r="14" spans="1:12" ht="12" customHeight="1">
      <c r="A14" s="14" t="s">
        <v>19</v>
      </c>
      <c r="B14" s="15">
        <v>2</v>
      </c>
      <c r="C14" s="15">
        <v>1</v>
      </c>
      <c r="D14" s="15">
        <v>3</v>
      </c>
      <c r="E14" s="15">
        <v>6</v>
      </c>
      <c r="F14" s="15">
        <v>18</v>
      </c>
      <c r="G14" s="15">
        <v>2</v>
      </c>
      <c r="H14" s="15">
        <v>15</v>
      </c>
      <c r="I14" s="15">
        <v>0</v>
      </c>
      <c r="J14" s="15">
        <v>0</v>
      </c>
      <c r="K14" s="16">
        <v>0</v>
      </c>
      <c r="L14" s="17">
        <f>SUM(B14:K14)</f>
        <v>47</v>
      </c>
    </row>
    <row r="15" spans="1:12" s="5" customFormat="1" ht="12" customHeight="1">
      <c r="A15" s="18" t="s">
        <v>20</v>
      </c>
      <c r="B15" s="19">
        <v>0</v>
      </c>
      <c r="C15" s="19">
        <v>1</v>
      </c>
      <c r="D15" s="19">
        <v>2</v>
      </c>
      <c r="E15" s="20">
        <v>3</v>
      </c>
      <c r="F15" s="19">
        <v>38</v>
      </c>
      <c r="G15" s="19">
        <v>13</v>
      </c>
      <c r="H15" s="19">
        <v>26</v>
      </c>
      <c r="I15" s="19">
        <v>1</v>
      </c>
      <c r="J15" s="19">
        <v>1</v>
      </c>
      <c r="K15" s="21">
        <v>0</v>
      </c>
      <c r="L15" s="22">
        <f>SUM(B15:K15)</f>
        <v>85</v>
      </c>
    </row>
    <row r="16" spans="1:12" s="5" customFormat="1" ht="12">
      <c r="A16" s="23" t="s">
        <v>21</v>
      </c>
      <c r="B16" s="24">
        <f aca="true" t="shared" si="0" ref="B16:L16">SUM(B11:B15)</f>
        <v>10</v>
      </c>
      <c r="C16" s="25">
        <f t="shared" si="0"/>
        <v>13</v>
      </c>
      <c r="D16" s="25">
        <f t="shared" si="0"/>
        <v>73</v>
      </c>
      <c r="E16" s="25">
        <f t="shared" si="0"/>
        <v>22</v>
      </c>
      <c r="F16" s="25">
        <f t="shared" si="0"/>
        <v>213</v>
      </c>
      <c r="G16" s="25">
        <f t="shared" si="0"/>
        <v>36</v>
      </c>
      <c r="H16" s="25">
        <f t="shared" si="0"/>
        <v>148</v>
      </c>
      <c r="I16" s="25">
        <f t="shared" si="0"/>
        <v>7</v>
      </c>
      <c r="J16" s="25">
        <f t="shared" si="0"/>
        <v>7</v>
      </c>
      <c r="K16" s="25">
        <f t="shared" si="0"/>
        <v>0</v>
      </c>
      <c r="L16" s="25">
        <f t="shared" si="0"/>
        <v>529</v>
      </c>
    </row>
    <row r="17" spans="1:12" ht="12">
      <c r="A17" s="7" t="s">
        <v>6</v>
      </c>
      <c r="B17" s="109" t="s">
        <v>7</v>
      </c>
      <c r="C17" s="111"/>
      <c r="D17" s="109" t="s">
        <v>8</v>
      </c>
      <c r="E17" s="111"/>
      <c r="F17" s="109" t="s">
        <v>9</v>
      </c>
      <c r="G17" s="111"/>
      <c r="H17" s="109" t="s">
        <v>10</v>
      </c>
      <c r="I17" s="111"/>
      <c r="J17" s="112" t="s">
        <v>11</v>
      </c>
      <c r="K17" s="113"/>
      <c r="L17" s="7" t="s">
        <v>12</v>
      </c>
    </row>
    <row r="18" spans="1:12" ht="12">
      <c r="A18" s="8" t="s">
        <v>22</v>
      </c>
      <c r="B18" s="8" t="s">
        <v>14</v>
      </c>
      <c r="C18" s="8" t="s">
        <v>15</v>
      </c>
      <c r="D18" s="8" t="s">
        <v>14</v>
      </c>
      <c r="E18" s="8" t="s">
        <v>15</v>
      </c>
      <c r="F18" s="8" t="s">
        <v>14</v>
      </c>
      <c r="G18" s="8" t="s">
        <v>15</v>
      </c>
      <c r="H18" s="8" t="s">
        <v>14</v>
      </c>
      <c r="I18" s="8" t="s">
        <v>15</v>
      </c>
      <c r="J18" s="8" t="s">
        <v>14</v>
      </c>
      <c r="K18" s="8" t="s">
        <v>15</v>
      </c>
      <c r="L18" s="8"/>
    </row>
    <row r="19" spans="1:12" ht="12">
      <c r="A19" s="27" t="s">
        <v>19</v>
      </c>
      <c r="B19" s="10">
        <v>0</v>
      </c>
      <c r="C19" s="10">
        <v>3</v>
      </c>
      <c r="D19" s="10">
        <v>17</v>
      </c>
      <c r="E19" s="10">
        <v>6</v>
      </c>
      <c r="F19" s="10">
        <v>28</v>
      </c>
      <c r="G19" s="10">
        <v>1</v>
      </c>
      <c r="H19" s="10">
        <v>2</v>
      </c>
      <c r="I19" s="10">
        <v>1</v>
      </c>
      <c r="J19" s="10">
        <v>0</v>
      </c>
      <c r="K19" s="11">
        <v>0</v>
      </c>
      <c r="L19" s="12">
        <f>SUM(B19:K19)</f>
        <v>58</v>
      </c>
    </row>
    <row r="20" spans="1:12" ht="12">
      <c r="A20" s="28" t="s">
        <v>23</v>
      </c>
      <c r="B20" s="15">
        <v>0</v>
      </c>
      <c r="C20" s="15">
        <v>3</v>
      </c>
      <c r="D20" s="15">
        <v>10</v>
      </c>
      <c r="E20" s="15">
        <v>8</v>
      </c>
      <c r="F20" s="15">
        <v>23</v>
      </c>
      <c r="G20" s="15">
        <v>3</v>
      </c>
      <c r="H20" s="15">
        <v>14</v>
      </c>
      <c r="I20" s="15">
        <v>1</v>
      </c>
      <c r="J20" s="15">
        <v>0</v>
      </c>
      <c r="K20" s="16">
        <v>0</v>
      </c>
      <c r="L20" s="17">
        <f>SUM(B20:K20)</f>
        <v>62</v>
      </c>
    </row>
    <row r="21" spans="1:12" s="5" customFormat="1" ht="12">
      <c r="A21" s="29" t="s">
        <v>24</v>
      </c>
      <c r="B21" s="19">
        <v>1</v>
      </c>
      <c r="C21" s="19">
        <v>5</v>
      </c>
      <c r="D21" s="19">
        <v>5</v>
      </c>
      <c r="E21" s="19">
        <v>0</v>
      </c>
      <c r="F21" s="19">
        <v>28</v>
      </c>
      <c r="G21" s="19">
        <v>12</v>
      </c>
      <c r="H21" s="19">
        <v>18</v>
      </c>
      <c r="I21" s="19">
        <v>0</v>
      </c>
      <c r="J21" s="19">
        <v>1</v>
      </c>
      <c r="K21" s="21">
        <v>0</v>
      </c>
      <c r="L21" s="22">
        <f>SUM(B21:K21)</f>
        <v>70</v>
      </c>
    </row>
    <row r="22" spans="1:12" s="5" customFormat="1" ht="12">
      <c r="A22" s="23" t="s">
        <v>21</v>
      </c>
      <c r="B22" s="25">
        <f aca="true" t="shared" si="1" ref="B22:L22">SUM(B19:B21)</f>
        <v>1</v>
      </c>
      <c r="C22" s="25">
        <f t="shared" si="1"/>
        <v>11</v>
      </c>
      <c r="D22" s="25">
        <f t="shared" si="1"/>
        <v>32</v>
      </c>
      <c r="E22" s="25">
        <f t="shared" si="1"/>
        <v>14</v>
      </c>
      <c r="F22" s="25">
        <f t="shared" si="1"/>
        <v>79</v>
      </c>
      <c r="G22" s="25">
        <f t="shared" si="1"/>
        <v>16</v>
      </c>
      <c r="H22" s="25">
        <f t="shared" si="1"/>
        <v>34</v>
      </c>
      <c r="I22" s="25">
        <f t="shared" si="1"/>
        <v>2</v>
      </c>
      <c r="J22" s="25">
        <f t="shared" si="1"/>
        <v>1</v>
      </c>
      <c r="K22" s="25">
        <f t="shared" si="1"/>
        <v>0</v>
      </c>
      <c r="L22" s="25">
        <f t="shared" si="1"/>
        <v>190</v>
      </c>
    </row>
    <row r="23" spans="1:12" ht="12">
      <c r="A23" s="7" t="s">
        <v>6</v>
      </c>
      <c r="B23" s="109" t="s">
        <v>7</v>
      </c>
      <c r="C23" s="111"/>
      <c r="D23" s="109" t="s">
        <v>8</v>
      </c>
      <c r="E23" s="111"/>
      <c r="F23" s="109" t="s">
        <v>9</v>
      </c>
      <c r="G23" s="111"/>
      <c r="H23" s="109" t="s">
        <v>10</v>
      </c>
      <c r="I23" s="111"/>
      <c r="J23" s="112" t="s">
        <v>11</v>
      </c>
      <c r="K23" s="113"/>
      <c r="L23" s="7" t="s">
        <v>12</v>
      </c>
    </row>
    <row r="24" spans="1:12" ht="12">
      <c r="A24" s="8" t="s">
        <v>25</v>
      </c>
      <c r="B24" s="8" t="s">
        <v>14</v>
      </c>
      <c r="C24" s="8" t="s">
        <v>15</v>
      </c>
      <c r="D24" s="8" t="s">
        <v>14</v>
      </c>
      <c r="E24" s="8" t="s">
        <v>15</v>
      </c>
      <c r="F24" s="8" t="s">
        <v>14</v>
      </c>
      <c r="G24" s="8" t="s">
        <v>15</v>
      </c>
      <c r="H24" s="8" t="s">
        <v>14</v>
      </c>
      <c r="I24" s="8" t="s">
        <v>15</v>
      </c>
      <c r="J24" s="8" t="s">
        <v>14</v>
      </c>
      <c r="K24" s="8" t="s">
        <v>15</v>
      </c>
      <c r="L24" s="8"/>
    </row>
    <row r="25" spans="1:12" ht="12">
      <c r="A25" s="27" t="s">
        <v>26</v>
      </c>
      <c r="B25" s="10">
        <v>0</v>
      </c>
      <c r="C25" s="10">
        <v>0</v>
      </c>
      <c r="D25" s="10">
        <v>1</v>
      </c>
      <c r="E25" s="10">
        <v>5</v>
      </c>
      <c r="F25" s="10">
        <v>27</v>
      </c>
      <c r="G25" s="10">
        <v>3</v>
      </c>
      <c r="H25" s="10">
        <v>16</v>
      </c>
      <c r="I25" s="10">
        <v>2</v>
      </c>
      <c r="J25" s="10">
        <v>0</v>
      </c>
      <c r="K25" s="11">
        <v>0</v>
      </c>
      <c r="L25" s="12">
        <f>SUM(B25:K25)</f>
        <v>54</v>
      </c>
    </row>
    <row r="26" spans="1:12" s="5" customFormat="1" ht="12">
      <c r="A26" s="29" t="s">
        <v>19</v>
      </c>
      <c r="B26" s="19">
        <v>1</v>
      </c>
      <c r="C26" s="19">
        <v>7</v>
      </c>
      <c r="D26" s="19">
        <v>5</v>
      </c>
      <c r="E26" s="19">
        <v>8</v>
      </c>
      <c r="F26" s="19">
        <v>29</v>
      </c>
      <c r="G26" s="19">
        <v>5</v>
      </c>
      <c r="H26" s="19">
        <v>4</v>
      </c>
      <c r="I26" s="19">
        <v>0</v>
      </c>
      <c r="J26" s="19">
        <v>0</v>
      </c>
      <c r="K26" s="21">
        <v>0</v>
      </c>
      <c r="L26" s="22">
        <f>SUM(B26:K26)</f>
        <v>59</v>
      </c>
    </row>
    <row r="27" spans="1:12" s="5" customFormat="1" ht="12">
      <c r="A27" s="23" t="s">
        <v>21</v>
      </c>
      <c r="B27" s="25">
        <f aca="true" t="shared" si="2" ref="B27:L27">SUM(B25:B26)</f>
        <v>1</v>
      </c>
      <c r="C27" s="25">
        <f t="shared" si="2"/>
        <v>7</v>
      </c>
      <c r="D27" s="25">
        <f t="shared" si="2"/>
        <v>6</v>
      </c>
      <c r="E27" s="25">
        <f t="shared" si="2"/>
        <v>13</v>
      </c>
      <c r="F27" s="25">
        <f t="shared" si="2"/>
        <v>56</v>
      </c>
      <c r="G27" s="25">
        <f t="shared" si="2"/>
        <v>8</v>
      </c>
      <c r="H27" s="25">
        <f t="shared" si="2"/>
        <v>20</v>
      </c>
      <c r="I27" s="25">
        <f t="shared" si="2"/>
        <v>2</v>
      </c>
      <c r="J27" s="25">
        <f t="shared" si="2"/>
        <v>0</v>
      </c>
      <c r="K27" s="25">
        <f t="shared" si="2"/>
        <v>0</v>
      </c>
      <c r="L27" s="25">
        <f t="shared" si="2"/>
        <v>113</v>
      </c>
    </row>
    <row r="28" spans="1:12" ht="12">
      <c r="A28" s="7" t="s">
        <v>6</v>
      </c>
      <c r="B28" s="109" t="s">
        <v>7</v>
      </c>
      <c r="C28" s="111"/>
      <c r="D28" s="109" t="s">
        <v>8</v>
      </c>
      <c r="E28" s="111"/>
      <c r="F28" s="109" t="s">
        <v>9</v>
      </c>
      <c r="G28" s="111"/>
      <c r="H28" s="109" t="s">
        <v>10</v>
      </c>
      <c r="I28" s="111"/>
      <c r="J28" s="112" t="s">
        <v>11</v>
      </c>
      <c r="K28" s="113"/>
      <c r="L28" s="7" t="s">
        <v>12</v>
      </c>
    </row>
    <row r="29" spans="1:12" ht="12">
      <c r="A29" s="8" t="s">
        <v>27</v>
      </c>
      <c r="B29" s="8" t="s">
        <v>14</v>
      </c>
      <c r="C29" s="8" t="s">
        <v>15</v>
      </c>
      <c r="D29" s="8" t="s">
        <v>14</v>
      </c>
      <c r="E29" s="8" t="s">
        <v>15</v>
      </c>
      <c r="F29" s="8" t="s">
        <v>14</v>
      </c>
      <c r="G29" s="8" t="s">
        <v>15</v>
      </c>
      <c r="H29" s="8" t="s">
        <v>14</v>
      </c>
      <c r="I29" s="8" t="s">
        <v>15</v>
      </c>
      <c r="J29" s="8" t="s">
        <v>14</v>
      </c>
      <c r="K29" s="8" t="s">
        <v>15</v>
      </c>
      <c r="L29" s="8"/>
    </row>
    <row r="30" spans="1:12" s="30" customFormat="1" ht="12">
      <c r="A30" s="27" t="s">
        <v>28</v>
      </c>
      <c r="B30" s="10">
        <v>0</v>
      </c>
      <c r="C30" s="10">
        <v>2</v>
      </c>
      <c r="D30" s="10">
        <v>0</v>
      </c>
      <c r="E30" s="10">
        <v>0</v>
      </c>
      <c r="F30" s="10">
        <v>4</v>
      </c>
      <c r="G30" s="10">
        <v>3</v>
      </c>
      <c r="H30" s="10">
        <v>30</v>
      </c>
      <c r="I30" s="10">
        <v>3</v>
      </c>
      <c r="J30" s="10">
        <v>8</v>
      </c>
      <c r="K30" s="11">
        <v>1</v>
      </c>
      <c r="L30" s="12">
        <f>SUM(B30:K30)</f>
        <v>51</v>
      </c>
    </row>
    <row r="31" spans="1:12" ht="12">
      <c r="A31" s="14" t="s">
        <v>29</v>
      </c>
      <c r="B31" s="15">
        <v>1</v>
      </c>
      <c r="C31" s="15">
        <v>3</v>
      </c>
      <c r="D31" s="15">
        <v>5</v>
      </c>
      <c r="E31" s="15">
        <v>4</v>
      </c>
      <c r="F31" s="15">
        <v>28</v>
      </c>
      <c r="G31" s="15">
        <v>12</v>
      </c>
      <c r="H31" s="15">
        <v>37</v>
      </c>
      <c r="I31" s="15">
        <v>1</v>
      </c>
      <c r="J31" s="15">
        <v>0</v>
      </c>
      <c r="K31" s="16">
        <v>0</v>
      </c>
      <c r="L31" s="17">
        <f>SUM(B31:K31)</f>
        <v>91</v>
      </c>
    </row>
    <row r="32" spans="1:12" s="5" customFormat="1" ht="12">
      <c r="A32" s="29" t="s">
        <v>19</v>
      </c>
      <c r="B32" s="19">
        <v>2</v>
      </c>
      <c r="C32" s="19">
        <v>1</v>
      </c>
      <c r="D32" s="19">
        <v>2</v>
      </c>
      <c r="E32" s="19">
        <v>8</v>
      </c>
      <c r="F32" s="19">
        <v>21</v>
      </c>
      <c r="G32" s="19">
        <v>2</v>
      </c>
      <c r="H32" s="19">
        <v>8</v>
      </c>
      <c r="I32" s="19">
        <v>0</v>
      </c>
      <c r="J32" s="19">
        <v>0</v>
      </c>
      <c r="K32" s="21">
        <v>0</v>
      </c>
      <c r="L32" s="22">
        <f>SUM(B32:K32)</f>
        <v>44</v>
      </c>
    </row>
    <row r="33" spans="1:12" s="5" customFormat="1" ht="12">
      <c r="A33" s="23" t="s">
        <v>21</v>
      </c>
      <c r="B33" s="25">
        <f aca="true" t="shared" si="3" ref="B33:L33">SUM(B29:B32)</f>
        <v>3</v>
      </c>
      <c r="C33" s="25">
        <f t="shared" si="3"/>
        <v>6</v>
      </c>
      <c r="D33" s="25">
        <f t="shared" si="3"/>
        <v>7</v>
      </c>
      <c r="E33" s="25">
        <f t="shared" si="3"/>
        <v>12</v>
      </c>
      <c r="F33" s="25">
        <f t="shared" si="3"/>
        <v>53</v>
      </c>
      <c r="G33" s="25">
        <f t="shared" si="3"/>
        <v>17</v>
      </c>
      <c r="H33" s="25">
        <f t="shared" si="3"/>
        <v>75</v>
      </c>
      <c r="I33" s="25">
        <f t="shared" si="3"/>
        <v>4</v>
      </c>
      <c r="J33" s="25">
        <f t="shared" si="3"/>
        <v>8</v>
      </c>
      <c r="K33" s="25">
        <f t="shared" si="3"/>
        <v>1</v>
      </c>
      <c r="L33" s="25">
        <f t="shared" si="3"/>
        <v>186</v>
      </c>
    </row>
    <row r="34" spans="1:12" ht="12">
      <c r="A34" s="7" t="s">
        <v>6</v>
      </c>
      <c r="B34" s="109" t="s">
        <v>7</v>
      </c>
      <c r="C34" s="111"/>
      <c r="D34" s="109" t="s">
        <v>8</v>
      </c>
      <c r="E34" s="111"/>
      <c r="F34" s="109" t="s">
        <v>9</v>
      </c>
      <c r="G34" s="111"/>
      <c r="H34" s="109" t="s">
        <v>10</v>
      </c>
      <c r="I34" s="111"/>
      <c r="J34" s="112" t="s">
        <v>11</v>
      </c>
      <c r="K34" s="113"/>
      <c r="L34" s="7" t="s">
        <v>12</v>
      </c>
    </row>
    <row r="35" spans="1:12" ht="12">
      <c r="A35" s="8" t="s">
        <v>30</v>
      </c>
      <c r="B35" s="8" t="s">
        <v>14</v>
      </c>
      <c r="C35" s="8" t="s">
        <v>15</v>
      </c>
      <c r="D35" s="8" t="s">
        <v>14</v>
      </c>
      <c r="E35" s="8" t="s">
        <v>15</v>
      </c>
      <c r="F35" s="8" t="s">
        <v>14</v>
      </c>
      <c r="G35" s="8" t="s">
        <v>15</v>
      </c>
      <c r="H35" s="8" t="s">
        <v>14</v>
      </c>
      <c r="I35" s="8" t="s">
        <v>15</v>
      </c>
      <c r="J35" s="8" t="s">
        <v>14</v>
      </c>
      <c r="K35" s="8" t="s">
        <v>15</v>
      </c>
      <c r="L35" s="8"/>
    </row>
    <row r="36" spans="1:12" ht="12">
      <c r="A36" s="27" t="s">
        <v>31</v>
      </c>
      <c r="B36" s="10">
        <v>2</v>
      </c>
      <c r="C36" s="10">
        <v>1</v>
      </c>
      <c r="D36" s="10">
        <v>2</v>
      </c>
      <c r="E36" s="10">
        <v>1</v>
      </c>
      <c r="F36" s="10">
        <v>14</v>
      </c>
      <c r="G36" s="10">
        <v>6</v>
      </c>
      <c r="H36" s="10">
        <v>24</v>
      </c>
      <c r="I36" s="10">
        <v>0</v>
      </c>
      <c r="J36" s="10">
        <v>2</v>
      </c>
      <c r="K36" s="31">
        <v>0</v>
      </c>
      <c r="L36" s="32">
        <f>SUM(B36:K36)</f>
        <v>52</v>
      </c>
    </row>
    <row r="37" spans="1:12" ht="12">
      <c r="A37" s="28" t="s">
        <v>19</v>
      </c>
      <c r="B37" s="15">
        <v>0</v>
      </c>
      <c r="C37" s="15">
        <v>2</v>
      </c>
      <c r="D37" s="15">
        <v>2</v>
      </c>
      <c r="E37" s="15">
        <v>3</v>
      </c>
      <c r="F37" s="15">
        <v>27</v>
      </c>
      <c r="G37" s="15">
        <v>5</v>
      </c>
      <c r="H37" s="15">
        <v>14</v>
      </c>
      <c r="I37" s="15">
        <v>0</v>
      </c>
      <c r="J37" s="15">
        <v>0</v>
      </c>
      <c r="K37" s="16">
        <v>0</v>
      </c>
      <c r="L37" s="17">
        <f>SUM(B37:K37)</f>
        <v>53</v>
      </c>
    </row>
    <row r="38" spans="1:12" s="5" customFormat="1" ht="12">
      <c r="A38" s="29" t="s">
        <v>24</v>
      </c>
      <c r="B38" s="19">
        <v>0</v>
      </c>
      <c r="C38" s="19">
        <v>3</v>
      </c>
      <c r="D38" s="19">
        <v>1</v>
      </c>
      <c r="E38" s="19">
        <v>0</v>
      </c>
      <c r="F38" s="19">
        <v>10</v>
      </c>
      <c r="G38" s="19">
        <v>11</v>
      </c>
      <c r="H38" s="19">
        <v>34</v>
      </c>
      <c r="I38" s="19">
        <v>3</v>
      </c>
      <c r="J38" s="19">
        <v>2</v>
      </c>
      <c r="K38" s="21">
        <v>1</v>
      </c>
      <c r="L38" s="22">
        <f>SUM(B38:K38)</f>
        <v>65</v>
      </c>
    </row>
    <row r="39" spans="1:12" ht="12">
      <c r="A39" s="23" t="s">
        <v>21</v>
      </c>
      <c r="B39" s="25">
        <f aca="true" t="shared" si="4" ref="B39:L39">SUM(B35:B38)</f>
        <v>2</v>
      </c>
      <c r="C39" s="25">
        <f t="shared" si="4"/>
        <v>6</v>
      </c>
      <c r="D39" s="25">
        <f t="shared" si="4"/>
        <v>5</v>
      </c>
      <c r="E39" s="25">
        <f t="shared" si="4"/>
        <v>4</v>
      </c>
      <c r="F39" s="25">
        <f t="shared" si="4"/>
        <v>51</v>
      </c>
      <c r="G39" s="25">
        <f t="shared" si="4"/>
        <v>22</v>
      </c>
      <c r="H39" s="25">
        <f t="shared" si="4"/>
        <v>72</v>
      </c>
      <c r="I39" s="25">
        <f t="shared" si="4"/>
        <v>3</v>
      </c>
      <c r="J39" s="25">
        <f t="shared" si="4"/>
        <v>4</v>
      </c>
      <c r="K39" s="25">
        <f t="shared" si="4"/>
        <v>1</v>
      </c>
      <c r="L39" s="25">
        <f t="shared" si="4"/>
        <v>170</v>
      </c>
    </row>
    <row r="40" spans="1:12" ht="12">
      <c r="A40" s="33" t="s">
        <v>12</v>
      </c>
      <c r="B40" s="34">
        <f aca="true" t="shared" si="5" ref="B40:L40">B16+B22+B27+B33+B39</f>
        <v>17</v>
      </c>
      <c r="C40" s="34">
        <f t="shared" si="5"/>
        <v>43</v>
      </c>
      <c r="D40" s="34">
        <f t="shared" si="5"/>
        <v>123</v>
      </c>
      <c r="E40" s="34">
        <f t="shared" si="5"/>
        <v>65</v>
      </c>
      <c r="F40" s="34">
        <f t="shared" si="5"/>
        <v>452</v>
      </c>
      <c r="G40" s="34">
        <f t="shared" si="5"/>
        <v>99</v>
      </c>
      <c r="H40" s="34">
        <f t="shared" si="5"/>
        <v>349</v>
      </c>
      <c r="I40" s="34">
        <f t="shared" si="5"/>
        <v>18</v>
      </c>
      <c r="J40" s="34">
        <f t="shared" si="5"/>
        <v>20</v>
      </c>
      <c r="K40" s="34">
        <f t="shared" si="5"/>
        <v>2</v>
      </c>
      <c r="L40" s="6">
        <f t="shared" si="5"/>
        <v>1188</v>
      </c>
    </row>
    <row r="41" spans="1:12" ht="1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93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6" customFormat="1" ht="15">
      <c r="A52" s="3" t="str">
        <f>A5</f>
        <v>Posição agosto/2008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s="56" customFormat="1" ht="18">
      <c r="A53" s="103" t="s">
        <v>32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6" customFormat="1" ht="15.75">
      <c r="A54" s="40" t="s">
        <v>6</v>
      </c>
      <c r="B54" s="41" t="s">
        <v>33</v>
      </c>
      <c r="C54" s="42" t="s">
        <v>34</v>
      </c>
      <c r="D54" s="43" t="s">
        <v>35</v>
      </c>
      <c r="E54" s="44" t="s">
        <v>34</v>
      </c>
      <c r="F54" s="43" t="s">
        <v>36</v>
      </c>
      <c r="G54" s="44" t="s">
        <v>34</v>
      </c>
      <c r="H54" s="43" t="s">
        <v>37</v>
      </c>
      <c r="I54" s="44" t="s">
        <v>34</v>
      </c>
      <c r="J54" s="45" t="s">
        <v>38</v>
      </c>
      <c r="K54" s="45" t="s">
        <v>34</v>
      </c>
      <c r="L54" s="44" t="s">
        <v>12</v>
      </c>
    </row>
    <row r="55" spans="1:12" s="56" customFormat="1" ht="15">
      <c r="A55" s="47"/>
      <c r="B55" s="48"/>
      <c r="C55" s="49" t="s">
        <v>6</v>
      </c>
      <c r="D55" s="47"/>
      <c r="E55" s="49" t="s">
        <v>6</v>
      </c>
      <c r="F55" s="47"/>
      <c r="G55" s="49" t="s">
        <v>6</v>
      </c>
      <c r="H55" s="47"/>
      <c r="I55" s="49" t="s">
        <v>6</v>
      </c>
      <c r="J55" s="50" t="s">
        <v>39</v>
      </c>
      <c r="K55" s="49" t="s">
        <v>6</v>
      </c>
      <c r="L55" s="47"/>
    </row>
    <row r="56" spans="1:12" s="56" customFormat="1" ht="15">
      <c r="A56" s="51" t="s">
        <v>40</v>
      </c>
      <c r="B56" s="52">
        <f>B16</f>
        <v>10</v>
      </c>
      <c r="C56" s="89">
        <f>B56/$L$56</f>
        <v>0.022172949002217297</v>
      </c>
      <c r="D56" s="52">
        <f>D16</f>
        <v>73</v>
      </c>
      <c r="E56" s="89">
        <f>D56/$L$56</f>
        <v>0.16186252771618626</v>
      </c>
      <c r="F56" s="52">
        <f>F16</f>
        <v>213</v>
      </c>
      <c r="G56" s="89">
        <f>F56/$L$56</f>
        <v>0.4722838137472284</v>
      </c>
      <c r="H56" s="52">
        <f>H16</f>
        <v>148</v>
      </c>
      <c r="I56" s="89">
        <f>H56/$L$56</f>
        <v>0.328159645232816</v>
      </c>
      <c r="J56" s="52">
        <f>J16</f>
        <v>7</v>
      </c>
      <c r="K56" s="89">
        <f>J56/L56</f>
        <v>0.015521064301552107</v>
      </c>
      <c r="L56" s="54">
        <f>B56+D56+F56+H56+J56</f>
        <v>451</v>
      </c>
    </row>
    <row r="57" spans="1:193" ht="21.75" customHeight="1">
      <c r="A57" s="57" t="s">
        <v>41</v>
      </c>
      <c r="B57" s="58">
        <f>B22</f>
        <v>1</v>
      </c>
      <c r="C57" s="89">
        <f>B57/$L$57</f>
        <v>0.006802721088435374</v>
      </c>
      <c r="D57" s="58">
        <f>D22</f>
        <v>32</v>
      </c>
      <c r="E57" s="89">
        <f>D57/$L$57</f>
        <v>0.21768707482993196</v>
      </c>
      <c r="F57" s="58">
        <f>F22</f>
        <v>79</v>
      </c>
      <c r="G57" s="89">
        <f>F57/$L$57</f>
        <v>0.5374149659863946</v>
      </c>
      <c r="H57" s="58">
        <f>H22</f>
        <v>34</v>
      </c>
      <c r="I57" s="89">
        <f>H57/L57</f>
        <v>0.23129251700680273</v>
      </c>
      <c r="J57" s="58">
        <f>J22</f>
        <v>1</v>
      </c>
      <c r="K57" s="89">
        <f>J57/L57</f>
        <v>0.006802721088435374</v>
      </c>
      <c r="L57" s="59">
        <f>B57+D57+F57+H57+J57</f>
        <v>147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7" t="s">
        <v>42</v>
      </c>
      <c r="B58" s="58">
        <f>B27</f>
        <v>1</v>
      </c>
      <c r="C58" s="89">
        <f>B58/$L$58</f>
        <v>0.012048192771084338</v>
      </c>
      <c r="D58" s="58">
        <f>D27</f>
        <v>6</v>
      </c>
      <c r="E58" s="89">
        <f>D58/$L$58</f>
        <v>0.07228915662650602</v>
      </c>
      <c r="F58" s="58">
        <f>F27</f>
        <v>56</v>
      </c>
      <c r="G58" s="89">
        <f>F58/$L$58</f>
        <v>0.6746987951807228</v>
      </c>
      <c r="H58" s="58">
        <f>H27</f>
        <v>20</v>
      </c>
      <c r="I58" s="89">
        <f>H58/L58</f>
        <v>0.24096385542168675</v>
      </c>
      <c r="J58" s="58">
        <f>J27</f>
        <v>0</v>
      </c>
      <c r="K58" s="89">
        <f>J58/L58</f>
        <v>0</v>
      </c>
      <c r="L58" s="59">
        <f>B58+D58+F58+H58+J58</f>
        <v>83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7" t="s">
        <v>43</v>
      </c>
      <c r="B59" s="58">
        <f>B33</f>
        <v>3</v>
      </c>
      <c r="C59" s="89">
        <f>B59/$L$59</f>
        <v>0.02054794520547945</v>
      </c>
      <c r="D59" s="58">
        <f>D33</f>
        <v>7</v>
      </c>
      <c r="E59" s="89">
        <f>D59/$L$59</f>
        <v>0.04794520547945205</v>
      </c>
      <c r="F59" s="58">
        <f>F33</f>
        <v>53</v>
      </c>
      <c r="G59" s="89">
        <f>F59/$L$59</f>
        <v>0.363013698630137</v>
      </c>
      <c r="H59" s="58">
        <f>H33</f>
        <v>75</v>
      </c>
      <c r="I59" s="89">
        <f>H59/L59</f>
        <v>0.5136986301369864</v>
      </c>
      <c r="J59" s="58">
        <f>J33</f>
        <v>8</v>
      </c>
      <c r="K59" s="89">
        <f>J59/L59</f>
        <v>0.0547945205479452</v>
      </c>
      <c r="L59" s="59">
        <f>B59+D59+F59+H59+J59</f>
        <v>146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60" t="s">
        <v>44</v>
      </c>
      <c r="B60" s="61">
        <f>B39</f>
        <v>2</v>
      </c>
      <c r="C60" s="89">
        <f>B60/$L$60</f>
        <v>0.014925373134328358</v>
      </c>
      <c r="D60" s="61">
        <f>D39</f>
        <v>5</v>
      </c>
      <c r="E60" s="89">
        <f>D60/$L$60</f>
        <v>0.03731343283582089</v>
      </c>
      <c r="F60" s="61">
        <f>F39</f>
        <v>51</v>
      </c>
      <c r="G60" s="89">
        <f>F60/$L$60</f>
        <v>0.3805970149253731</v>
      </c>
      <c r="H60" s="61">
        <f>H39</f>
        <v>72</v>
      </c>
      <c r="I60" s="89">
        <f>H60/L60</f>
        <v>0.5373134328358209</v>
      </c>
      <c r="J60" s="61">
        <f>J39</f>
        <v>4</v>
      </c>
      <c r="K60" s="89">
        <f>J60/L60</f>
        <v>0.029850746268656716</v>
      </c>
      <c r="L60" s="61">
        <f>B60+D60+F60+H60+J60</f>
        <v>134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62" t="s">
        <v>12</v>
      </c>
      <c r="B61" s="63">
        <f>SUM(B56:B60)</f>
        <v>17</v>
      </c>
      <c r="C61" s="64">
        <f>B61/$L$61</f>
        <v>0.01768990634755463</v>
      </c>
      <c r="D61" s="63">
        <f>SUM(D56:D60)</f>
        <v>123</v>
      </c>
      <c r="E61" s="64">
        <f>D61/$L$61</f>
        <v>0.1279916753381894</v>
      </c>
      <c r="F61" s="63">
        <f>SUM(F56:F60)</f>
        <v>452</v>
      </c>
      <c r="G61" s="64">
        <f>F61/$L$61</f>
        <v>0.4703433922996878</v>
      </c>
      <c r="H61" s="63">
        <f>SUM(H56:H60)</f>
        <v>349</v>
      </c>
      <c r="I61" s="64">
        <f>H61/$L$61</f>
        <v>0.3631633714880333</v>
      </c>
      <c r="J61" s="63">
        <f>SUM(J56:J60)</f>
        <v>20</v>
      </c>
      <c r="K61" s="64">
        <f>J61/$L$61</f>
        <v>0.02081165452653486</v>
      </c>
      <c r="L61" s="65">
        <f>SUM(L56:L60)</f>
        <v>961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45</v>
      </c>
      <c r="B62" s="66">
        <f>B61/L61</f>
        <v>0.01768990634755463</v>
      </c>
      <c r="C62" s="66"/>
      <c r="D62" s="66">
        <f>D61/L61</f>
        <v>0.1279916753381894</v>
      </c>
      <c r="E62" s="66"/>
      <c r="F62" s="66">
        <f>F61/L61</f>
        <v>0.4703433922996878</v>
      </c>
      <c r="G62" s="66"/>
      <c r="H62" s="66">
        <f>H61/L61</f>
        <v>0.3631633714880333</v>
      </c>
      <c r="I62" s="66"/>
      <c r="J62" s="66">
        <f>J61/L61</f>
        <v>0.02081165452653486</v>
      </c>
      <c r="K62" s="66"/>
      <c r="L62" s="67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7"/>
      <c r="C63" s="6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46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40" t="s">
        <v>6</v>
      </c>
      <c r="B65" s="41" t="s">
        <v>33</v>
      </c>
      <c r="C65" s="42" t="s">
        <v>34</v>
      </c>
      <c r="D65" s="43" t="s">
        <v>35</v>
      </c>
      <c r="E65" s="44" t="s">
        <v>34</v>
      </c>
      <c r="F65" s="43" t="s">
        <v>36</v>
      </c>
      <c r="G65" s="44" t="s">
        <v>34</v>
      </c>
      <c r="H65" s="43" t="s">
        <v>37</v>
      </c>
      <c r="I65" s="44" t="s">
        <v>34</v>
      </c>
      <c r="J65" s="45" t="s">
        <v>38</v>
      </c>
      <c r="K65" s="45" t="s">
        <v>34</v>
      </c>
      <c r="L65" s="44" t="s">
        <v>12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7"/>
      <c r="B66" s="48"/>
      <c r="C66" s="49" t="s">
        <v>6</v>
      </c>
      <c r="D66" s="47"/>
      <c r="E66" s="49" t="s">
        <v>6</v>
      </c>
      <c r="F66" s="47"/>
      <c r="G66" s="49" t="s">
        <v>6</v>
      </c>
      <c r="H66" s="47"/>
      <c r="I66" s="49" t="s">
        <v>6</v>
      </c>
      <c r="J66" s="50" t="s">
        <v>39</v>
      </c>
      <c r="K66" s="49" t="s">
        <v>6</v>
      </c>
      <c r="L66" s="4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51" t="s">
        <v>40</v>
      </c>
      <c r="B67" s="69">
        <f>C16</f>
        <v>13</v>
      </c>
      <c r="C67" s="90">
        <f aca="true" t="shared" si="6" ref="C67:C72">B67/L67</f>
        <v>0.16666666666666666</v>
      </c>
      <c r="D67" s="69">
        <f>E16</f>
        <v>22</v>
      </c>
      <c r="E67" s="90">
        <f aca="true" t="shared" si="7" ref="E67:E72">D67/L67</f>
        <v>0.28205128205128205</v>
      </c>
      <c r="F67" s="69">
        <f>G16</f>
        <v>36</v>
      </c>
      <c r="G67" s="90">
        <f aca="true" t="shared" si="8" ref="G67:G72">F67/L67</f>
        <v>0.46153846153846156</v>
      </c>
      <c r="H67" s="69">
        <f>I16</f>
        <v>7</v>
      </c>
      <c r="I67" s="90">
        <f aca="true" t="shared" si="9" ref="I67:I72">H67/L67</f>
        <v>0.08974358974358974</v>
      </c>
      <c r="J67" s="69">
        <f>K16</f>
        <v>0</v>
      </c>
      <c r="K67" s="90">
        <f aca="true" t="shared" si="10" ref="K67:K72">J67/L67</f>
        <v>0</v>
      </c>
      <c r="L67" s="59">
        <f>B67+D67+F67+H67+J67</f>
        <v>78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8" customFormat="1" ht="15">
      <c r="A68" s="57" t="s">
        <v>41</v>
      </c>
      <c r="B68" s="73">
        <f>C22</f>
        <v>11</v>
      </c>
      <c r="C68" s="89">
        <f t="shared" si="6"/>
        <v>0.2558139534883721</v>
      </c>
      <c r="D68" s="73">
        <f>E22</f>
        <v>14</v>
      </c>
      <c r="E68" s="89">
        <f t="shared" si="7"/>
        <v>0.32558139534883723</v>
      </c>
      <c r="F68" s="73">
        <f>G22</f>
        <v>16</v>
      </c>
      <c r="G68" s="89">
        <f t="shared" si="8"/>
        <v>0.37209302325581395</v>
      </c>
      <c r="H68" s="73">
        <f>I22</f>
        <v>2</v>
      </c>
      <c r="I68" s="89">
        <f t="shared" si="9"/>
        <v>0.046511627906976744</v>
      </c>
      <c r="J68" s="73">
        <f>K22</f>
        <v>0</v>
      </c>
      <c r="K68" s="89">
        <f t="shared" si="10"/>
        <v>0</v>
      </c>
      <c r="L68" s="59">
        <f>B68+D68+F68+H68+J68</f>
        <v>43</v>
      </c>
    </row>
    <row r="69" spans="1:193" ht="15">
      <c r="A69" s="57" t="s">
        <v>42</v>
      </c>
      <c r="B69" s="73">
        <f>C27</f>
        <v>7</v>
      </c>
      <c r="C69" s="89">
        <f t="shared" si="6"/>
        <v>0.23333333333333334</v>
      </c>
      <c r="D69" s="73">
        <f>E27</f>
        <v>13</v>
      </c>
      <c r="E69" s="89">
        <f t="shared" si="7"/>
        <v>0.43333333333333335</v>
      </c>
      <c r="F69" s="73">
        <f>G27</f>
        <v>8</v>
      </c>
      <c r="G69" s="89">
        <f t="shared" si="8"/>
        <v>0.26666666666666666</v>
      </c>
      <c r="H69" s="73">
        <f>I27</f>
        <v>2</v>
      </c>
      <c r="I69" s="89">
        <f t="shared" si="9"/>
        <v>0.06666666666666667</v>
      </c>
      <c r="J69" s="73">
        <f>K27</f>
        <v>0</v>
      </c>
      <c r="K69" s="89">
        <f t="shared" si="10"/>
        <v>0</v>
      </c>
      <c r="L69" s="59">
        <f>B69+D69+F69+H69+J69</f>
        <v>30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7" t="s">
        <v>43</v>
      </c>
      <c r="B70" s="73">
        <f>C33</f>
        <v>6</v>
      </c>
      <c r="C70" s="89">
        <f t="shared" si="6"/>
        <v>0.15</v>
      </c>
      <c r="D70" s="73">
        <f>E33</f>
        <v>12</v>
      </c>
      <c r="E70" s="89">
        <f t="shared" si="7"/>
        <v>0.3</v>
      </c>
      <c r="F70" s="73">
        <f>G33</f>
        <v>17</v>
      </c>
      <c r="G70" s="89">
        <f t="shared" si="8"/>
        <v>0.425</v>
      </c>
      <c r="H70" s="73">
        <f>I33</f>
        <v>4</v>
      </c>
      <c r="I70" s="89">
        <f t="shared" si="9"/>
        <v>0.1</v>
      </c>
      <c r="J70" s="73">
        <f>K33</f>
        <v>1</v>
      </c>
      <c r="K70" s="89">
        <f t="shared" si="10"/>
        <v>0.025</v>
      </c>
      <c r="L70" s="54">
        <f>B70+D70+F70+H70+J70</f>
        <v>40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60" t="s">
        <v>44</v>
      </c>
      <c r="B71" s="76">
        <f>C39</f>
        <v>6</v>
      </c>
      <c r="C71" s="92">
        <f t="shared" si="6"/>
        <v>0.16666666666666666</v>
      </c>
      <c r="D71" s="76">
        <f>E39</f>
        <v>4</v>
      </c>
      <c r="E71" s="92">
        <f t="shared" si="7"/>
        <v>0.1111111111111111</v>
      </c>
      <c r="F71" s="76">
        <f>G39</f>
        <v>22</v>
      </c>
      <c r="G71" s="92">
        <f t="shared" si="8"/>
        <v>0.6111111111111112</v>
      </c>
      <c r="H71" s="76">
        <f>I39</f>
        <v>3</v>
      </c>
      <c r="I71" s="92">
        <f t="shared" si="9"/>
        <v>0.08333333333333333</v>
      </c>
      <c r="J71" s="76">
        <f>K39</f>
        <v>1</v>
      </c>
      <c r="K71" s="92">
        <f t="shared" si="10"/>
        <v>0.027777777777777776</v>
      </c>
      <c r="L71" s="54">
        <f>B71+D71+F71+H71+J71</f>
        <v>36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62" t="s">
        <v>12</v>
      </c>
      <c r="B72" s="78">
        <f>SUM(B67:B71)</f>
        <v>43</v>
      </c>
      <c r="C72" s="64">
        <f t="shared" si="6"/>
        <v>0.1894273127753304</v>
      </c>
      <c r="D72" s="78">
        <f>SUM(D67:D71)</f>
        <v>65</v>
      </c>
      <c r="E72" s="64">
        <f t="shared" si="7"/>
        <v>0.28634361233480177</v>
      </c>
      <c r="F72" s="63">
        <f>SUM(F67:F71)</f>
        <v>99</v>
      </c>
      <c r="G72" s="64">
        <f t="shared" si="8"/>
        <v>0.43612334801762115</v>
      </c>
      <c r="H72" s="78">
        <f>SUM(H67:H71)</f>
        <v>18</v>
      </c>
      <c r="I72" s="64">
        <f t="shared" si="9"/>
        <v>0.07929515418502203</v>
      </c>
      <c r="J72" s="78">
        <f>SUM(J67:J71)</f>
        <v>2</v>
      </c>
      <c r="K72" s="64">
        <f t="shared" si="10"/>
        <v>0.00881057268722467</v>
      </c>
      <c r="L72" s="65">
        <f>SUM(L67:L71)</f>
        <v>227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6">
        <f>B72/L72</f>
        <v>0.1894273127753304</v>
      </c>
      <c r="C73" s="66"/>
      <c r="D73" s="66">
        <f>D72/L72</f>
        <v>0.28634361233480177</v>
      </c>
      <c r="E73" s="66"/>
      <c r="F73" s="66">
        <f>F72/L72</f>
        <v>0.43612334801762115</v>
      </c>
      <c r="G73" s="66"/>
      <c r="H73" s="66">
        <f>H72/L72</f>
        <v>0.07929515418502203</v>
      </c>
      <c r="I73" s="66"/>
      <c r="J73" s="66">
        <f>J72/L72</f>
        <v>0.00881057268722467</v>
      </c>
      <c r="K73" s="66"/>
      <c r="L73" s="67">
        <f>SUM(B73:J73)</f>
        <v>0.9999999999999999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7"/>
      <c r="C74" s="37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47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40" t="s">
        <v>6</v>
      </c>
      <c r="B76" s="41" t="s">
        <v>33</v>
      </c>
      <c r="C76" s="42" t="s">
        <v>34</v>
      </c>
      <c r="D76" s="43" t="s">
        <v>35</v>
      </c>
      <c r="E76" s="44" t="s">
        <v>34</v>
      </c>
      <c r="F76" s="43" t="s">
        <v>36</v>
      </c>
      <c r="G76" s="44" t="s">
        <v>34</v>
      </c>
      <c r="H76" s="43" t="s">
        <v>37</v>
      </c>
      <c r="I76" s="44" t="s">
        <v>34</v>
      </c>
      <c r="J76" s="45" t="s">
        <v>38</v>
      </c>
      <c r="K76" s="45" t="s">
        <v>34</v>
      </c>
      <c r="L76" s="44" t="s">
        <v>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7"/>
      <c r="B77" s="48"/>
      <c r="C77" s="49" t="s">
        <v>6</v>
      </c>
      <c r="D77" s="47"/>
      <c r="E77" s="49" t="s">
        <v>6</v>
      </c>
      <c r="F77" s="47"/>
      <c r="G77" s="49" t="s">
        <v>6</v>
      </c>
      <c r="H77" s="47"/>
      <c r="I77" s="49" t="s">
        <v>6</v>
      </c>
      <c r="J77" s="50" t="s">
        <v>39</v>
      </c>
      <c r="K77" s="49" t="s">
        <v>6</v>
      </c>
      <c r="L77" s="4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51" t="s">
        <v>40</v>
      </c>
      <c r="B78" s="52">
        <f>B67+B56</f>
        <v>23</v>
      </c>
      <c r="C78" s="89">
        <f>B78/L78</f>
        <v>0.043478260869565216</v>
      </c>
      <c r="D78" s="52">
        <f>D67+D56</f>
        <v>95</v>
      </c>
      <c r="E78" s="89">
        <f>D78/L78</f>
        <v>0.17958412098298676</v>
      </c>
      <c r="F78" s="52">
        <f>F67+F56</f>
        <v>249</v>
      </c>
      <c r="G78" s="89">
        <f>F78/L78</f>
        <v>0.4706994328922495</v>
      </c>
      <c r="H78" s="52">
        <f>H67+H56</f>
        <v>155</v>
      </c>
      <c r="I78" s="89">
        <f>H78/L78</f>
        <v>0.29300567107750475</v>
      </c>
      <c r="J78" s="52">
        <f>J67+J56</f>
        <v>7</v>
      </c>
      <c r="K78" s="89">
        <f>J78/L78</f>
        <v>0.013232514177693762</v>
      </c>
      <c r="L78" s="54">
        <f>B78+D78+F78+H78+J78</f>
        <v>529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7" t="s">
        <v>41</v>
      </c>
      <c r="B79" s="52">
        <f>B68+B57</f>
        <v>12</v>
      </c>
      <c r="C79" s="89">
        <f>B79/L79</f>
        <v>0.06315789473684211</v>
      </c>
      <c r="D79" s="52">
        <f>D68+D57</f>
        <v>46</v>
      </c>
      <c r="E79" s="89">
        <f>D79/L79</f>
        <v>0.24210526315789474</v>
      </c>
      <c r="F79" s="52">
        <f>F68+F57</f>
        <v>95</v>
      </c>
      <c r="G79" s="89">
        <f>F79/L79</f>
        <v>0.5</v>
      </c>
      <c r="H79" s="52">
        <f>H68+H57</f>
        <v>36</v>
      </c>
      <c r="I79" s="89">
        <f>H79/L79</f>
        <v>0.18947368421052632</v>
      </c>
      <c r="J79" s="52">
        <f>J68+J57</f>
        <v>1</v>
      </c>
      <c r="K79" s="89">
        <f>J79/L79</f>
        <v>0.005263157894736842</v>
      </c>
      <c r="L79" s="54">
        <f>B79+D79+F79+H79+J79</f>
        <v>190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7" t="s">
        <v>42</v>
      </c>
      <c r="B80" s="52">
        <f>B69+B58</f>
        <v>8</v>
      </c>
      <c r="C80" s="89">
        <f>B80/L80</f>
        <v>0.07079646017699115</v>
      </c>
      <c r="D80" s="52">
        <f>D69+D58</f>
        <v>19</v>
      </c>
      <c r="E80" s="89">
        <f>D80/L80</f>
        <v>0.168141592920354</v>
      </c>
      <c r="F80" s="52">
        <f>F69+F58</f>
        <v>64</v>
      </c>
      <c r="G80" s="89">
        <f>F80/L80</f>
        <v>0.5663716814159292</v>
      </c>
      <c r="H80" s="52">
        <f>H69+H58</f>
        <v>22</v>
      </c>
      <c r="I80" s="89">
        <f>H80/L80</f>
        <v>0.19469026548672566</v>
      </c>
      <c r="J80" s="52">
        <f>J69+J58</f>
        <v>0</v>
      </c>
      <c r="K80" s="89">
        <f>J80/L80</f>
        <v>0</v>
      </c>
      <c r="L80" s="54">
        <f>B80+D80+F80+H80+J80</f>
        <v>113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7" t="s">
        <v>43</v>
      </c>
      <c r="B81" s="52">
        <f>B70+B59</f>
        <v>9</v>
      </c>
      <c r="C81" s="89">
        <f>B81/L81</f>
        <v>0.04838709677419355</v>
      </c>
      <c r="D81" s="52">
        <f>D70+D59</f>
        <v>19</v>
      </c>
      <c r="E81" s="89">
        <f>D81/L81</f>
        <v>0.10215053763440861</v>
      </c>
      <c r="F81" s="52">
        <f>F70+F59</f>
        <v>70</v>
      </c>
      <c r="G81" s="89">
        <f>F81/L81</f>
        <v>0.3763440860215054</v>
      </c>
      <c r="H81" s="52">
        <f>H70+H59</f>
        <v>79</v>
      </c>
      <c r="I81" s="89">
        <f>H81/L81</f>
        <v>0.42473118279569894</v>
      </c>
      <c r="J81" s="52">
        <f>J70+J59</f>
        <v>9</v>
      </c>
      <c r="K81" s="89">
        <f>J81/L81</f>
        <v>0.04838709677419355</v>
      </c>
      <c r="L81" s="54">
        <f>B81+D81+F81+H81+J81</f>
        <v>186</v>
      </c>
    </row>
    <row r="82" spans="1:12" ht="15">
      <c r="A82" s="60" t="s">
        <v>44</v>
      </c>
      <c r="B82" s="52">
        <f>B71+B60</f>
        <v>8</v>
      </c>
      <c r="C82" s="89">
        <f>B82/L82</f>
        <v>0.047058823529411764</v>
      </c>
      <c r="D82" s="52">
        <f>D71+D60</f>
        <v>9</v>
      </c>
      <c r="E82" s="89">
        <f>D82/L82</f>
        <v>0.052941176470588235</v>
      </c>
      <c r="F82" s="52">
        <f>F71+F60</f>
        <v>73</v>
      </c>
      <c r="G82" s="89">
        <f>F82/L82</f>
        <v>0.4294117647058823</v>
      </c>
      <c r="H82" s="52">
        <f>H71+H60</f>
        <v>75</v>
      </c>
      <c r="I82" s="89">
        <f>H82/L82</f>
        <v>0.4411764705882353</v>
      </c>
      <c r="J82" s="52">
        <f>J71+J60</f>
        <v>5</v>
      </c>
      <c r="K82" s="89">
        <f>J82/L82</f>
        <v>0.029411764705882353</v>
      </c>
      <c r="L82" s="54">
        <f>B82+D82+F82+H82+J82</f>
        <v>170</v>
      </c>
    </row>
    <row r="83" spans="1:12" ht="15">
      <c r="A83" s="62" t="s">
        <v>12</v>
      </c>
      <c r="B83" s="63">
        <f>SUM(B78:B82)</f>
        <v>60</v>
      </c>
      <c r="C83" s="64">
        <f>B83/$L$83</f>
        <v>0.050505050505050504</v>
      </c>
      <c r="D83" s="78">
        <f>SUM(D78:D82)</f>
        <v>188</v>
      </c>
      <c r="E83" s="64">
        <f>D83/$L$83</f>
        <v>0.15824915824915825</v>
      </c>
      <c r="F83" s="63">
        <f>SUM(F78:F82)</f>
        <v>551</v>
      </c>
      <c r="G83" s="64">
        <f>F83/$L$83</f>
        <v>0.46380471380471383</v>
      </c>
      <c r="H83" s="78">
        <f>SUM(H78:H82)</f>
        <v>367</v>
      </c>
      <c r="I83" s="64">
        <f>H83/$L$83</f>
        <v>0.30892255892255893</v>
      </c>
      <c r="J83" s="78">
        <f>SUM(J78:J82)</f>
        <v>22</v>
      </c>
      <c r="K83" s="64">
        <f>J83/$L$83</f>
        <v>0.018518518518518517</v>
      </c>
      <c r="L83" s="65">
        <f>SUM(L78:L82)</f>
        <v>1188</v>
      </c>
    </row>
    <row r="84" spans="1:12" ht="12.75">
      <c r="A84" t="s">
        <v>45</v>
      </c>
      <c r="B84" s="66">
        <f>B83/L83</f>
        <v>0.050505050505050504</v>
      </c>
      <c r="C84" s="66"/>
      <c r="D84" s="66">
        <f>D83/L83</f>
        <v>0.15824915824915825</v>
      </c>
      <c r="E84" s="66"/>
      <c r="F84" s="66">
        <f>F83/L83</f>
        <v>0.46380471380471383</v>
      </c>
      <c r="G84" s="66"/>
      <c r="H84" s="66">
        <f>H83/L83</f>
        <v>0.30892255892255893</v>
      </c>
      <c r="I84" s="66"/>
      <c r="J84" s="66">
        <f>J83/L83</f>
        <v>0.018518518518518517</v>
      </c>
      <c r="K84" s="66"/>
      <c r="L84" s="67">
        <f>SUM(B84:J84)</f>
        <v>1</v>
      </c>
    </row>
    <row r="85" ht="12.75" thickBot="1"/>
    <row r="86" spans="1:5" ht="15">
      <c r="A86" s="94" t="s">
        <v>48</v>
      </c>
      <c r="B86" s="100">
        <f>B83</f>
        <v>60</v>
      </c>
      <c r="C86" s="98"/>
      <c r="D86" s="98"/>
      <c r="E86" s="98"/>
    </row>
    <row r="87" spans="1:5" ht="15">
      <c r="A87" s="95" t="s">
        <v>49</v>
      </c>
      <c r="B87" s="101">
        <f>D83</f>
        <v>188</v>
      </c>
      <c r="C87" s="98"/>
      <c r="D87" s="98"/>
      <c r="E87" s="98"/>
    </row>
    <row r="88" spans="1:5" ht="15">
      <c r="A88" s="95" t="s">
        <v>50</v>
      </c>
      <c r="B88" s="101">
        <f>F83</f>
        <v>551</v>
      </c>
      <c r="C88" s="98"/>
      <c r="D88" s="98"/>
      <c r="E88" s="98"/>
    </row>
    <row r="89" spans="1:5" ht="15">
      <c r="A89" s="95" t="s">
        <v>51</v>
      </c>
      <c r="B89" s="101">
        <f>H83</f>
        <v>367</v>
      </c>
      <c r="C89" s="98"/>
      <c r="D89" s="98"/>
      <c r="E89" s="98"/>
    </row>
    <row r="90" spans="1:5" ht="15.75" thickBot="1">
      <c r="A90" s="95" t="s">
        <v>52</v>
      </c>
      <c r="B90" s="102">
        <f>J83</f>
        <v>22</v>
      </c>
      <c r="C90" s="98"/>
      <c r="D90" s="98"/>
      <c r="E90" s="98"/>
    </row>
    <row r="91" spans="1:5" ht="15.75" thickBot="1">
      <c r="A91" s="96"/>
      <c r="B91" s="97">
        <f>SUM(B86:B90)</f>
        <v>1188</v>
      </c>
      <c r="C91" s="99"/>
      <c r="D91" s="99"/>
      <c r="E91" s="99"/>
    </row>
  </sheetData>
  <mergeCells count="36">
    <mergeCell ref="A64:L64"/>
    <mergeCell ref="A75:L75"/>
    <mergeCell ref="A49:H49"/>
    <mergeCell ref="A50:H50"/>
    <mergeCell ref="A51:H51"/>
    <mergeCell ref="A53:L5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A1:L1"/>
    <mergeCell ref="A2:L2"/>
    <mergeCell ref="A3:L3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K91"/>
  <sheetViews>
    <sheetView zoomScale="90" zoomScaleNormal="90" workbookViewId="0" topLeftCell="A1">
      <selection activeCell="G31" sqref="G31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60</v>
      </c>
      <c r="B5" s="4"/>
      <c r="L5" s="5"/>
    </row>
    <row r="6" spans="1:12" ht="12">
      <c r="A6" s="3"/>
      <c r="B6" s="4"/>
      <c r="L6" s="5"/>
    </row>
    <row r="7" spans="1:12" ht="12.75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2">
      <c r="A8" s="109" t="s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ht="12">
      <c r="A9" s="7" t="s">
        <v>6</v>
      </c>
      <c r="B9" s="109" t="s">
        <v>7</v>
      </c>
      <c r="C9" s="111"/>
      <c r="D9" s="109" t="s">
        <v>8</v>
      </c>
      <c r="E9" s="111"/>
      <c r="F9" s="109" t="s">
        <v>9</v>
      </c>
      <c r="G9" s="111"/>
      <c r="H9" s="109" t="s">
        <v>10</v>
      </c>
      <c r="I9" s="111"/>
      <c r="J9" s="112" t="s">
        <v>11</v>
      </c>
      <c r="K9" s="113"/>
      <c r="L9" s="7" t="s">
        <v>12</v>
      </c>
    </row>
    <row r="10" spans="1:12" ht="12" customHeight="1">
      <c r="A10" s="8" t="s">
        <v>13</v>
      </c>
      <c r="B10" s="8" t="s">
        <v>14</v>
      </c>
      <c r="C10" s="8" t="s">
        <v>15</v>
      </c>
      <c r="D10" s="8" t="s">
        <v>14</v>
      </c>
      <c r="E10" s="8" t="s">
        <v>15</v>
      </c>
      <c r="F10" s="8" t="s">
        <v>14</v>
      </c>
      <c r="G10" s="8" t="s">
        <v>15</v>
      </c>
      <c r="H10" s="8" t="s">
        <v>14</v>
      </c>
      <c r="I10" s="8" t="s">
        <v>15</v>
      </c>
      <c r="J10" s="8" t="s">
        <v>14</v>
      </c>
      <c r="K10" s="8" t="s">
        <v>15</v>
      </c>
      <c r="L10" s="8"/>
    </row>
    <row r="11" spans="1:12" ht="12" customHeight="1">
      <c r="A11" s="9" t="s">
        <v>16</v>
      </c>
      <c r="B11" s="10">
        <v>7</v>
      </c>
      <c r="C11" s="10">
        <v>4</v>
      </c>
      <c r="D11" s="10">
        <v>16</v>
      </c>
      <c r="E11" s="10">
        <v>2</v>
      </c>
      <c r="F11" s="10">
        <v>72</v>
      </c>
      <c r="G11" s="10">
        <v>10</v>
      </c>
      <c r="H11" s="10">
        <v>46</v>
      </c>
      <c r="I11" s="10">
        <v>4</v>
      </c>
      <c r="J11" s="10">
        <v>1</v>
      </c>
      <c r="K11" s="11">
        <v>0</v>
      </c>
      <c r="L11" s="12">
        <f>SUM(B11:K11)</f>
        <v>162</v>
      </c>
    </row>
    <row r="12" spans="1:12" ht="12" customHeight="1">
      <c r="A12" s="9" t="s">
        <v>17</v>
      </c>
      <c r="B12" s="10">
        <v>0</v>
      </c>
      <c r="C12" s="10">
        <v>2</v>
      </c>
      <c r="D12" s="10">
        <v>49</v>
      </c>
      <c r="E12" s="10">
        <v>10</v>
      </c>
      <c r="F12" s="10">
        <v>50</v>
      </c>
      <c r="G12" s="10">
        <v>6</v>
      </c>
      <c r="H12" s="10">
        <v>21</v>
      </c>
      <c r="I12" s="10">
        <v>2</v>
      </c>
      <c r="J12" s="10">
        <v>2</v>
      </c>
      <c r="K12" s="11">
        <v>0</v>
      </c>
      <c r="L12" s="12">
        <f>SUM(B12:K12)</f>
        <v>142</v>
      </c>
    </row>
    <row r="13" spans="1:12" ht="12" customHeight="1">
      <c r="A13" s="14" t="s">
        <v>18</v>
      </c>
      <c r="B13" s="15">
        <v>1</v>
      </c>
      <c r="C13" s="15">
        <v>2</v>
      </c>
      <c r="D13" s="15">
        <v>3</v>
      </c>
      <c r="E13" s="15">
        <v>1</v>
      </c>
      <c r="F13" s="15">
        <v>34</v>
      </c>
      <c r="G13" s="15">
        <v>6</v>
      </c>
      <c r="H13" s="15">
        <v>40</v>
      </c>
      <c r="I13" s="15">
        <v>1</v>
      </c>
      <c r="J13" s="15">
        <v>3</v>
      </c>
      <c r="K13" s="16">
        <v>0</v>
      </c>
      <c r="L13" s="17">
        <f>SUM(B13:K13)</f>
        <v>91</v>
      </c>
    </row>
    <row r="14" spans="1:12" ht="12" customHeight="1">
      <c r="A14" s="14" t="s">
        <v>19</v>
      </c>
      <c r="B14" s="15">
        <v>2</v>
      </c>
      <c r="C14" s="15">
        <v>1</v>
      </c>
      <c r="D14" s="15">
        <v>3</v>
      </c>
      <c r="E14" s="15">
        <v>6</v>
      </c>
      <c r="F14" s="15">
        <v>18</v>
      </c>
      <c r="G14" s="15">
        <v>2</v>
      </c>
      <c r="H14" s="15">
        <v>15</v>
      </c>
      <c r="I14" s="15">
        <v>0</v>
      </c>
      <c r="J14" s="15">
        <v>0</v>
      </c>
      <c r="K14" s="16">
        <v>0</v>
      </c>
      <c r="L14" s="17">
        <f>SUM(B14:K14)</f>
        <v>47</v>
      </c>
    </row>
    <row r="15" spans="1:12" s="5" customFormat="1" ht="12" customHeight="1">
      <c r="A15" s="18" t="s">
        <v>20</v>
      </c>
      <c r="B15" s="19">
        <v>0</v>
      </c>
      <c r="C15" s="19">
        <v>1</v>
      </c>
      <c r="D15" s="19">
        <v>2</v>
      </c>
      <c r="E15" s="20">
        <v>4</v>
      </c>
      <c r="F15" s="19">
        <v>38</v>
      </c>
      <c r="G15" s="19">
        <v>11</v>
      </c>
      <c r="H15" s="19">
        <v>26</v>
      </c>
      <c r="I15" s="19">
        <v>2</v>
      </c>
      <c r="J15" s="19">
        <v>1</v>
      </c>
      <c r="K15" s="21">
        <v>0</v>
      </c>
      <c r="L15" s="22">
        <f>SUM(B15:K15)</f>
        <v>85</v>
      </c>
    </row>
    <row r="16" spans="1:12" s="5" customFormat="1" ht="12">
      <c r="A16" s="23" t="s">
        <v>21</v>
      </c>
      <c r="B16" s="24">
        <f aca="true" t="shared" si="0" ref="B16:L16">SUM(B11:B15)</f>
        <v>10</v>
      </c>
      <c r="C16" s="25">
        <f t="shared" si="0"/>
        <v>10</v>
      </c>
      <c r="D16" s="25">
        <f t="shared" si="0"/>
        <v>73</v>
      </c>
      <c r="E16" s="25">
        <f t="shared" si="0"/>
        <v>23</v>
      </c>
      <c r="F16" s="25">
        <f t="shared" si="0"/>
        <v>212</v>
      </c>
      <c r="G16" s="25">
        <f t="shared" si="0"/>
        <v>35</v>
      </c>
      <c r="H16" s="25">
        <f t="shared" si="0"/>
        <v>148</v>
      </c>
      <c r="I16" s="25">
        <f t="shared" si="0"/>
        <v>9</v>
      </c>
      <c r="J16" s="25">
        <f t="shared" si="0"/>
        <v>7</v>
      </c>
      <c r="K16" s="25">
        <f t="shared" si="0"/>
        <v>0</v>
      </c>
      <c r="L16" s="25">
        <f t="shared" si="0"/>
        <v>527</v>
      </c>
    </row>
    <row r="17" spans="1:12" ht="12">
      <c r="A17" s="7" t="s">
        <v>6</v>
      </c>
      <c r="B17" s="109" t="s">
        <v>7</v>
      </c>
      <c r="C17" s="111"/>
      <c r="D17" s="109" t="s">
        <v>8</v>
      </c>
      <c r="E17" s="111"/>
      <c r="F17" s="109" t="s">
        <v>9</v>
      </c>
      <c r="G17" s="111"/>
      <c r="H17" s="109" t="s">
        <v>10</v>
      </c>
      <c r="I17" s="111"/>
      <c r="J17" s="112" t="s">
        <v>11</v>
      </c>
      <c r="K17" s="113"/>
      <c r="L17" s="7" t="s">
        <v>12</v>
      </c>
    </row>
    <row r="18" spans="1:12" ht="12">
      <c r="A18" s="8" t="s">
        <v>22</v>
      </c>
      <c r="B18" s="8" t="s">
        <v>14</v>
      </c>
      <c r="C18" s="8" t="s">
        <v>15</v>
      </c>
      <c r="D18" s="8" t="s">
        <v>14</v>
      </c>
      <c r="E18" s="8" t="s">
        <v>15</v>
      </c>
      <c r="F18" s="8" t="s">
        <v>14</v>
      </c>
      <c r="G18" s="8" t="s">
        <v>15</v>
      </c>
      <c r="H18" s="8" t="s">
        <v>14</v>
      </c>
      <c r="I18" s="8" t="s">
        <v>15</v>
      </c>
      <c r="J18" s="8" t="s">
        <v>14</v>
      </c>
      <c r="K18" s="8" t="s">
        <v>15</v>
      </c>
      <c r="L18" s="8"/>
    </row>
    <row r="19" spans="1:12" ht="12">
      <c r="A19" s="27" t="s">
        <v>19</v>
      </c>
      <c r="B19" s="10">
        <v>0</v>
      </c>
      <c r="C19" s="10">
        <v>3</v>
      </c>
      <c r="D19" s="10">
        <v>17</v>
      </c>
      <c r="E19" s="10">
        <v>7</v>
      </c>
      <c r="F19" s="10">
        <v>27</v>
      </c>
      <c r="G19" s="10">
        <v>1</v>
      </c>
      <c r="H19" s="10">
        <v>2</v>
      </c>
      <c r="I19" s="10">
        <v>1</v>
      </c>
      <c r="J19" s="10">
        <v>0</v>
      </c>
      <c r="K19" s="11">
        <v>0</v>
      </c>
      <c r="L19" s="12">
        <f>SUM(B19:K19)</f>
        <v>58</v>
      </c>
    </row>
    <row r="20" spans="1:12" ht="12">
      <c r="A20" s="28" t="s">
        <v>23</v>
      </c>
      <c r="B20" s="15">
        <v>0</v>
      </c>
      <c r="C20" s="15">
        <v>3</v>
      </c>
      <c r="D20" s="15">
        <v>10</v>
      </c>
      <c r="E20" s="15">
        <v>10</v>
      </c>
      <c r="F20" s="15">
        <v>23</v>
      </c>
      <c r="G20" s="15">
        <v>3</v>
      </c>
      <c r="H20" s="15">
        <v>14</v>
      </c>
      <c r="I20" s="15">
        <v>1</v>
      </c>
      <c r="J20" s="15">
        <v>0</v>
      </c>
      <c r="K20" s="16">
        <v>0</v>
      </c>
      <c r="L20" s="17">
        <f>SUM(B20:K20)</f>
        <v>64</v>
      </c>
    </row>
    <row r="21" spans="1:12" s="5" customFormat="1" ht="12">
      <c r="A21" s="29" t="s">
        <v>24</v>
      </c>
      <c r="B21" s="19">
        <v>1</v>
      </c>
      <c r="C21" s="19">
        <v>6</v>
      </c>
      <c r="D21" s="19">
        <v>5</v>
      </c>
      <c r="E21" s="19">
        <v>0</v>
      </c>
      <c r="F21" s="19">
        <v>28</v>
      </c>
      <c r="G21" s="19">
        <v>11</v>
      </c>
      <c r="H21" s="19">
        <v>18</v>
      </c>
      <c r="I21" s="19">
        <v>0</v>
      </c>
      <c r="J21" s="19">
        <v>1</v>
      </c>
      <c r="K21" s="21">
        <v>0</v>
      </c>
      <c r="L21" s="22">
        <f>SUM(B21:K21)</f>
        <v>70</v>
      </c>
    </row>
    <row r="22" spans="1:12" s="5" customFormat="1" ht="12">
      <c r="A22" s="23" t="s">
        <v>21</v>
      </c>
      <c r="B22" s="25">
        <f aca="true" t="shared" si="1" ref="B22:L22">SUM(B19:B21)</f>
        <v>1</v>
      </c>
      <c r="C22" s="25">
        <f t="shared" si="1"/>
        <v>12</v>
      </c>
      <c r="D22" s="25">
        <f t="shared" si="1"/>
        <v>32</v>
      </c>
      <c r="E22" s="25">
        <f t="shared" si="1"/>
        <v>17</v>
      </c>
      <c r="F22" s="25">
        <f t="shared" si="1"/>
        <v>78</v>
      </c>
      <c r="G22" s="25">
        <f t="shared" si="1"/>
        <v>15</v>
      </c>
      <c r="H22" s="25">
        <f t="shared" si="1"/>
        <v>34</v>
      </c>
      <c r="I22" s="25">
        <f t="shared" si="1"/>
        <v>2</v>
      </c>
      <c r="J22" s="25">
        <f t="shared" si="1"/>
        <v>1</v>
      </c>
      <c r="K22" s="25">
        <f t="shared" si="1"/>
        <v>0</v>
      </c>
      <c r="L22" s="25">
        <f t="shared" si="1"/>
        <v>192</v>
      </c>
    </row>
    <row r="23" spans="1:12" ht="12">
      <c r="A23" s="7" t="s">
        <v>6</v>
      </c>
      <c r="B23" s="109" t="s">
        <v>7</v>
      </c>
      <c r="C23" s="111"/>
      <c r="D23" s="109" t="s">
        <v>8</v>
      </c>
      <c r="E23" s="111"/>
      <c r="F23" s="109" t="s">
        <v>9</v>
      </c>
      <c r="G23" s="111"/>
      <c r="H23" s="109" t="s">
        <v>10</v>
      </c>
      <c r="I23" s="111"/>
      <c r="J23" s="112" t="s">
        <v>11</v>
      </c>
      <c r="K23" s="113"/>
      <c r="L23" s="7" t="s">
        <v>12</v>
      </c>
    </row>
    <row r="24" spans="1:12" ht="12">
      <c r="A24" s="8" t="s">
        <v>25</v>
      </c>
      <c r="B24" s="8" t="s">
        <v>14</v>
      </c>
      <c r="C24" s="8" t="s">
        <v>15</v>
      </c>
      <c r="D24" s="8" t="s">
        <v>14</v>
      </c>
      <c r="E24" s="8" t="s">
        <v>15</v>
      </c>
      <c r="F24" s="8" t="s">
        <v>14</v>
      </c>
      <c r="G24" s="8" t="s">
        <v>15</v>
      </c>
      <c r="H24" s="8" t="s">
        <v>14</v>
      </c>
      <c r="I24" s="8" t="s">
        <v>15</v>
      </c>
      <c r="J24" s="8" t="s">
        <v>14</v>
      </c>
      <c r="K24" s="8" t="s">
        <v>15</v>
      </c>
      <c r="L24" s="8"/>
    </row>
    <row r="25" spans="1:12" ht="12">
      <c r="A25" s="27" t="s">
        <v>26</v>
      </c>
      <c r="B25" s="10">
        <v>0</v>
      </c>
      <c r="C25" s="10">
        <v>0</v>
      </c>
      <c r="D25" s="10">
        <v>1</v>
      </c>
      <c r="E25" s="10">
        <v>5</v>
      </c>
      <c r="F25" s="10">
        <v>27</v>
      </c>
      <c r="G25" s="10">
        <v>3</v>
      </c>
      <c r="H25" s="10">
        <v>16</v>
      </c>
      <c r="I25" s="10">
        <v>2</v>
      </c>
      <c r="J25" s="10">
        <v>0</v>
      </c>
      <c r="K25" s="11">
        <v>0</v>
      </c>
      <c r="L25" s="12">
        <f>SUM(B25:K25)</f>
        <v>54</v>
      </c>
    </row>
    <row r="26" spans="1:12" s="5" customFormat="1" ht="12">
      <c r="A26" s="29" t="s">
        <v>19</v>
      </c>
      <c r="B26" s="19">
        <v>1</v>
      </c>
      <c r="C26" s="19">
        <v>7</v>
      </c>
      <c r="D26" s="19">
        <v>6</v>
      </c>
      <c r="E26" s="19">
        <v>8</v>
      </c>
      <c r="F26" s="19">
        <v>29</v>
      </c>
      <c r="G26" s="19">
        <v>5</v>
      </c>
      <c r="H26" s="19">
        <v>4</v>
      </c>
      <c r="I26" s="19">
        <v>0</v>
      </c>
      <c r="J26" s="19">
        <v>0</v>
      </c>
      <c r="K26" s="21">
        <v>0</v>
      </c>
      <c r="L26" s="22">
        <f>SUM(B26:K26)</f>
        <v>60</v>
      </c>
    </row>
    <row r="27" spans="1:12" s="5" customFormat="1" ht="12">
      <c r="A27" s="23" t="s">
        <v>21</v>
      </c>
      <c r="B27" s="25">
        <f aca="true" t="shared" si="2" ref="B27:L27">SUM(B25:B26)</f>
        <v>1</v>
      </c>
      <c r="C27" s="25">
        <f t="shared" si="2"/>
        <v>7</v>
      </c>
      <c r="D27" s="25">
        <f t="shared" si="2"/>
        <v>7</v>
      </c>
      <c r="E27" s="25">
        <f t="shared" si="2"/>
        <v>13</v>
      </c>
      <c r="F27" s="25">
        <f t="shared" si="2"/>
        <v>56</v>
      </c>
      <c r="G27" s="25">
        <f t="shared" si="2"/>
        <v>8</v>
      </c>
      <c r="H27" s="25">
        <f t="shared" si="2"/>
        <v>20</v>
      </c>
      <c r="I27" s="25">
        <f t="shared" si="2"/>
        <v>2</v>
      </c>
      <c r="J27" s="25">
        <f t="shared" si="2"/>
        <v>0</v>
      </c>
      <c r="K27" s="25">
        <f t="shared" si="2"/>
        <v>0</v>
      </c>
      <c r="L27" s="25">
        <f t="shared" si="2"/>
        <v>114</v>
      </c>
    </row>
    <row r="28" spans="1:12" ht="12">
      <c r="A28" s="7" t="s">
        <v>6</v>
      </c>
      <c r="B28" s="109" t="s">
        <v>7</v>
      </c>
      <c r="C28" s="111"/>
      <c r="D28" s="109" t="s">
        <v>8</v>
      </c>
      <c r="E28" s="111"/>
      <c r="F28" s="109" t="s">
        <v>9</v>
      </c>
      <c r="G28" s="111"/>
      <c r="H28" s="109" t="s">
        <v>10</v>
      </c>
      <c r="I28" s="111"/>
      <c r="J28" s="112" t="s">
        <v>11</v>
      </c>
      <c r="K28" s="113"/>
      <c r="L28" s="7" t="s">
        <v>12</v>
      </c>
    </row>
    <row r="29" spans="1:12" ht="12">
      <c r="A29" s="8" t="s">
        <v>27</v>
      </c>
      <c r="B29" s="8" t="s">
        <v>14</v>
      </c>
      <c r="C29" s="8" t="s">
        <v>15</v>
      </c>
      <c r="D29" s="8" t="s">
        <v>14</v>
      </c>
      <c r="E29" s="8" t="s">
        <v>15</v>
      </c>
      <c r="F29" s="8" t="s">
        <v>14</v>
      </c>
      <c r="G29" s="8" t="s">
        <v>15</v>
      </c>
      <c r="H29" s="8" t="s">
        <v>14</v>
      </c>
      <c r="I29" s="8" t="s">
        <v>15</v>
      </c>
      <c r="J29" s="8" t="s">
        <v>14</v>
      </c>
      <c r="K29" s="8" t="s">
        <v>15</v>
      </c>
      <c r="L29" s="8"/>
    </row>
    <row r="30" spans="1:12" s="30" customFormat="1" ht="12">
      <c r="A30" s="27" t="s">
        <v>28</v>
      </c>
      <c r="B30" s="10">
        <v>0</v>
      </c>
      <c r="C30" s="10">
        <v>2</v>
      </c>
      <c r="D30" s="10">
        <v>0</v>
      </c>
      <c r="E30" s="10">
        <v>0</v>
      </c>
      <c r="F30" s="10">
        <v>4</v>
      </c>
      <c r="G30" s="10">
        <v>4</v>
      </c>
      <c r="H30" s="10">
        <v>30</v>
      </c>
      <c r="I30" s="10">
        <v>3</v>
      </c>
      <c r="J30" s="10">
        <v>8</v>
      </c>
      <c r="K30" s="11">
        <v>0</v>
      </c>
      <c r="L30" s="12">
        <f>SUM(B30:K30)</f>
        <v>51</v>
      </c>
    </row>
    <row r="31" spans="1:12" ht="12">
      <c r="A31" s="14" t="s">
        <v>29</v>
      </c>
      <c r="B31" s="15">
        <v>1</v>
      </c>
      <c r="C31" s="15">
        <v>2</v>
      </c>
      <c r="D31" s="15">
        <v>5</v>
      </c>
      <c r="E31" s="15">
        <v>6</v>
      </c>
      <c r="F31" s="15">
        <v>28</v>
      </c>
      <c r="G31" s="15">
        <v>13</v>
      </c>
      <c r="H31" s="15">
        <v>37</v>
      </c>
      <c r="I31" s="15">
        <v>1</v>
      </c>
      <c r="J31" s="15">
        <v>0</v>
      </c>
      <c r="K31" s="16">
        <v>0</v>
      </c>
      <c r="L31" s="17">
        <f>SUM(B31:K31)</f>
        <v>93</v>
      </c>
    </row>
    <row r="32" spans="1:12" s="5" customFormat="1" ht="12">
      <c r="A32" s="29" t="s">
        <v>19</v>
      </c>
      <c r="B32" s="19">
        <v>2</v>
      </c>
      <c r="C32" s="19">
        <v>1</v>
      </c>
      <c r="D32" s="19">
        <v>2</v>
      </c>
      <c r="E32" s="19">
        <v>8</v>
      </c>
      <c r="F32" s="19">
        <v>20</v>
      </c>
      <c r="G32" s="19">
        <v>2</v>
      </c>
      <c r="H32" s="19">
        <v>8</v>
      </c>
      <c r="I32" s="19">
        <v>0</v>
      </c>
      <c r="J32" s="19">
        <v>0</v>
      </c>
      <c r="K32" s="21">
        <v>0</v>
      </c>
      <c r="L32" s="22">
        <f>SUM(B32:K32)</f>
        <v>43</v>
      </c>
    </row>
    <row r="33" spans="1:12" s="5" customFormat="1" ht="12">
      <c r="A33" s="23" t="s">
        <v>21</v>
      </c>
      <c r="B33" s="25">
        <f aca="true" t="shared" si="3" ref="B33:L33">SUM(B29:B32)</f>
        <v>3</v>
      </c>
      <c r="C33" s="25">
        <f t="shared" si="3"/>
        <v>5</v>
      </c>
      <c r="D33" s="25">
        <f t="shared" si="3"/>
        <v>7</v>
      </c>
      <c r="E33" s="25">
        <f t="shared" si="3"/>
        <v>14</v>
      </c>
      <c r="F33" s="25">
        <f t="shared" si="3"/>
        <v>52</v>
      </c>
      <c r="G33" s="25">
        <f t="shared" si="3"/>
        <v>19</v>
      </c>
      <c r="H33" s="25">
        <f t="shared" si="3"/>
        <v>75</v>
      </c>
      <c r="I33" s="25">
        <f t="shared" si="3"/>
        <v>4</v>
      </c>
      <c r="J33" s="25">
        <f t="shared" si="3"/>
        <v>8</v>
      </c>
      <c r="K33" s="25">
        <f t="shared" si="3"/>
        <v>0</v>
      </c>
      <c r="L33" s="25">
        <f t="shared" si="3"/>
        <v>187</v>
      </c>
    </row>
    <row r="34" spans="1:12" ht="12">
      <c r="A34" s="7" t="s">
        <v>6</v>
      </c>
      <c r="B34" s="109" t="s">
        <v>7</v>
      </c>
      <c r="C34" s="111"/>
      <c r="D34" s="109" t="s">
        <v>8</v>
      </c>
      <c r="E34" s="111"/>
      <c r="F34" s="109" t="s">
        <v>9</v>
      </c>
      <c r="G34" s="111"/>
      <c r="H34" s="109" t="s">
        <v>10</v>
      </c>
      <c r="I34" s="111"/>
      <c r="J34" s="112" t="s">
        <v>11</v>
      </c>
      <c r="K34" s="113"/>
      <c r="L34" s="7" t="s">
        <v>12</v>
      </c>
    </row>
    <row r="35" spans="1:12" ht="12">
      <c r="A35" s="8" t="s">
        <v>30</v>
      </c>
      <c r="B35" s="8" t="s">
        <v>14</v>
      </c>
      <c r="C35" s="8" t="s">
        <v>15</v>
      </c>
      <c r="D35" s="8" t="s">
        <v>14</v>
      </c>
      <c r="E35" s="8" t="s">
        <v>15</v>
      </c>
      <c r="F35" s="8" t="s">
        <v>14</v>
      </c>
      <c r="G35" s="8" t="s">
        <v>15</v>
      </c>
      <c r="H35" s="8" t="s">
        <v>14</v>
      </c>
      <c r="I35" s="8" t="s">
        <v>15</v>
      </c>
      <c r="J35" s="8" t="s">
        <v>14</v>
      </c>
      <c r="K35" s="8" t="s">
        <v>15</v>
      </c>
      <c r="L35" s="8"/>
    </row>
    <row r="36" spans="1:12" ht="12">
      <c r="A36" s="27" t="s">
        <v>31</v>
      </c>
      <c r="B36" s="10">
        <v>2</v>
      </c>
      <c r="C36" s="10">
        <v>1</v>
      </c>
      <c r="D36" s="10">
        <v>2</v>
      </c>
      <c r="E36" s="10">
        <v>2</v>
      </c>
      <c r="F36" s="10">
        <v>13</v>
      </c>
      <c r="G36" s="10">
        <v>6</v>
      </c>
      <c r="H36" s="10">
        <v>25</v>
      </c>
      <c r="I36" s="10">
        <v>0</v>
      </c>
      <c r="J36" s="10">
        <v>2</v>
      </c>
      <c r="K36" s="31">
        <v>0</v>
      </c>
      <c r="L36" s="32">
        <f>SUM(B36:K36)</f>
        <v>53</v>
      </c>
    </row>
    <row r="37" spans="1:12" ht="12">
      <c r="A37" s="28" t="s">
        <v>19</v>
      </c>
      <c r="B37" s="15">
        <v>0</v>
      </c>
      <c r="C37" s="15">
        <v>2</v>
      </c>
      <c r="D37" s="15">
        <v>2</v>
      </c>
      <c r="E37" s="15">
        <v>3</v>
      </c>
      <c r="F37" s="15">
        <v>27</v>
      </c>
      <c r="G37" s="15">
        <v>5</v>
      </c>
      <c r="H37" s="15">
        <v>14</v>
      </c>
      <c r="I37" s="15">
        <v>0</v>
      </c>
      <c r="J37" s="15">
        <v>0</v>
      </c>
      <c r="K37" s="16">
        <v>0</v>
      </c>
      <c r="L37" s="17">
        <f>SUM(B37:K37)</f>
        <v>53</v>
      </c>
    </row>
    <row r="38" spans="1:12" s="5" customFormat="1" ht="12">
      <c r="A38" s="29" t="s">
        <v>24</v>
      </c>
      <c r="B38" s="19">
        <v>0</v>
      </c>
      <c r="C38" s="19">
        <v>3</v>
      </c>
      <c r="D38" s="19">
        <v>1</v>
      </c>
      <c r="E38" s="19">
        <v>0</v>
      </c>
      <c r="F38" s="19">
        <v>11</v>
      </c>
      <c r="G38" s="19">
        <v>11</v>
      </c>
      <c r="H38" s="19">
        <v>36</v>
      </c>
      <c r="I38" s="19">
        <v>2</v>
      </c>
      <c r="J38" s="19">
        <v>2</v>
      </c>
      <c r="K38" s="21">
        <v>1</v>
      </c>
      <c r="L38" s="22">
        <f>SUM(B38:K38)</f>
        <v>67</v>
      </c>
    </row>
    <row r="39" spans="1:12" ht="12">
      <c r="A39" s="23" t="s">
        <v>21</v>
      </c>
      <c r="B39" s="25">
        <f aca="true" t="shared" si="4" ref="B39:L39">SUM(B35:B38)</f>
        <v>2</v>
      </c>
      <c r="C39" s="25">
        <f t="shared" si="4"/>
        <v>6</v>
      </c>
      <c r="D39" s="25">
        <f t="shared" si="4"/>
        <v>5</v>
      </c>
      <c r="E39" s="25">
        <f t="shared" si="4"/>
        <v>5</v>
      </c>
      <c r="F39" s="25">
        <f t="shared" si="4"/>
        <v>51</v>
      </c>
      <c r="G39" s="25">
        <f t="shared" si="4"/>
        <v>22</v>
      </c>
      <c r="H39" s="25">
        <f t="shared" si="4"/>
        <v>75</v>
      </c>
      <c r="I39" s="25">
        <f t="shared" si="4"/>
        <v>2</v>
      </c>
      <c r="J39" s="25">
        <f t="shared" si="4"/>
        <v>4</v>
      </c>
      <c r="K39" s="25">
        <f t="shared" si="4"/>
        <v>1</v>
      </c>
      <c r="L39" s="25">
        <f t="shared" si="4"/>
        <v>173</v>
      </c>
    </row>
    <row r="40" spans="1:12" ht="12">
      <c r="A40" s="33" t="s">
        <v>12</v>
      </c>
      <c r="B40" s="34">
        <f aca="true" t="shared" si="5" ref="B40:L40">B16+B22+B27+B33+B39</f>
        <v>17</v>
      </c>
      <c r="C40" s="34">
        <f t="shared" si="5"/>
        <v>40</v>
      </c>
      <c r="D40" s="34">
        <f t="shared" si="5"/>
        <v>124</v>
      </c>
      <c r="E40" s="34">
        <f t="shared" si="5"/>
        <v>72</v>
      </c>
      <c r="F40" s="34">
        <f t="shared" si="5"/>
        <v>449</v>
      </c>
      <c r="G40" s="34">
        <f t="shared" si="5"/>
        <v>99</v>
      </c>
      <c r="H40" s="34">
        <f t="shared" si="5"/>
        <v>352</v>
      </c>
      <c r="I40" s="34">
        <f t="shared" si="5"/>
        <v>19</v>
      </c>
      <c r="J40" s="34">
        <f t="shared" si="5"/>
        <v>20</v>
      </c>
      <c r="K40" s="34">
        <f t="shared" si="5"/>
        <v>1</v>
      </c>
      <c r="L40" s="6">
        <f t="shared" si="5"/>
        <v>1193</v>
      </c>
    </row>
    <row r="41" spans="1:12" ht="1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93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6" customFormat="1" ht="15">
      <c r="A52" s="3" t="str">
        <f>A5</f>
        <v>Posição setembro/2008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s="56" customFormat="1" ht="18">
      <c r="A53" s="103" t="s">
        <v>32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6" customFormat="1" ht="15.75">
      <c r="A54" s="40" t="s">
        <v>6</v>
      </c>
      <c r="B54" s="41" t="s">
        <v>33</v>
      </c>
      <c r="C54" s="42" t="s">
        <v>34</v>
      </c>
      <c r="D54" s="43" t="s">
        <v>35</v>
      </c>
      <c r="E54" s="44" t="s">
        <v>34</v>
      </c>
      <c r="F54" s="43" t="s">
        <v>36</v>
      </c>
      <c r="G54" s="44" t="s">
        <v>34</v>
      </c>
      <c r="H54" s="43" t="s">
        <v>37</v>
      </c>
      <c r="I54" s="44" t="s">
        <v>34</v>
      </c>
      <c r="J54" s="45" t="s">
        <v>38</v>
      </c>
      <c r="K54" s="45" t="s">
        <v>34</v>
      </c>
      <c r="L54" s="44" t="s">
        <v>12</v>
      </c>
    </row>
    <row r="55" spans="1:12" s="56" customFormat="1" ht="15">
      <c r="A55" s="47"/>
      <c r="B55" s="48"/>
      <c r="C55" s="49" t="s">
        <v>6</v>
      </c>
      <c r="D55" s="47"/>
      <c r="E55" s="49" t="s">
        <v>6</v>
      </c>
      <c r="F55" s="47"/>
      <c r="G55" s="49" t="s">
        <v>6</v>
      </c>
      <c r="H55" s="47"/>
      <c r="I55" s="49" t="s">
        <v>6</v>
      </c>
      <c r="J55" s="50" t="s">
        <v>39</v>
      </c>
      <c r="K55" s="49" t="s">
        <v>6</v>
      </c>
      <c r="L55" s="47"/>
    </row>
    <row r="56" spans="1:12" s="56" customFormat="1" ht="15">
      <c r="A56" s="51" t="s">
        <v>40</v>
      </c>
      <c r="B56" s="52">
        <f>B16</f>
        <v>10</v>
      </c>
      <c r="C56" s="89">
        <f>B56/$L$56</f>
        <v>0.022222222222222223</v>
      </c>
      <c r="D56" s="52">
        <f>D16</f>
        <v>73</v>
      </c>
      <c r="E56" s="89">
        <f>D56/$L$56</f>
        <v>0.1622222222222222</v>
      </c>
      <c r="F56" s="52">
        <f>F16</f>
        <v>212</v>
      </c>
      <c r="G56" s="89">
        <f>F56/$L$56</f>
        <v>0.4711111111111111</v>
      </c>
      <c r="H56" s="52">
        <f>H16</f>
        <v>148</v>
      </c>
      <c r="I56" s="89">
        <f>H56/$L$56</f>
        <v>0.3288888888888889</v>
      </c>
      <c r="J56" s="52">
        <f>J16</f>
        <v>7</v>
      </c>
      <c r="K56" s="89">
        <f>J56/L56</f>
        <v>0.015555555555555555</v>
      </c>
      <c r="L56" s="54">
        <f>B56+D56+F56+H56+J56</f>
        <v>450</v>
      </c>
    </row>
    <row r="57" spans="1:193" ht="21.75" customHeight="1">
      <c r="A57" s="57" t="s">
        <v>41</v>
      </c>
      <c r="B57" s="58">
        <f>B22</f>
        <v>1</v>
      </c>
      <c r="C57" s="89">
        <f>B57/$L$57</f>
        <v>0.00684931506849315</v>
      </c>
      <c r="D57" s="58">
        <f>D22</f>
        <v>32</v>
      </c>
      <c r="E57" s="89">
        <f>D57/$L$57</f>
        <v>0.2191780821917808</v>
      </c>
      <c r="F57" s="58">
        <f>F22</f>
        <v>78</v>
      </c>
      <c r="G57" s="89">
        <f>F57/$L$57</f>
        <v>0.5342465753424658</v>
      </c>
      <c r="H57" s="58">
        <f>H22</f>
        <v>34</v>
      </c>
      <c r="I57" s="89">
        <f>H57/L57</f>
        <v>0.2328767123287671</v>
      </c>
      <c r="J57" s="58">
        <f>J22</f>
        <v>1</v>
      </c>
      <c r="K57" s="89">
        <f>J57/L57</f>
        <v>0.00684931506849315</v>
      </c>
      <c r="L57" s="59">
        <f>B57+D57+F57+H57+J57</f>
        <v>146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7" t="s">
        <v>42</v>
      </c>
      <c r="B58" s="58">
        <f>B27</f>
        <v>1</v>
      </c>
      <c r="C58" s="89">
        <f>B58/$L$58</f>
        <v>0.011904761904761904</v>
      </c>
      <c r="D58" s="58">
        <f>D27</f>
        <v>7</v>
      </c>
      <c r="E58" s="89">
        <f>D58/$L$58</f>
        <v>0.08333333333333333</v>
      </c>
      <c r="F58" s="58">
        <f>F27</f>
        <v>56</v>
      </c>
      <c r="G58" s="89">
        <f>F58/$L$58</f>
        <v>0.6666666666666666</v>
      </c>
      <c r="H58" s="58">
        <f>H27</f>
        <v>20</v>
      </c>
      <c r="I58" s="89">
        <f>H58/L58</f>
        <v>0.23809523809523808</v>
      </c>
      <c r="J58" s="58">
        <f>J27</f>
        <v>0</v>
      </c>
      <c r="K58" s="89">
        <f>J58/L58</f>
        <v>0</v>
      </c>
      <c r="L58" s="59">
        <f>B58+D58+F58+H58+J58</f>
        <v>84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7" t="s">
        <v>43</v>
      </c>
      <c r="B59" s="58">
        <f>B33</f>
        <v>3</v>
      </c>
      <c r="C59" s="89">
        <f>B59/$L$59</f>
        <v>0.020689655172413793</v>
      </c>
      <c r="D59" s="58">
        <f>D33</f>
        <v>7</v>
      </c>
      <c r="E59" s="89">
        <f>D59/$L$59</f>
        <v>0.04827586206896552</v>
      </c>
      <c r="F59" s="58">
        <f>F33</f>
        <v>52</v>
      </c>
      <c r="G59" s="89">
        <f>F59/$L$59</f>
        <v>0.3586206896551724</v>
      </c>
      <c r="H59" s="58">
        <f>H33</f>
        <v>75</v>
      </c>
      <c r="I59" s="89">
        <f>H59/L59</f>
        <v>0.5172413793103449</v>
      </c>
      <c r="J59" s="58">
        <f>J33</f>
        <v>8</v>
      </c>
      <c r="K59" s="89">
        <f>J59/L59</f>
        <v>0.05517241379310345</v>
      </c>
      <c r="L59" s="59">
        <f>B59+D59+F59+H59+J59</f>
        <v>145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60" t="s">
        <v>44</v>
      </c>
      <c r="B60" s="61">
        <f>B39</f>
        <v>2</v>
      </c>
      <c r="C60" s="89">
        <f>B60/$L$60</f>
        <v>0.014598540145985401</v>
      </c>
      <c r="D60" s="61">
        <f>D39</f>
        <v>5</v>
      </c>
      <c r="E60" s="89">
        <f>D60/$L$60</f>
        <v>0.0364963503649635</v>
      </c>
      <c r="F60" s="61">
        <f>F39</f>
        <v>51</v>
      </c>
      <c r="G60" s="89">
        <f>F60/$L$60</f>
        <v>0.3722627737226277</v>
      </c>
      <c r="H60" s="61">
        <f>H39</f>
        <v>75</v>
      </c>
      <c r="I60" s="89">
        <f>H60/L60</f>
        <v>0.5474452554744526</v>
      </c>
      <c r="J60" s="61">
        <f>J39</f>
        <v>4</v>
      </c>
      <c r="K60" s="89">
        <f>J60/L60</f>
        <v>0.029197080291970802</v>
      </c>
      <c r="L60" s="61">
        <f>B60+D60+F60+H60+J60</f>
        <v>137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62" t="s">
        <v>12</v>
      </c>
      <c r="B61" s="63">
        <f>SUM(B56:B60)</f>
        <v>17</v>
      </c>
      <c r="C61" s="64">
        <f>B61/$L$61</f>
        <v>0.017671517671517672</v>
      </c>
      <c r="D61" s="63">
        <f>SUM(D56:D60)</f>
        <v>124</v>
      </c>
      <c r="E61" s="64">
        <f>D61/$L$61</f>
        <v>0.1288981288981289</v>
      </c>
      <c r="F61" s="63">
        <f>SUM(F56:F60)</f>
        <v>449</v>
      </c>
      <c r="G61" s="64">
        <f>F61/$L$61</f>
        <v>0.46673596673596673</v>
      </c>
      <c r="H61" s="63">
        <f>SUM(H56:H60)</f>
        <v>352</v>
      </c>
      <c r="I61" s="64">
        <f>H61/$L$61</f>
        <v>0.3659043659043659</v>
      </c>
      <c r="J61" s="63">
        <f>SUM(J56:J60)</f>
        <v>20</v>
      </c>
      <c r="K61" s="64">
        <f>J61/$L$61</f>
        <v>0.02079002079002079</v>
      </c>
      <c r="L61" s="65">
        <f>SUM(L56:L60)</f>
        <v>962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45</v>
      </c>
      <c r="B62" s="66">
        <f>B61/L61</f>
        <v>0.017671517671517672</v>
      </c>
      <c r="C62" s="66"/>
      <c r="D62" s="66">
        <f>D61/L61</f>
        <v>0.1288981288981289</v>
      </c>
      <c r="E62" s="66"/>
      <c r="F62" s="66">
        <f>F61/L61</f>
        <v>0.46673596673596673</v>
      </c>
      <c r="G62" s="66"/>
      <c r="H62" s="66">
        <f>H61/L61</f>
        <v>0.3659043659043659</v>
      </c>
      <c r="I62" s="66"/>
      <c r="J62" s="66">
        <f>J61/L61</f>
        <v>0.02079002079002079</v>
      </c>
      <c r="K62" s="66"/>
      <c r="L62" s="67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7"/>
      <c r="C63" s="6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46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40" t="s">
        <v>6</v>
      </c>
      <c r="B65" s="41" t="s">
        <v>33</v>
      </c>
      <c r="C65" s="42" t="s">
        <v>34</v>
      </c>
      <c r="D65" s="43" t="s">
        <v>35</v>
      </c>
      <c r="E65" s="44" t="s">
        <v>34</v>
      </c>
      <c r="F65" s="43" t="s">
        <v>36</v>
      </c>
      <c r="G65" s="44" t="s">
        <v>34</v>
      </c>
      <c r="H65" s="43" t="s">
        <v>37</v>
      </c>
      <c r="I65" s="44" t="s">
        <v>34</v>
      </c>
      <c r="J65" s="45" t="s">
        <v>38</v>
      </c>
      <c r="K65" s="45" t="s">
        <v>34</v>
      </c>
      <c r="L65" s="44" t="s">
        <v>12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7"/>
      <c r="B66" s="48"/>
      <c r="C66" s="49" t="s">
        <v>6</v>
      </c>
      <c r="D66" s="47"/>
      <c r="E66" s="49" t="s">
        <v>6</v>
      </c>
      <c r="F66" s="47"/>
      <c r="G66" s="49" t="s">
        <v>6</v>
      </c>
      <c r="H66" s="47"/>
      <c r="I66" s="49" t="s">
        <v>6</v>
      </c>
      <c r="J66" s="50" t="s">
        <v>39</v>
      </c>
      <c r="K66" s="49" t="s">
        <v>6</v>
      </c>
      <c r="L66" s="4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51" t="s">
        <v>40</v>
      </c>
      <c r="B67" s="69">
        <f>C16</f>
        <v>10</v>
      </c>
      <c r="C67" s="90">
        <f aca="true" t="shared" si="6" ref="C67:C72">B67/L67</f>
        <v>0.12987012987012986</v>
      </c>
      <c r="D67" s="69">
        <f>E16</f>
        <v>23</v>
      </c>
      <c r="E67" s="90">
        <f aca="true" t="shared" si="7" ref="E67:E72">D67/L67</f>
        <v>0.2987012987012987</v>
      </c>
      <c r="F67" s="69">
        <f>G16</f>
        <v>35</v>
      </c>
      <c r="G67" s="90">
        <f aca="true" t="shared" si="8" ref="G67:G72">F67/L67</f>
        <v>0.45454545454545453</v>
      </c>
      <c r="H67" s="69">
        <f>I16</f>
        <v>9</v>
      </c>
      <c r="I67" s="90">
        <f aca="true" t="shared" si="9" ref="I67:I72">H67/L67</f>
        <v>0.11688311688311688</v>
      </c>
      <c r="J67" s="69">
        <f>K16</f>
        <v>0</v>
      </c>
      <c r="K67" s="90">
        <f aca="true" t="shared" si="10" ref="K67:K72">J67/L67</f>
        <v>0</v>
      </c>
      <c r="L67" s="59">
        <f>B67+D67+F67+H67+J67</f>
        <v>77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8" customFormat="1" ht="15">
      <c r="A68" s="57" t="s">
        <v>41</v>
      </c>
      <c r="B68" s="73">
        <f>C22</f>
        <v>12</v>
      </c>
      <c r="C68" s="89">
        <f t="shared" si="6"/>
        <v>0.2608695652173913</v>
      </c>
      <c r="D68" s="73">
        <f>E22</f>
        <v>17</v>
      </c>
      <c r="E68" s="89">
        <f t="shared" si="7"/>
        <v>0.3695652173913043</v>
      </c>
      <c r="F68" s="73">
        <f>G22</f>
        <v>15</v>
      </c>
      <c r="G68" s="89">
        <f t="shared" si="8"/>
        <v>0.32608695652173914</v>
      </c>
      <c r="H68" s="73">
        <f>I22</f>
        <v>2</v>
      </c>
      <c r="I68" s="89">
        <f t="shared" si="9"/>
        <v>0.043478260869565216</v>
      </c>
      <c r="J68" s="73">
        <f>K22</f>
        <v>0</v>
      </c>
      <c r="K68" s="89">
        <f t="shared" si="10"/>
        <v>0</v>
      </c>
      <c r="L68" s="59">
        <f>B68+D68+F68+H68+J68</f>
        <v>46</v>
      </c>
    </row>
    <row r="69" spans="1:193" ht="15">
      <c r="A69" s="57" t="s">
        <v>42</v>
      </c>
      <c r="B69" s="73">
        <f>C27</f>
        <v>7</v>
      </c>
      <c r="C69" s="89">
        <f t="shared" si="6"/>
        <v>0.23333333333333334</v>
      </c>
      <c r="D69" s="73">
        <f>E27</f>
        <v>13</v>
      </c>
      <c r="E69" s="89">
        <f t="shared" si="7"/>
        <v>0.43333333333333335</v>
      </c>
      <c r="F69" s="73">
        <f>G27</f>
        <v>8</v>
      </c>
      <c r="G69" s="89">
        <f t="shared" si="8"/>
        <v>0.26666666666666666</v>
      </c>
      <c r="H69" s="73">
        <f>I27</f>
        <v>2</v>
      </c>
      <c r="I69" s="89">
        <f t="shared" si="9"/>
        <v>0.06666666666666667</v>
      </c>
      <c r="J69" s="73">
        <f>K27</f>
        <v>0</v>
      </c>
      <c r="K69" s="89">
        <f t="shared" si="10"/>
        <v>0</v>
      </c>
      <c r="L69" s="59">
        <f>B69+D69+F69+H69+J69</f>
        <v>30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7" t="s">
        <v>43</v>
      </c>
      <c r="B70" s="73">
        <f>C33</f>
        <v>5</v>
      </c>
      <c r="C70" s="89">
        <f t="shared" si="6"/>
        <v>0.11904761904761904</v>
      </c>
      <c r="D70" s="73">
        <f>E33</f>
        <v>14</v>
      </c>
      <c r="E70" s="89">
        <f t="shared" si="7"/>
        <v>0.3333333333333333</v>
      </c>
      <c r="F70" s="73">
        <f>G33</f>
        <v>19</v>
      </c>
      <c r="G70" s="89">
        <f t="shared" si="8"/>
        <v>0.4523809523809524</v>
      </c>
      <c r="H70" s="73">
        <f>I33</f>
        <v>4</v>
      </c>
      <c r="I70" s="89">
        <f t="shared" si="9"/>
        <v>0.09523809523809523</v>
      </c>
      <c r="J70" s="73">
        <f>K33</f>
        <v>0</v>
      </c>
      <c r="K70" s="89">
        <f t="shared" si="10"/>
        <v>0</v>
      </c>
      <c r="L70" s="54">
        <f>B70+D70+F70+H70+J70</f>
        <v>42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60" t="s">
        <v>44</v>
      </c>
      <c r="B71" s="76">
        <f>C39</f>
        <v>6</v>
      </c>
      <c r="C71" s="92">
        <f t="shared" si="6"/>
        <v>0.16666666666666666</v>
      </c>
      <c r="D71" s="76">
        <f>E39</f>
        <v>5</v>
      </c>
      <c r="E71" s="92">
        <f t="shared" si="7"/>
        <v>0.1388888888888889</v>
      </c>
      <c r="F71" s="76">
        <f>G39</f>
        <v>22</v>
      </c>
      <c r="G71" s="92">
        <f t="shared" si="8"/>
        <v>0.6111111111111112</v>
      </c>
      <c r="H71" s="76">
        <f>I39</f>
        <v>2</v>
      </c>
      <c r="I71" s="92">
        <f t="shared" si="9"/>
        <v>0.05555555555555555</v>
      </c>
      <c r="J71" s="76">
        <f>K39</f>
        <v>1</v>
      </c>
      <c r="K71" s="92">
        <f t="shared" si="10"/>
        <v>0.027777777777777776</v>
      </c>
      <c r="L71" s="54">
        <f>B71+D71+F71+H71+J71</f>
        <v>36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62" t="s">
        <v>12</v>
      </c>
      <c r="B72" s="78">
        <f>SUM(B67:B71)</f>
        <v>40</v>
      </c>
      <c r="C72" s="64">
        <f t="shared" si="6"/>
        <v>0.17316017316017315</v>
      </c>
      <c r="D72" s="78">
        <f>SUM(D67:D71)</f>
        <v>72</v>
      </c>
      <c r="E72" s="64">
        <f t="shared" si="7"/>
        <v>0.3116883116883117</v>
      </c>
      <c r="F72" s="63">
        <f>SUM(F67:F71)</f>
        <v>99</v>
      </c>
      <c r="G72" s="64">
        <f t="shared" si="8"/>
        <v>0.42857142857142855</v>
      </c>
      <c r="H72" s="78">
        <f>SUM(H67:H71)</f>
        <v>19</v>
      </c>
      <c r="I72" s="64">
        <f t="shared" si="9"/>
        <v>0.08225108225108226</v>
      </c>
      <c r="J72" s="78">
        <f>SUM(J67:J71)</f>
        <v>1</v>
      </c>
      <c r="K72" s="64">
        <f t="shared" si="10"/>
        <v>0.004329004329004329</v>
      </c>
      <c r="L72" s="65">
        <f>SUM(L67:L71)</f>
        <v>231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6">
        <f>B72/L72</f>
        <v>0.17316017316017315</v>
      </c>
      <c r="C73" s="66"/>
      <c r="D73" s="66">
        <f>D72/L72</f>
        <v>0.3116883116883117</v>
      </c>
      <c r="E73" s="66"/>
      <c r="F73" s="66">
        <f>F72/L72</f>
        <v>0.42857142857142855</v>
      </c>
      <c r="G73" s="66"/>
      <c r="H73" s="66">
        <f>H72/L72</f>
        <v>0.08225108225108226</v>
      </c>
      <c r="I73" s="66"/>
      <c r="J73" s="66">
        <f>J72/L72</f>
        <v>0.004329004329004329</v>
      </c>
      <c r="K73" s="66"/>
      <c r="L73" s="67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7"/>
      <c r="C74" s="37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47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40" t="s">
        <v>6</v>
      </c>
      <c r="B76" s="41" t="s">
        <v>33</v>
      </c>
      <c r="C76" s="42" t="s">
        <v>34</v>
      </c>
      <c r="D76" s="43" t="s">
        <v>35</v>
      </c>
      <c r="E76" s="44" t="s">
        <v>34</v>
      </c>
      <c r="F76" s="43" t="s">
        <v>36</v>
      </c>
      <c r="G76" s="44" t="s">
        <v>34</v>
      </c>
      <c r="H76" s="43" t="s">
        <v>37</v>
      </c>
      <c r="I76" s="44" t="s">
        <v>34</v>
      </c>
      <c r="J76" s="45" t="s">
        <v>38</v>
      </c>
      <c r="K76" s="45" t="s">
        <v>34</v>
      </c>
      <c r="L76" s="44" t="s">
        <v>12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7"/>
      <c r="B77" s="48"/>
      <c r="C77" s="49" t="s">
        <v>6</v>
      </c>
      <c r="D77" s="47"/>
      <c r="E77" s="49" t="s">
        <v>6</v>
      </c>
      <c r="F77" s="47"/>
      <c r="G77" s="49" t="s">
        <v>6</v>
      </c>
      <c r="H77" s="47"/>
      <c r="I77" s="49" t="s">
        <v>6</v>
      </c>
      <c r="J77" s="50" t="s">
        <v>39</v>
      </c>
      <c r="K77" s="49" t="s">
        <v>6</v>
      </c>
      <c r="L77" s="4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51" t="s">
        <v>40</v>
      </c>
      <c r="B78" s="52">
        <f>B67+B56</f>
        <v>20</v>
      </c>
      <c r="C78" s="89">
        <f>B78/L78</f>
        <v>0.03795066413662239</v>
      </c>
      <c r="D78" s="52">
        <f>D67+D56</f>
        <v>96</v>
      </c>
      <c r="E78" s="89">
        <f>D78/L78</f>
        <v>0.18216318785578747</v>
      </c>
      <c r="F78" s="52">
        <f>F67+F56</f>
        <v>247</v>
      </c>
      <c r="G78" s="89">
        <f>F78/L78</f>
        <v>0.4686907020872865</v>
      </c>
      <c r="H78" s="52">
        <f>H67+H56</f>
        <v>157</v>
      </c>
      <c r="I78" s="89">
        <f>H78/L78</f>
        <v>0.29791271347248577</v>
      </c>
      <c r="J78" s="52">
        <f>J67+J56</f>
        <v>7</v>
      </c>
      <c r="K78" s="89">
        <f>J78/L78</f>
        <v>0.013282732447817837</v>
      </c>
      <c r="L78" s="54">
        <f>B78+D78+F78+H78+J78</f>
        <v>527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7" t="s">
        <v>41</v>
      </c>
      <c r="B79" s="52">
        <f>B68+B57</f>
        <v>13</v>
      </c>
      <c r="C79" s="89">
        <f>B79/L79</f>
        <v>0.06770833333333333</v>
      </c>
      <c r="D79" s="52">
        <f>D68+D57</f>
        <v>49</v>
      </c>
      <c r="E79" s="89">
        <f>D79/L79</f>
        <v>0.2552083333333333</v>
      </c>
      <c r="F79" s="52">
        <f>F68+F57</f>
        <v>93</v>
      </c>
      <c r="G79" s="89">
        <f>F79/L79</f>
        <v>0.484375</v>
      </c>
      <c r="H79" s="52">
        <f>H68+H57</f>
        <v>36</v>
      </c>
      <c r="I79" s="89">
        <f>H79/L79</f>
        <v>0.1875</v>
      </c>
      <c r="J79" s="52">
        <f>J68+J57</f>
        <v>1</v>
      </c>
      <c r="K79" s="89">
        <f>J79/L79</f>
        <v>0.005208333333333333</v>
      </c>
      <c r="L79" s="54">
        <f>B79+D79+F79+H79+J79</f>
        <v>192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7" t="s">
        <v>42</v>
      </c>
      <c r="B80" s="52">
        <f>B69+B58</f>
        <v>8</v>
      </c>
      <c r="C80" s="89">
        <f>B80/L80</f>
        <v>0.07017543859649122</v>
      </c>
      <c r="D80" s="52">
        <f>D69+D58</f>
        <v>20</v>
      </c>
      <c r="E80" s="89">
        <f>D80/L80</f>
        <v>0.17543859649122806</v>
      </c>
      <c r="F80" s="52">
        <f>F69+F58</f>
        <v>64</v>
      </c>
      <c r="G80" s="89">
        <f>F80/L80</f>
        <v>0.5614035087719298</v>
      </c>
      <c r="H80" s="52">
        <f>H69+H58</f>
        <v>22</v>
      </c>
      <c r="I80" s="89">
        <f>H80/L80</f>
        <v>0.19298245614035087</v>
      </c>
      <c r="J80" s="52">
        <f>J69+J58</f>
        <v>0</v>
      </c>
      <c r="K80" s="89">
        <f>J80/L80</f>
        <v>0</v>
      </c>
      <c r="L80" s="54">
        <f>B80+D80+F80+H80+J80</f>
        <v>114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7" t="s">
        <v>43</v>
      </c>
      <c r="B81" s="52">
        <f>B70+B59</f>
        <v>8</v>
      </c>
      <c r="C81" s="89">
        <f>B81/L81</f>
        <v>0.0427807486631016</v>
      </c>
      <c r="D81" s="52">
        <f>D70+D59</f>
        <v>21</v>
      </c>
      <c r="E81" s="89">
        <f>D81/L81</f>
        <v>0.11229946524064172</v>
      </c>
      <c r="F81" s="52">
        <f>F70+F59</f>
        <v>71</v>
      </c>
      <c r="G81" s="89">
        <f>F81/L81</f>
        <v>0.37967914438502676</v>
      </c>
      <c r="H81" s="52">
        <f>H70+H59</f>
        <v>79</v>
      </c>
      <c r="I81" s="89">
        <f>H81/L81</f>
        <v>0.42245989304812837</v>
      </c>
      <c r="J81" s="52">
        <f>J70+J59</f>
        <v>8</v>
      </c>
      <c r="K81" s="89">
        <f>J81/L81</f>
        <v>0.0427807486631016</v>
      </c>
      <c r="L81" s="54">
        <f>B81+D81+F81+H81+J81</f>
        <v>187</v>
      </c>
    </row>
    <row r="82" spans="1:12" ht="15">
      <c r="A82" s="60" t="s">
        <v>44</v>
      </c>
      <c r="B82" s="52">
        <f>B71+B60</f>
        <v>8</v>
      </c>
      <c r="C82" s="89">
        <f>B82/L82</f>
        <v>0.046242774566473986</v>
      </c>
      <c r="D82" s="52">
        <f>D71+D60</f>
        <v>10</v>
      </c>
      <c r="E82" s="89">
        <f>D82/L82</f>
        <v>0.057803468208092484</v>
      </c>
      <c r="F82" s="52">
        <f>F71+F60</f>
        <v>73</v>
      </c>
      <c r="G82" s="89">
        <f>F82/L82</f>
        <v>0.42196531791907516</v>
      </c>
      <c r="H82" s="52">
        <f>H71+H60</f>
        <v>77</v>
      </c>
      <c r="I82" s="89">
        <f>H82/L82</f>
        <v>0.44508670520231214</v>
      </c>
      <c r="J82" s="52">
        <f>J71+J60</f>
        <v>5</v>
      </c>
      <c r="K82" s="89">
        <f>J82/L82</f>
        <v>0.028901734104046242</v>
      </c>
      <c r="L82" s="54">
        <f>B82+D82+F82+H82+J82</f>
        <v>173</v>
      </c>
    </row>
    <row r="83" spans="1:12" ht="15">
      <c r="A83" s="62" t="s">
        <v>12</v>
      </c>
      <c r="B83" s="63">
        <f>SUM(B78:B82)</f>
        <v>57</v>
      </c>
      <c r="C83" s="64">
        <f>B83/$L$83</f>
        <v>0.04777870913663034</v>
      </c>
      <c r="D83" s="78">
        <f>SUM(D78:D82)</f>
        <v>196</v>
      </c>
      <c r="E83" s="64">
        <f>D83/$L$83</f>
        <v>0.16429170159262363</v>
      </c>
      <c r="F83" s="63">
        <f>SUM(F78:F82)</f>
        <v>548</v>
      </c>
      <c r="G83" s="64">
        <f>F83/$L$83</f>
        <v>0.45934618608549876</v>
      </c>
      <c r="H83" s="78">
        <f>SUM(H78:H82)</f>
        <v>371</v>
      </c>
      <c r="I83" s="64">
        <f>H83/$L$83</f>
        <v>0.3109807208717519</v>
      </c>
      <c r="J83" s="78">
        <f>SUM(J78:J82)</f>
        <v>21</v>
      </c>
      <c r="K83" s="64">
        <f>J83/$L$83</f>
        <v>0.01760268231349539</v>
      </c>
      <c r="L83" s="65">
        <f>SUM(L78:L82)</f>
        <v>1193</v>
      </c>
    </row>
    <row r="84" spans="1:12" ht="12.75">
      <c r="A84" t="s">
        <v>45</v>
      </c>
      <c r="B84" s="66">
        <f>B83/L83</f>
        <v>0.04777870913663034</v>
      </c>
      <c r="C84" s="66"/>
      <c r="D84" s="66">
        <f>D83/L83</f>
        <v>0.16429170159262363</v>
      </c>
      <c r="E84" s="66"/>
      <c r="F84" s="66">
        <f>F83/L83</f>
        <v>0.45934618608549876</v>
      </c>
      <c r="G84" s="66"/>
      <c r="H84" s="66">
        <f>H83/L83</f>
        <v>0.3109807208717519</v>
      </c>
      <c r="I84" s="66"/>
      <c r="J84" s="66">
        <f>J83/L83</f>
        <v>0.01760268231349539</v>
      </c>
      <c r="K84" s="66"/>
      <c r="L84" s="67">
        <f>SUM(B84:J84)</f>
        <v>1</v>
      </c>
    </row>
    <row r="85" ht="12.75" thickBot="1"/>
    <row r="86" spans="1:5" ht="15">
      <c r="A86" s="94" t="s">
        <v>48</v>
      </c>
      <c r="B86" s="100">
        <f>B83</f>
        <v>57</v>
      </c>
      <c r="C86" s="98"/>
      <c r="D86" s="98"/>
      <c r="E86" s="98"/>
    </row>
    <row r="87" spans="1:5" ht="15">
      <c r="A87" s="95" t="s">
        <v>49</v>
      </c>
      <c r="B87" s="101">
        <f>D83</f>
        <v>196</v>
      </c>
      <c r="C87" s="98"/>
      <c r="D87" s="98"/>
      <c r="E87" s="98"/>
    </row>
    <row r="88" spans="1:5" ht="15">
      <c r="A88" s="95" t="s">
        <v>50</v>
      </c>
      <c r="B88" s="101">
        <f>F83</f>
        <v>548</v>
      </c>
      <c r="C88" s="98"/>
      <c r="D88" s="98"/>
      <c r="E88" s="98"/>
    </row>
    <row r="89" spans="1:5" ht="15">
      <c r="A89" s="95" t="s">
        <v>51</v>
      </c>
      <c r="B89" s="101">
        <f>H83</f>
        <v>371</v>
      </c>
      <c r="C89" s="98"/>
      <c r="D89" s="98"/>
      <c r="E89" s="98"/>
    </row>
    <row r="90" spans="1:5" ht="15.75" thickBot="1">
      <c r="A90" s="95" t="s">
        <v>52</v>
      </c>
      <c r="B90" s="102">
        <f>J83</f>
        <v>21</v>
      </c>
      <c r="C90" s="98"/>
      <c r="D90" s="98"/>
      <c r="E90" s="98"/>
    </row>
    <row r="91" spans="1:5" ht="15.75" thickBot="1">
      <c r="A91" s="96"/>
      <c r="B91" s="97">
        <f>SUM(B86:B90)</f>
        <v>1193</v>
      </c>
      <c r="C91" s="99"/>
      <c r="D91" s="99"/>
      <c r="E91" s="99"/>
    </row>
  </sheetData>
  <mergeCells count="36"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4:L64"/>
    <mergeCell ref="A75:L75"/>
    <mergeCell ref="A49:H49"/>
    <mergeCell ref="A50:H50"/>
    <mergeCell ref="A51:H51"/>
    <mergeCell ref="A53:L5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GPC</dc:creator>
  <cp:keywords/>
  <dc:description/>
  <cp:lastModifiedBy>Cliente</cp:lastModifiedBy>
  <cp:lastPrinted>2009-01-15T17:48:26Z</cp:lastPrinted>
  <dcterms:created xsi:type="dcterms:W3CDTF">2000-06-27T14:23:59Z</dcterms:created>
  <dcterms:modified xsi:type="dcterms:W3CDTF">2009-01-16T15:23:28Z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Alterações p/ Pg do GPC</vt:lpwstr>
  </property>
  <property fmtid="{D5CDD505-2E9C-101B-9397-08002B2CF9AE}" pid="3" name="_AuthorEmail">
    <vt:lpwstr>gpc@unioeste.br</vt:lpwstr>
  </property>
  <property fmtid="{D5CDD505-2E9C-101B-9397-08002B2CF9AE}" pid="4" name="_AuthorEmailDisplayName">
    <vt:lpwstr>Grupo de Planejamento e Controle</vt:lpwstr>
  </property>
  <property fmtid="{D5CDD505-2E9C-101B-9397-08002B2CF9AE}" pid="5" name="_PreviousAdHocReviewCycleID">
    <vt:i4>485947218</vt:i4>
  </property>
  <property fmtid="{D5CDD505-2E9C-101B-9397-08002B2CF9AE}" pid="6" name="_AdHocReviewCycleID">
    <vt:i4>1172231384</vt:i4>
  </property>
  <property fmtid="{D5CDD505-2E9C-101B-9397-08002B2CF9AE}" pid="7" name="_ReviewingToolsShownOnce">
    <vt:lpwstr/>
  </property>
</Properties>
</file>