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DEZ" sheetId="1" r:id="rId1"/>
    <sheet name="NOV" sheetId="2" r:id="rId2"/>
    <sheet name="OUT" sheetId="3" r:id="rId3"/>
    <sheet name="SET" sheetId="4" r:id="rId4"/>
    <sheet name="AGO" sheetId="5" r:id="rId5"/>
    <sheet name="JULH" sheetId="6" r:id="rId6"/>
    <sheet name="JUNH" sheetId="7" r:id="rId7"/>
    <sheet name="MAIO" sheetId="8" r:id="rId8"/>
    <sheet name="ABR" sheetId="9" r:id="rId9"/>
    <sheet name="MAR" sheetId="10" r:id="rId10"/>
    <sheet name="FEV" sheetId="11" r:id="rId11"/>
    <sheet name="jan" sheetId="12" r:id="rId12"/>
  </sheets>
  <definedNames>
    <definedName name="Excel_BuiltIn_Print_Area_12">'jan'!$A$1:$R$100</definedName>
  </definedNames>
  <calcPr fullCalcOnLoad="1"/>
</workbook>
</file>

<file path=xl/sharedStrings.xml><?xml version="1.0" encoding="utf-8"?>
<sst xmlns="http://schemas.openxmlformats.org/spreadsheetml/2006/main" count="2439" uniqueCount="65">
  <si>
    <t>UNIVERSIDADE ESTADUAL DO OESTE DO PARANÁ - UNIOESTE</t>
  </si>
  <si>
    <t>GRUPO DE PLANEJAMENTO E CONTROLE</t>
  </si>
  <si>
    <t>ÁREA DE INFORMAÇÕES</t>
  </si>
  <si>
    <t>POSIÇÃO DE DEZEMBRO/2007</t>
  </si>
  <si>
    <t>PLANILHA DOS DOCENTES EFETIVOS, TEMPORÁRIOS  E CRES POR TITULAÇÃO - QUANTITATIVO E PERCENTUAL</t>
  </si>
  <si>
    <t>TITULAÇÃO DO CORPO DOCENTE EFETIVOS E TEMPORÁRIOS</t>
  </si>
  <si>
    <t>CAMPUS</t>
  </si>
  <si>
    <t>Graduados</t>
  </si>
  <si>
    <t>Especialistas</t>
  </si>
  <si>
    <t>Mestres</t>
  </si>
  <si>
    <t>Doutores</t>
  </si>
  <si>
    <t>Pós-Doutores</t>
  </si>
  <si>
    <t>TOTAL</t>
  </si>
  <si>
    <t>CASCAVEL</t>
  </si>
  <si>
    <t>Efetivos</t>
  </si>
  <si>
    <t>CRES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</si>
  <si>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</si>
  <si>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</si>
  <si>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</si>
  <si>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</si>
  <si>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</si>
  <si>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SUB-TOTAL</t>
  </si>
  <si>
    <t>FOZ DO IGUAÇU</t>
  </si>
  <si>
    <t>Centro de Educação e Letras</t>
  </si>
  <si>
    <t>Centro de Engenharia e Ciências Exatas</t>
  </si>
  <si>
    <t>FRANCISCO BELTRÃO</t>
  </si>
  <si>
    <t>Centro de Ciências Humanas</t>
  </si>
  <si>
    <t>MARECHAL CÂNDIDO RONDON</t>
  </si>
  <si>
    <t>Centro de Ciências Agrárias</t>
  </si>
  <si>
    <t>Centro de Ciências Humanas, Educação e Letras</t>
  </si>
  <si>
    <t>TOLEDO</t>
  </si>
  <si>
    <t>Centro de Ciências Humanas e Sociais</t>
  </si>
  <si>
    <t xml:space="preserve">TITULAÇÃO DO CORPO DOCENTE EFETIVOS </t>
  </si>
  <si>
    <t>G</t>
  </si>
  <si>
    <t>%</t>
  </si>
  <si>
    <t>E</t>
  </si>
  <si>
    <t>M</t>
  </si>
  <si>
    <t>D</t>
  </si>
  <si>
    <t>Pós-</t>
  </si>
  <si>
    <t>DOUT.</t>
  </si>
  <si>
    <t>Cascavel</t>
  </si>
  <si>
    <t>Foz do Iguaçu</t>
  </si>
  <si>
    <t>Francisco Beltrão</t>
  </si>
  <si>
    <t>Marechal Cândido Rondon</t>
  </si>
  <si>
    <t>Toledo</t>
  </si>
  <si>
    <t>Fonte: GPC</t>
  </si>
  <si>
    <t>TITULAÇÃO DO CORPO DOCENTE TEMPORÁRIOS + CRES</t>
  </si>
  <si>
    <t>TITULAÇÃO DO CORPO DOCENTE EFETIVO +  CRES</t>
  </si>
  <si>
    <t>GRADUADO</t>
  </si>
  <si>
    <t>ESPECIALISTA</t>
  </si>
  <si>
    <t>MESTRE</t>
  </si>
  <si>
    <t>DOUTOR</t>
  </si>
  <si>
    <t>PÓS-DOUTOR</t>
  </si>
  <si>
    <t>POSIÇÃO DE NOVEMBRO/2007</t>
  </si>
  <si>
    <t>POSIÇÃO DE OUTUBRO/2007</t>
  </si>
  <si>
    <t>POSIÇÃO DE SETEMBRO/2007</t>
  </si>
  <si>
    <t>POSIÇÃO DE AGOSTO/2007</t>
  </si>
  <si>
    <t>POSIÇÃO DE JULHO/2007</t>
  </si>
  <si>
    <t>POSIÇÃO DE JUNHO/2007</t>
  </si>
  <si>
    <t>POSIÇÃO DE MAIO/2007</t>
  </si>
  <si>
    <t>POSIÇÃO DE ABRIL/2007</t>
  </si>
  <si>
    <t>POSIÇÃO DE MARÇO/2007</t>
  </si>
  <si>
    <t>POSIÇÃO DE DEZEMBRO/2006</t>
  </si>
  <si>
    <t>POSIÇÃO DE FEVEREIRO/2007</t>
  </si>
  <si>
    <t>POSIÇÃO DE JANEIRO/2007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</si>
</sst>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M/YY"/>
    <numFmt numFmtId="166" formatCode="#,##0.00"/>
    <numFmt numFmtId="167" formatCode="0"/>
    <numFmt numFmtId="168" formatCode="0%"/>
    <numFmt numFmtId="169" formatCode="0.0%"/>
    <numFmt numFmtId="170" formatCode="0.00%"/>
    <numFmt numFmtId="171" formatCode="_(* #,##0.00_);_(* \(#,##0.00\);_(* \-??_);_(@_)"/>
    <numFmt numFmtId="172" formatCode="_(* #,##0_);_(* \(#,##0\);_(* \-??_);_(@_)"/>
  </numFmts>
  <fonts count="25"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.6"/>
      <name val="Arial"/>
      <family val="5"/>
    </font>
    <font>
      <sz val="16"/>
      <name val="Arial"/>
      <family val="5"/>
    </font>
    <font>
      <b/>
      <sz val="19.3"/>
      <name val="Arial"/>
      <family val="5"/>
    </font>
    <font>
      <sz val="20"/>
      <name val="Arial"/>
      <family val="5"/>
    </font>
    <font>
      <b/>
      <sz val="24"/>
      <name val="Arial"/>
      <family val="5"/>
    </font>
    <font>
      <sz val="20.3"/>
      <name val="Arial"/>
      <family val="5"/>
    </font>
    <font>
      <b/>
      <sz val="24.3"/>
      <name val="Arial"/>
      <family val="5"/>
    </font>
    <font>
      <sz val="19.8"/>
      <name val="Arial"/>
      <family val="5"/>
    </font>
    <font>
      <b/>
      <sz val="23.5"/>
      <name val="Arial"/>
      <family val="5"/>
    </font>
    <font>
      <sz val="19.3"/>
      <name val="Arial"/>
      <family val="5"/>
    </font>
    <font>
      <b/>
      <sz val="23"/>
      <name val="Arial"/>
      <family val="5"/>
    </font>
    <font>
      <sz val="16.8"/>
      <name val="Arial"/>
      <family val="5"/>
    </font>
    <font>
      <sz val="16.5"/>
      <name val="Arial"/>
      <family val="5"/>
    </font>
    <font>
      <sz val="7.4"/>
      <name val="Arial"/>
      <family val="5"/>
    </font>
    <font>
      <sz val="11.8"/>
      <name val="Arial"/>
      <family val="5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4" fontId="3" fillId="2" borderId="4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left" vertical="top"/>
    </xf>
    <xf numFmtId="164" fontId="1" fillId="0" borderId="6" xfId="0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167" fontId="3" fillId="0" borderId="8" xfId="0" applyNumberFormat="1" applyFont="1" applyFill="1" applyBorder="1" applyAlignment="1">
      <alignment horizontal="center"/>
    </xf>
    <xf numFmtId="167" fontId="1" fillId="0" borderId="0" xfId="0" applyNumberFormat="1" applyFont="1" applyAlignment="1">
      <alignment/>
    </xf>
    <xf numFmtId="164" fontId="3" fillId="0" borderId="9" xfId="0" applyFont="1" applyFill="1" applyBorder="1" applyAlignment="1">
      <alignment horizontal="left" vertical="top"/>
    </xf>
    <xf numFmtId="164" fontId="1" fillId="0" borderId="10" xfId="0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3" fillId="0" borderId="12" xfId="0" applyNumberFormat="1" applyFont="1" applyFill="1" applyBorder="1" applyAlignment="1">
      <alignment horizontal="center"/>
    </xf>
    <xf numFmtId="164" fontId="3" fillId="0" borderId="13" xfId="0" applyFont="1" applyFill="1" applyBorder="1" applyAlignment="1">
      <alignment horizontal="left" vertical="top"/>
    </xf>
    <xf numFmtId="164" fontId="1" fillId="0" borderId="14" xfId="0" applyFont="1" applyFill="1" applyBorder="1" applyAlignment="1">
      <alignment horizontal="center"/>
    </xf>
    <xf numFmtId="164" fontId="1" fillId="3" borderId="14" xfId="0" applyFont="1" applyFill="1" applyBorder="1" applyAlignment="1">
      <alignment horizontal="center"/>
    </xf>
    <xf numFmtId="167" fontId="1" fillId="0" borderId="15" xfId="0" applyNumberFormat="1" applyFont="1" applyFill="1" applyBorder="1" applyAlignment="1">
      <alignment horizontal="center"/>
    </xf>
    <xf numFmtId="167" fontId="3" fillId="0" borderId="16" xfId="0" applyNumberFormat="1" applyFont="1" applyFill="1" applyBorder="1" applyAlignment="1">
      <alignment horizontal="center"/>
    </xf>
    <xf numFmtId="164" fontId="3" fillId="0" borderId="17" xfId="0" applyFont="1" applyFill="1" applyBorder="1" applyAlignment="1">
      <alignment horizontal="left"/>
    </xf>
    <xf numFmtId="164" fontId="3" fillId="0" borderId="18" xfId="0" applyFont="1" applyFill="1" applyBorder="1" applyAlignment="1">
      <alignment horizontal="center"/>
    </xf>
    <xf numFmtId="164" fontId="3" fillId="0" borderId="19" xfId="0" applyFont="1" applyFill="1" applyBorder="1" applyAlignment="1">
      <alignment horizontal="center"/>
    </xf>
    <xf numFmtId="167" fontId="3" fillId="0" borderId="0" xfId="0" applyNumberFormat="1" applyFont="1" applyAlignment="1">
      <alignment/>
    </xf>
    <xf numFmtId="164" fontId="3" fillId="0" borderId="5" xfId="0" applyFont="1" applyFill="1" applyBorder="1" applyAlignment="1">
      <alignment horizontal="left"/>
    </xf>
    <xf numFmtId="164" fontId="3" fillId="0" borderId="9" xfId="0" applyFont="1" applyFill="1" applyBorder="1" applyAlignment="1">
      <alignment horizontal="left"/>
    </xf>
    <xf numFmtId="164" fontId="3" fillId="0" borderId="13" xfId="0" applyFont="1" applyFill="1" applyBorder="1" applyAlignment="1">
      <alignment horizontal="left"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Alignment="1">
      <alignment/>
    </xf>
    <xf numFmtId="164" fontId="3" fillId="0" borderId="0" xfId="0" applyFont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3" fillId="0" borderId="8" xfId="0" applyFont="1" applyFill="1" applyBorder="1" applyAlignment="1">
      <alignment horizontal="center"/>
    </xf>
    <xf numFmtId="164" fontId="3" fillId="2" borderId="17" xfId="0" applyFont="1" applyFill="1" applyBorder="1" applyAlignment="1">
      <alignment horizontal="left"/>
    </xf>
    <xf numFmtId="164" fontId="3" fillId="2" borderId="20" xfId="0" applyFont="1" applyFill="1" applyBorder="1" applyAlignment="1">
      <alignment horizontal="center"/>
    </xf>
    <xf numFmtId="164" fontId="5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Fill="1" applyAlignment="1">
      <alignment/>
    </xf>
    <xf numFmtId="164" fontId="0" fillId="0" borderId="0" xfId="0" applyAlignment="1">
      <alignment horizontal="center"/>
    </xf>
    <xf numFmtId="164" fontId="4" fillId="0" borderId="0" xfId="0" applyFont="1" applyAlignment="1">
      <alignment/>
    </xf>
    <xf numFmtId="164" fontId="6" fillId="4" borderId="2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4" borderId="3" xfId="0" applyFont="1" applyFill="1" applyBorder="1" applyAlignment="1">
      <alignment horizontal="center"/>
    </xf>
    <xf numFmtId="164" fontId="5" fillId="4" borderId="21" xfId="0" applyFont="1" applyFill="1" applyBorder="1" applyAlignment="1">
      <alignment horizontal="center"/>
    </xf>
    <xf numFmtId="164" fontId="4" fillId="4" borderId="21" xfId="0" applyFont="1" applyFill="1" applyBorder="1" applyAlignment="1">
      <alignment horizontal="center"/>
    </xf>
    <xf numFmtId="164" fontId="5" fillId="4" borderId="3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center"/>
    </xf>
    <xf numFmtId="166" fontId="4" fillId="4" borderId="3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2" fillId="4" borderId="4" xfId="0" applyFont="1" applyFill="1" applyBorder="1" applyAlignment="1">
      <alignment horizontal="center"/>
    </xf>
    <xf numFmtId="164" fontId="2" fillId="4" borderId="22" xfId="0" applyFont="1" applyFill="1" applyBorder="1" applyAlignment="1">
      <alignment horizontal="center"/>
    </xf>
    <xf numFmtId="164" fontId="7" fillId="4" borderId="22" xfId="0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/>
    </xf>
    <xf numFmtId="164" fontId="2" fillId="0" borderId="23" xfId="0" applyFont="1" applyFill="1" applyBorder="1" applyAlignment="1">
      <alignment horizontal="left"/>
    </xf>
    <xf numFmtId="164" fontId="0" fillId="0" borderId="24" xfId="0" applyFont="1" applyFill="1" applyBorder="1" applyAlignment="1">
      <alignment horizontal="center"/>
    </xf>
    <xf numFmtId="169" fontId="0" fillId="0" borderId="24" xfId="19" applyNumberFormat="1" applyFont="1" applyFill="1" applyBorder="1" applyAlignment="1" applyProtection="1">
      <alignment horizontal="center"/>
      <protection/>
    </xf>
    <xf numFmtId="167" fontId="4" fillId="0" borderId="8" xfId="0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4" fillId="0" borderId="0" xfId="0" applyFont="1" applyFill="1" applyAlignment="1">
      <alignment/>
    </xf>
    <xf numFmtId="164" fontId="2" fillId="0" borderId="25" xfId="0" applyFont="1" applyFill="1" applyBorder="1" applyAlignment="1">
      <alignment horizontal="left"/>
    </xf>
    <xf numFmtId="164" fontId="0" fillId="0" borderId="26" xfId="0" applyFont="1" applyFill="1" applyBorder="1" applyAlignment="1">
      <alignment horizontal="center"/>
    </xf>
    <xf numFmtId="167" fontId="4" fillId="3" borderId="8" xfId="0" applyNumberFormat="1" applyFont="1" applyFill="1" applyBorder="1" applyAlignment="1">
      <alignment horizontal="center"/>
    </xf>
    <xf numFmtId="164" fontId="2" fillId="0" borderId="27" xfId="0" applyFont="1" applyFill="1" applyBorder="1" applyAlignment="1">
      <alignment horizontal="left"/>
    </xf>
    <xf numFmtId="164" fontId="0" fillId="0" borderId="28" xfId="0" applyFont="1" applyFill="1" applyBorder="1" applyAlignment="1">
      <alignment horizontal="center"/>
    </xf>
    <xf numFmtId="164" fontId="2" fillId="4" borderId="2" xfId="0" applyFont="1" applyFill="1" applyBorder="1" applyAlignment="1">
      <alignment horizontal="left"/>
    </xf>
    <xf numFmtId="164" fontId="2" fillId="4" borderId="29" xfId="0" applyFont="1" applyFill="1" applyBorder="1" applyAlignment="1">
      <alignment horizontal="center"/>
    </xf>
    <xf numFmtId="169" fontId="2" fillId="4" borderId="2" xfId="19" applyNumberFormat="1" applyFont="1" applyFill="1" applyBorder="1" applyAlignment="1" applyProtection="1">
      <alignment horizontal="center"/>
      <protection/>
    </xf>
    <xf numFmtId="167" fontId="2" fillId="4" borderId="2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70" fontId="1" fillId="0" borderId="0" xfId="19" applyNumberFormat="1" applyFont="1" applyFill="1" applyBorder="1" applyAlignment="1" applyProtection="1">
      <alignment horizontal="center"/>
      <protection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9" fillId="0" borderId="0" xfId="0" applyNumberFormat="1" applyFont="1" applyAlignment="1">
      <alignment horizontal="center"/>
    </xf>
    <xf numFmtId="164" fontId="0" fillId="0" borderId="30" xfId="0" applyFont="1" applyFill="1" applyBorder="1" applyAlignment="1">
      <alignment horizontal="center"/>
    </xf>
    <xf numFmtId="169" fontId="0" fillId="0" borderId="31" xfId="19" applyNumberFormat="1" applyFont="1" applyFill="1" applyBorder="1" applyAlignment="1" applyProtection="1">
      <alignment horizontal="center"/>
      <protection/>
    </xf>
    <xf numFmtId="172" fontId="0" fillId="3" borderId="0" xfId="15" applyNumberFormat="1" applyFont="1" applyFill="1" applyBorder="1" applyAlignment="1" applyProtection="1">
      <alignment/>
      <protection/>
    </xf>
    <xf numFmtId="164" fontId="0" fillId="3" borderId="0" xfId="0" applyFill="1" applyAlignment="1">
      <alignment/>
    </xf>
    <xf numFmtId="164" fontId="0" fillId="0" borderId="9" xfId="0" applyFont="1" applyFill="1" applyBorder="1" applyAlignment="1">
      <alignment horizontal="center"/>
    </xf>
    <xf numFmtId="170" fontId="0" fillId="3" borderId="0" xfId="0" applyNumberFormat="1" applyFill="1" applyAlignment="1">
      <alignment/>
    </xf>
    <xf numFmtId="169" fontId="0" fillId="3" borderId="0" xfId="0" applyNumberFormat="1" applyFill="1" applyAlignment="1">
      <alignment/>
    </xf>
    <xf numFmtId="164" fontId="0" fillId="0" borderId="32" xfId="0" applyFont="1" applyFill="1" applyBorder="1" applyAlignment="1">
      <alignment horizontal="center"/>
    </xf>
    <xf numFmtId="169" fontId="0" fillId="0" borderId="33" xfId="19" applyNumberFormat="1" applyFont="1" applyFill="1" applyBorder="1" applyAlignment="1" applyProtection="1">
      <alignment horizontal="center"/>
      <protection/>
    </xf>
    <xf numFmtId="164" fontId="2" fillId="4" borderId="2" xfId="0" applyFont="1" applyFill="1" applyBorder="1" applyAlignment="1">
      <alignment horizontal="center"/>
    </xf>
    <xf numFmtId="169" fontId="4" fillId="3" borderId="0" xfId="0" applyNumberFormat="1" applyFont="1" applyFill="1" applyAlignment="1">
      <alignment/>
    </xf>
    <xf numFmtId="164" fontId="4" fillId="3" borderId="0" xfId="0" applyFont="1" applyFill="1" applyAlignment="1">
      <alignment/>
    </xf>
    <xf numFmtId="164" fontId="2" fillId="0" borderId="10" xfId="0" applyFont="1" applyFill="1" applyBorder="1" applyAlignment="1">
      <alignment horizontal="left"/>
    </xf>
    <xf numFmtId="167" fontId="0" fillId="0" borderId="10" xfId="0" applyNumberFormat="1" applyFont="1" applyFill="1" applyBorder="1" applyAlignment="1">
      <alignment horizontal="center"/>
    </xf>
    <xf numFmtId="164" fontId="1" fillId="0" borderId="10" xfId="0" applyFont="1" applyBorder="1" applyAlignment="1">
      <alignment/>
    </xf>
    <xf numFmtId="164" fontId="0" fillId="0" borderId="10" xfId="0" applyFont="1" applyFill="1" applyBorder="1" applyAlignment="1">
      <alignment horizontal="center"/>
    </xf>
    <xf numFmtId="164" fontId="2" fillId="3" borderId="10" xfId="0" applyFont="1" applyFill="1" applyBorder="1" applyAlignment="1">
      <alignment horizontal="center"/>
    </xf>
    <xf numFmtId="164" fontId="3" fillId="0" borderId="10" xfId="0" applyFont="1" applyBorder="1" applyAlignment="1">
      <alignment/>
    </xf>
    <xf numFmtId="170" fontId="0" fillId="0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32835557"/>
        <c:axId val="27084558"/>
        <c:axId val="42434431"/>
      </c:bar3DChart>
      <c:catAx>
        <c:axId val="32835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4558"/>
        <c:crossesAt val="0"/>
        <c:auto val="1"/>
        <c:lblOffset val="100"/>
        <c:noMultiLvlLbl val="0"/>
      </c:catAx>
      <c:valAx>
        <c:axId val="2708455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35557"/>
        <c:crossesAt val="1"/>
        <c:crossBetween val="between"/>
        <c:dispUnits/>
      </c:valAx>
      <c:serAx>
        <c:axId val="4243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4558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23557168"/>
        <c:axId val="10687921"/>
        <c:axId val="29082426"/>
      </c:bar3DChart>
      <c:catAx>
        <c:axId val="23557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7921"/>
        <c:crossesAt val="0"/>
        <c:auto val="1"/>
        <c:lblOffset val="100"/>
        <c:noMultiLvlLbl val="0"/>
      </c:catAx>
      <c:valAx>
        <c:axId val="1068792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57168"/>
        <c:crossesAt val="1"/>
        <c:crossBetween val="between"/>
        <c:dispUnits/>
      </c:valAx>
      <c:serAx>
        <c:axId val="2908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7921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60415243"/>
        <c:axId val="6866276"/>
        <c:axId val="61796485"/>
      </c:bar3DChart>
      <c:catAx>
        <c:axId val="6041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66276"/>
        <c:crossesAt val="0"/>
        <c:auto val="1"/>
        <c:lblOffset val="100"/>
        <c:noMultiLvlLbl val="0"/>
      </c:catAx>
      <c:valAx>
        <c:axId val="686627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15243"/>
        <c:crossesAt val="1"/>
        <c:crossBetween val="between"/>
        <c:dispUnits/>
      </c:valAx>
      <c:serAx>
        <c:axId val="61796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66276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19297454"/>
        <c:axId val="39459359"/>
        <c:axId val="19589912"/>
      </c:bar3DChart>
      <c:catAx>
        <c:axId val="19297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9359"/>
        <c:crossesAt val="0"/>
        <c:auto val="1"/>
        <c:lblOffset val="100"/>
        <c:noMultiLvlLbl val="0"/>
      </c:catAx>
      <c:valAx>
        <c:axId val="3945935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7454"/>
        <c:crossesAt val="1"/>
        <c:crossBetween val="between"/>
        <c:dispUnits/>
      </c:valAx>
      <c:serAx>
        <c:axId val="19589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9359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42091481"/>
        <c:axId val="43279010"/>
        <c:axId val="53966771"/>
      </c:bar3DChart>
      <c:catAx>
        <c:axId val="4209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9010"/>
        <c:crossesAt val="0"/>
        <c:auto val="1"/>
        <c:lblOffset val="100"/>
        <c:noMultiLvlLbl val="0"/>
      </c:catAx>
      <c:valAx>
        <c:axId val="4327901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91481"/>
        <c:crossesAt val="1"/>
        <c:crossBetween val="between"/>
        <c:dispUnits/>
      </c:valAx>
      <c:serAx>
        <c:axId val="53966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9010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15938892"/>
        <c:axId val="9232301"/>
        <c:axId val="15981846"/>
      </c:bar3DChart>
      <c:catAx>
        <c:axId val="1593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2301"/>
        <c:crossesAt val="0"/>
        <c:auto val="1"/>
        <c:lblOffset val="100"/>
        <c:noMultiLvlLbl val="0"/>
      </c:catAx>
      <c:valAx>
        <c:axId val="923230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38892"/>
        <c:crossesAt val="1"/>
        <c:crossBetween val="between"/>
        <c:dispUnits/>
      </c:valAx>
      <c:serAx>
        <c:axId val="1598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2301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NOVEMBRO
DE 2007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9618887"/>
        <c:axId val="19461120"/>
        <c:axId val="40932353"/>
      </c:bar3DChart>
      <c:catAx>
        <c:axId val="9618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1120"/>
        <c:crossesAt val="0"/>
        <c:auto val="1"/>
        <c:lblOffset val="100"/>
        <c:noMultiLvlLbl val="0"/>
      </c:catAx>
      <c:valAx>
        <c:axId val="1946112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8887"/>
        <c:crossesAt val="1"/>
        <c:crossBetween val="between"/>
        <c:dispUnits/>
      </c:valAx>
      <c:serAx>
        <c:axId val="4093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1120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32846858"/>
        <c:axId val="27186267"/>
        <c:axId val="43349812"/>
      </c:bar3DChart>
      <c:catAx>
        <c:axId val="3284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6267"/>
        <c:crossesAt val="0"/>
        <c:auto val="1"/>
        <c:lblOffset val="100"/>
        <c:noMultiLvlLbl val="0"/>
      </c:catAx>
      <c:valAx>
        <c:axId val="2718626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46858"/>
        <c:crossesAt val="1"/>
        <c:crossBetween val="between"/>
        <c:dispUnits/>
      </c:valAx>
      <c:serAx>
        <c:axId val="433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626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54603989"/>
        <c:axId val="21673854"/>
        <c:axId val="60846959"/>
      </c:bar3DChart>
      <c:catAx>
        <c:axId val="5460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3854"/>
        <c:crossesAt val="0"/>
        <c:auto val="1"/>
        <c:lblOffset val="100"/>
        <c:noMultiLvlLbl val="0"/>
      </c:catAx>
      <c:valAx>
        <c:axId val="2167385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03989"/>
        <c:crossesAt val="1"/>
        <c:crossBetween val="between"/>
        <c:dispUnits/>
      </c:valAx>
      <c:serAx>
        <c:axId val="60846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385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10751720"/>
        <c:axId val="29656617"/>
        <c:axId val="65582962"/>
      </c:bar3DChart>
      <c:catAx>
        <c:axId val="10751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56617"/>
        <c:crossesAt val="0"/>
        <c:auto val="1"/>
        <c:lblOffset val="100"/>
        <c:noMultiLvlLbl val="0"/>
      </c:catAx>
      <c:valAx>
        <c:axId val="2965661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1720"/>
        <c:crossesAt val="1"/>
        <c:crossBetween val="between"/>
        <c:dispUnits/>
      </c:valAx>
      <c:serAx>
        <c:axId val="65582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5661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53375747"/>
        <c:axId val="10619676"/>
        <c:axId val="28468221"/>
      </c:bar3DChart>
      <c:catAx>
        <c:axId val="5337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9676"/>
        <c:crossesAt val="0"/>
        <c:auto val="1"/>
        <c:lblOffset val="100"/>
        <c:noMultiLvlLbl val="0"/>
      </c:catAx>
      <c:valAx>
        <c:axId val="1061967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75747"/>
        <c:crossesAt val="1"/>
        <c:crossBetween val="between"/>
        <c:dispUnits/>
      </c:valAx>
      <c:serAx>
        <c:axId val="2846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9676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46365560"/>
        <c:axId val="14636857"/>
        <c:axId val="64622850"/>
      </c:bar3DChart>
      <c:catAx>
        <c:axId val="4636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6857"/>
        <c:crossesAt val="0"/>
        <c:auto val="1"/>
        <c:lblOffset val="100"/>
        <c:noMultiLvlLbl val="0"/>
      </c:catAx>
      <c:valAx>
        <c:axId val="1463685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5560"/>
        <c:crossesAt val="1"/>
        <c:crossBetween val="between"/>
        <c:dispUnits/>
      </c:valAx>
      <c:serAx>
        <c:axId val="6462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685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54887398"/>
        <c:axId val="24224535"/>
        <c:axId val="16694224"/>
      </c:bar3DChart>
      <c:catAx>
        <c:axId val="5488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4535"/>
        <c:crossesAt val="0"/>
        <c:auto val="1"/>
        <c:lblOffset val="100"/>
        <c:noMultiLvlLbl val="0"/>
      </c:catAx>
      <c:valAx>
        <c:axId val="2422453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7398"/>
        <c:crossesAt val="1"/>
        <c:crossBetween val="between"/>
        <c:dispUnits/>
      </c:valAx>
      <c:serAx>
        <c:axId val="1669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453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OUTUBRO
DE 2007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16030289"/>
        <c:axId val="10054874"/>
        <c:axId val="23385003"/>
      </c:bar3DChart>
      <c:catAx>
        <c:axId val="1603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54874"/>
        <c:crossesAt val="0"/>
        <c:auto val="1"/>
        <c:lblOffset val="100"/>
        <c:noMultiLvlLbl val="0"/>
      </c:catAx>
      <c:valAx>
        <c:axId val="1005487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30289"/>
        <c:crossesAt val="1"/>
        <c:crossBetween val="between"/>
        <c:dispUnits/>
      </c:valAx>
      <c:serAx>
        <c:axId val="2338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5487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9138436"/>
        <c:axId val="15137061"/>
        <c:axId val="2015822"/>
      </c:bar3DChart>
      <c:catAx>
        <c:axId val="913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7061"/>
        <c:crossesAt val="0"/>
        <c:auto val="1"/>
        <c:lblOffset val="100"/>
        <c:noMultiLvlLbl val="0"/>
      </c:catAx>
      <c:valAx>
        <c:axId val="1513706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8436"/>
        <c:crossesAt val="1"/>
        <c:crossBetween val="between"/>
        <c:dispUnits/>
      </c:valAx>
      <c:serAx>
        <c:axId val="201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7061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18142399"/>
        <c:axId val="29063864"/>
        <c:axId val="60248185"/>
      </c:bar3DChart>
      <c:catAx>
        <c:axId val="1814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63864"/>
        <c:crossesAt val="0"/>
        <c:auto val="1"/>
        <c:lblOffset val="100"/>
        <c:noMultiLvlLbl val="0"/>
      </c:catAx>
      <c:valAx>
        <c:axId val="2906386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2399"/>
        <c:crossesAt val="1"/>
        <c:crossBetween val="between"/>
        <c:dispUnits/>
      </c:valAx>
      <c:serAx>
        <c:axId val="6024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6386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5362754"/>
        <c:axId val="48264787"/>
        <c:axId val="31729900"/>
      </c:bar3DChart>
      <c:catAx>
        <c:axId val="536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64787"/>
        <c:crossesAt val="0"/>
        <c:auto val="1"/>
        <c:lblOffset val="100"/>
        <c:noMultiLvlLbl val="0"/>
      </c:catAx>
      <c:valAx>
        <c:axId val="4826478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2754"/>
        <c:crossesAt val="1"/>
        <c:crossBetween val="between"/>
        <c:dispUnits/>
      </c:valAx>
      <c:serAx>
        <c:axId val="31729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6478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17133645"/>
        <c:axId val="19985078"/>
        <c:axId val="45647975"/>
      </c:bar3D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85078"/>
        <c:crossesAt val="0"/>
        <c:auto val="1"/>
        <c:lblOffset val="100"/>
        <c:noMultiLvlLbl val="0"/>
      </c:catAx>
      <c:valAx>
        <c:axId val="1998507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33645"/>
        <c:crossesAt val="1"/>
        <c:crossBetween val="between"/>
        <c:dispUnits/>
      </c:valAx>
      <c:serAx>
        <c:axId val="4564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85078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SETEMBRO
DE 2007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8178592"/>
        <c:axId val="6498465"/>
        <c:axId val="58486186"/>
      </c:bar3DChart>
      <c:catAx>
        <c:axId val="81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465"/>
        <c:crossesAt val="0"/>
        <c:auto val="1"/>
        <c:lblOffset val="100"/>
        <c:noMultiLvlLbl val="0"/>
      </c:catAx>
      <c:valAx>
        <c:axId val="649846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8592"/>
        <c:crossesAt val="1"/>
        <c:crossBetween val="between"/>
        <c:dispUnits/>
      </c:valAx>
      <c:serAx>
        <c:axId val="5848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46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56613627"/>
        <c:axId val="39760596"/>
        <c:axId val="22301045"/>
      </c:bar3DChart>
      <c:catAx>
        <c:axId val="5661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0596"/>
        <c:crossesAt val="0"/>
        <c:auto val="1"/>
        <c:lblOffset val="100"/>
        <c:noMultiLvlLbl val="0"/>
      </c:catAx>
      <c:valAx>
        <c:axId val="3976059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3627"/>
        <c:crossesAt val="1"/>
        <c:crossBetween val="between"/>
        <c:dispUnits/>
      </c:valAx>
      <c:serAx>
        <c:axId val="2230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0596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66491678"/>
        <c:axId val="61554191"/>
        <c:axId val="17116808"/>
      </c:bar3DChart>
      <c:catAx>
        <c:axId val="6649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54191"/>
        <c:crossesAt val="0"/>
        <c:auto val="1"/>
        <c:lblOffset val="100"/>
        <c:noMultiLvlLbl val="0"/>
      </c:catAx>
      <c:valAx>
        <c:axId val="6155419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91678"/>
        <c:crossesAt val="1"/>
        <c:crossBetween val="between"/>
        <c:dispUnits/>
      </c:valAx>
      <c:serAx>
        <c:axId val="1711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54191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19833545"/>
        <c:axId val="44284178"/>
        <c:axId val="63013283"/>
      </c:bar3DChart>
      <c:catAx>
        <c:axId val="198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84178"/>
        <c:crossesAt val="0"/>
        <c:auto val="1"/>
        <c:lblOffset val="100"/>
        <c:noMultiLvlLbl val="0"/>
      </c:catAx>
      <c:valAx>
        <c:axId val="4428417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3545"/>
        <c:crossesAt val="1"/>
        <c:crossBetween val="between"/>
        <c:dispUnits/>
      </c:valAx>
      <c:serAx>
        <c:axId val="63013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84178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44734739"/>
        <c:axId val="67068332"/>
        <c:axId val="66744077"/>
      </c:bar3DChart>
      <c:catAx>
        <c:axId val="4473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68332"/>
        <c:crossesAt val="0"/>
        <c:auto val="1"/>
        <c:lblOffset val="100"/>
        <c:noMultiLvlLbl val="0"/>
      </c:catAx>
      <c:valAx>
        <c:axId val="6706833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34739"/>
        <c:crossesAt val="1"/>
        <c:crossBetween val="between"/>
        <c:dispUnits/>
      </c:valAx>
      <c:serAx>
        <c:axId val="6674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68332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AGOSTO DE 2007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30248636"/>
        <c:axId val="3802269"/>
        <c:axId val="34220422"/>
      </c:bar3DChart>
      <c:catAx>
        <c:axId val="30248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269"/>
        <c:crossesAt val="0"/>
        <c:auto val="1"/>
        <c:lblOffset val="100"/>
        <c:noMultiLvlLbl val="0"/>
      </c:catAx>
      <c:valAx>
        <c:axId val="380226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48636"/>
        <c:crossesAt val="1"/>
        <c:crossBetween val="between"/>
        <c:dispUnits/>
      </c:valAx>
      <c:serAx>
        <c:axId val="34220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269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FF6F00"/>
            </a:solidFill>
            <a:ln w="127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DEZ!$A$1</c:f>
              <c:numCache/>
            </c:numRef>
          </c:val>
          <c:shape val="box"/>
        </c:ser>
        <c:shape val="box"/>
        <c:axId val="39548343"/>
        <c:axId val="20390768"/>
        <c:axId val="49299185"/>
      </c:bar3DChart>
      <c:catAx>
        <c:axId val="3954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90768"/>
        <c:crossesAt val="0"/>
        <c:auto val="1"/>
        <c:lblOffset val="100"/>
        <c:noMultiLvlLbl val="0"/>
      </c:catAx>
      <c:valAx>
        <c:axId val="2039076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8343"/>
        <c:crossesAt val="1"/>
        <c:crossBetween val="between"/>
        <c:dispUnits/>
      </c:valAx>
      <c:serAx>
        <c:axId val="4929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90768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FF6F00"/>
            </a:solidFill>
            <a:ln w="127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DEZ!$A$1</c:f>
              <c:numCache/>
            </c:numRef>
          </c:val>
          <c:shape val="box"/>
        </c:ser>
        <c:shape val="box"/>
        <c:axId val="41039482"/>
        <c:axId val="33811019"/>
        <c:axId val="35863716"/>
      </c:bar3DChart>
      <c:catAx>
        <c:axId val="4103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11019"/>
        <c:crossesAt val="0"/>
        <c:auto val="1"/>
        <c:lblOffset val="100"/>
        <c:noMultiLvlLbl val="0"/>
      </c:catAx>
      <c:valAx>
        <c:axId val="3381101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39482"/>
        <c:crossesAt val="1"/>
        <c:crossBetween val="between"/>
        <c:dispUnits/>
      </c:valAx>
      <c:serAx>
        <c:axId val="35863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11019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FF6F00"/>
            </a:solidFill>
            <a:ln w="127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DEZ!$A$1</c:f>
              <c:numCache/>
            </c:numRef>
          </c:val>
          <c:shape val="box"/>
        </c:ser>
        <c:shape val="box"/>
        <c:axId val="54337989"/>
        <c:axId val="19279854"/>
        <c:axId val="39300959"/>
      </c:bar3DChart>
      <c:catAx>
        <c:axId val="54337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9854"/>
        <c:crossesAt val="0"/>
        <c:auto val="1"/>
        <c:lblOffset val="100"/>
        <c:noMultiLvlLbl val="0"/>
      </c:catAx>
      <c:valAx>
        <c:axId val="1927985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37989"/>
        <c:crossesAt val="1"/>
        <c:crossBetween val="between"/>
        <c:dispUnits/>
      </c:valAx>
      <c:serAx>
        <c:axId val="39300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985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AGOSTO DE 2007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FF6F00"/>
            </a:solidFill>
            <a:ln w="127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DEZ!$A$1</c:f>
              <c:numCache/>
            </c:numRef>
          </c:val>
          <c:shape val="box"/>
        </c:ser>
        <c:shape val="box"/>
        <c:axId val="18164312"/>
        <c:axId val="29261081"/>
        <c:axId val="62023138"/>
      </c:bar3DChart>
      <c:catAx>
        <c:axId val="18164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61081"/>
        <c:crossesAt val="0"/>
        <c:auto val="1"/>
        <c:lblOffset val="100"/>
        <c:noMultiLvlLbl val="0"/>
      </c:catAx>
      <c:valAx>
        <c:axId val="2926108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64312"/>
        <c:crossesAt val="1"/>
        <c:crossBetween val="between"/>
        <c:dispUnits/>
      </c:valAx>
      <c:serAx>
        <c:axId val="6202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61081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21337331"/>
        <c:axId val="57818252"/>
        <c:axId val="50602221"/>
      </c:bar3DChart>
      <c:catAx>
        <c:axId val="2133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18252"/>
        <c:crossesAt val="0"/>
        <c:auto val="1"/>
        <c:lblOffset val="100"/>
        <c:noMultiLvlLbl val="0"/>
      </c:catAx>
      <c:valAx>
        <c:axId val="5781825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7331"/>
        <c:crossesAt val="1"/>
        <c:crossBetween val="between"/>
        <c:dispUnits/>
      </c:valAx>
      <c:serAx>
        <c:axId val="5060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18252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52766806"/>
        <c:axId val="5139207"/>
        <c:axId val="46252864"/>
      </c:bar3DChart>
      <c:catAx>
        <c:axId val="52766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207"/>
        <c:crossesAt val="0"/>
        <c:auto val="1"/>
        <c:lblOffset val="100"/>
        <c:noMultiLvlLbl val="0"/>
      </c:catAx>
      <c:valAx>
        <c:axId val="513920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6806"/>
        <c:crossesAt val="1"/>
        <c:crossBetween val="between"/>
        <c:dispUnits/>
      </c:valAx>
      <c:serAx>
        <c:axId val="462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20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JULHO DE 2007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13622593"/>
        <c:axId val="55494474"/>
        <c:axId val="29688219"/>
      </c:bar3D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4474"/>
        <c:crossesAt val="0"/>
        <c:auto val="1"/>
        <c:lblOffset val="100"/>
        <c:noMultiLvlLbl val="0"/>
      </c:catAx>
      <c:valAx>
        <c:axId val="5549447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22593"/>
        <c:crossesAt val="1"/>
        <c:crossBetween val="between"/>
        <c:dispUnits/>
      </c:valAx>
      <c:serAx>
        <c:axId val="2968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447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
DE 2007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65867380"/>
        <c:axId val="55935509"/>
        <c:axId val="33657534"/>
      </c:bar3DChart>
      <c:catAx>
        <c:axId val="6586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35509"/>
        <c:crossesAt val="0"/>
        <c:auto val="1"/>
        <c:lblOffset val="100"/>
        <c:noMultiLvlLbl val="0"/>
      </c:catAx>
      <c:valAx>
        <c:axId val="5593550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67380"/>
        <c:crossesAt val="1"/>
        <c:crossBetween val="between"/>
        <c:dispUnits/>
      </c:valAx>
      <c:serAx>
        <c:axId val="3365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35509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MAIO
DE 2007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34482351"/>
        <c:axId val="41905704"/>
        <c:axId val="41607017"/>
      </c:bar3DChart>
      <c:catAx>
        <c:axId val="3448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05704"/>
        <c:crossesAt val="0"/>
        <c:auto val="1"/>
        <c:lblOffset val="100"/>
        <c:noMultiLvlLbl val="0"/>
      </c:catAx>
      <c:valAx>
        <c:axId val="4190570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2351"/>
        <c:crossesAt val="1"/>
        <c:crossBetween val="between"/>
        <c:dispUnits/>
      </c:valAx>
      <c:serAx>
        <c:axId val="4160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0570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63825782"/>
        <c:axId val="37561127"/>
        <c:axId val="2505824"/>
      </c:bar3DChart>
      <c:catAx>
        <c:axId val="6382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61127"/>
        <c:crossesAt val="0"/>
        <c:auto val="1"/>
        <c:lblOffset val="100"/>
        <c:noMultiLvlLbl val="0"/>
      </c:catAx>
      <c:valAx>
        <c:axId val="3756112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25782"/>
        <c:crossesAt val="1"/>
        <c:crossBetween val="between"/>
        <c:dispUnits/>
      </c:valAx>
      <c:serAx>
        <c:axId val="250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6112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ABRIL
DE 2007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38918834"/>
        <c:axId val="14725187"/>
        <c:axId val="65417820"/>
      </c:bar3DChart>
      <c:catAx>
        <c:axId val="3891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25187"/>
        <c:crossesAt val="0"/>
        <c:auto val="1"/>
        <c:lblOffset val="100"/>
        <c:noMultiLvlLbl val="0"/>
      </c:catAx>
      <c:valAx>
        <c:axId val="1472518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8834"/>
        <c:crossesAt val="1"/>
        <c:crossBetween val="between"/>
        <c:dispUnits/>
      </c:valAx>
      <c:serAx>
        <c:axId val="6541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2518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MARÇO
DE 2007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51889469"/>
        <c:axId val="64352038"/>
        <c:axId val="42297431"/>
      </c:bar3DChart>
      <c:catAx>
        <c:axId val="518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2038"/>
        <c:crossesAt val="0"/>
        <c:auto val="1"/>
        <c:lblOffset val="100"/>
        <c:noMultiLvlLbl val="0"/>
      </c:catAx>
      <c:valAx>
        <c:axId val="6435203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89469"/>
        <c:crossesAt val="1"/>
        <c:crossBetween val="between"/>
        <c:dispUnits/>
      </c:valAx>
      <c:serAx>
        <c:axId val="4229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2038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jan!$A$80:$A$84</c:f>
              <c:strCache/>
            </c:strRef>
          </c:cat>
          <c:val>
            <c:numRef>
              <c:f>jan!$B$80:$B$84</c:f>
              <c:numCache/>
            </c:numRef>
          </c:val>
        </c:ser>
        <c:axId val="45132560"/>
        <c:axId val="3539857"/>
      </c:barChart>
      <c:catAx>
        <c:axId val="45132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9857"/>
        <c:crossesAt val="0"/>
        <c:auto val="1"/>
        <c:lblOffset val="100"/>
        <c:noMultiLvlLbl val="0"/>
      </c:catAx>
      <c:valAx>
        <c:axId val="353985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32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FEVEREIRO
DE 2007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31858714"/>
        <c:axId val="18292971"/>
        <c:axId val="30419012"/>
      </c:bar3DChart>
      <c:catAx>
        <c:axId val="318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92971"/>
        <c:crossesAt val="0"/>
        <c:auto val="1"/>
        <c:lblOffset val="100"/>
        <c:noMultiLvlLbl val="0"/>
      </c:catAx>
      <c:valAx>
        <c:axId val="1829297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58714"/>
        <c:crossesAt val="1"/>
        <c:crossBetween val="between"/>
        <c:dispUnits/>
      </c:valAx>
      <c:serAx>
        <c:axId val="30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92971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JANEIRO
DE 2007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5335653"/>
        <c:axId val="48020878"/>
        <c:axId val="29534719"/>
      </c:bar3DChart>
      <c:catAx>
        <c:axId val="533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0878"/>
        <c:crossesAt val="0"/>
        <c:auto val="1"/>
        <c:lblOffset val="100"/>
        <c:noMultiLvlLbl val="0"/>
      </c:catAx>
      <c:valAx>
        <c:axId val="4802087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5653"/>
        <c:crossesAt val="1"/>
        <c:crossBetween val="between"/>
        <c:dispUnits/>
      </c:valAx>
      <c:serAx>
        <c:axId val="2953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0878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22552417"/>
        <c:axId val="1645162"/>
        <c:axId val="14806459"/>
      </c:bar3DChart>
      <c:catAx>
        <c:axId val="22552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162"/>
        <c:crossesAt val="0"/>
        <c:auto val="1"/>
        <c:lblOffset val="100"/>
        <c:noMultiLvlLbl val="0"/>
      </c:catAx>
      <c:valAx>
        <c:axId val="164516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52417"/>
        <c:crossesAt val="1"/>
        <c:crossBetween val="between"/>
        <c:dispUnits/>
      </c:valAx>
      <c:serAx>
        <c:axId val="1480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162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66149268"/>
        <c:axId val="58472501"/>
        <c:axId val="56490462"/>
      </c:bar3D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2501"/>
        <c:crossesAt val="0"/>
        <c:auto val="1"/>
        <c:lblOffset val="100"/>
        <c:noMultiLvlLbl val="0"/>
      </c:catAx>
      <c:valAx>
        <c:axId val="5847250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49268"/>
        <c:crossesAt val="1"/>
        <c:crossBetween val="between"/>
        <c:dispUnits/>
      </c:valAx>
      <c:serAx>
        <c:axId val="5649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2501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38652111"/>
        <c:axId val="12324680"/>
        <c:axId val="43813257"/>
      </c:bar3DChart>
      <c:catAx>
        <c:axId val="38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24680"/>
        <c:crossesAt val="0"/>
        <c:auto val="1"/>
        <c:lblOffset val="100"/>
        <c:noMultiLvlLbl val="0"/>
      </c:catAx>
      <c:valAx>
        <c:axId val="1232468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2111"/>
        <c:crossesAt val="1"/>
        <c:crossBetween val="between"/>
        <c:dispUnits/>
      </c:valAx>
      <c:serAx>
        <c:axId val="4381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24680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DEZEMBRO
DE 2007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58774994"/>
        <c:axId val="59212899"/>
        <c:axId val="63154044"/>
      </c:bar3D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2899"/>
        <c:crossesAt val="0"/>
        <c:auto val="1"/>
        <c:lblOffset val="100"/>
        <c:noMultiLvlLbl val="0"/>
      </c:catAx>
      <c:valAx>
        <c:axId val="5921289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4994"/>
        <c:crossesAt val="1"/>
        <c:crossBetween val="between"/>
        <c:dispUnits/>
      </c:valAx>
      <c:serAx>
        <c:axId val="6315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2899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ABR!$B$80</c:f>
              <c:numCache/>
            </c:numRef>
          </c:val>
          <c:shape val="box"/>
        </c:ser>
        <c:ser>
          <c:idx val="1"/>
          <c:order val="1"/>
          <c:tx>
            <c:strRef>
              <c:f>ABR!$A$81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ABR!$B$81</c:f>
              <c:numCache/>
            </c:numRef>
          </c:val>
          <c:shape val="box"/>
        </c:ser>
        <c:ser>
          <c:idx val="2"/>
          <c:order val="2"/>
          <c:tx>
            <c:strRef>
              <c:f>ABR!$A$82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ABR!$B$82</c:f>
              <c:numCache/>
            </c:numRef>
          </c:val>
          <c:shape val="box"/>
        </c:ser>
        <c:ser>
          <c:idx val="3"/>
          <c:order val="3"/>
          <c:tx>
            <c:strRef>
              <c:f>ABR!$A$83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ABR!$B$83</c:f>
              <c:numCache/>
            </c:numRef>
          </c:val>
          <c:shape val="box"/>
        </c:ser>
        <c:ser>
          <c:idx val="4"/>
          <c:order val="4"/>
          <c:tx>
            <c:strRef>
              <c:f>ABR!$A$84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/>
            </c:numRef>
          </c:val>
          <c:shape val="box"/>
        </c:ser>
        <c:shape val="box"/>
        <c:axId val="31515485"/>
        <c:axId val="15203910"/>
        <c:axId val="2617463"/>
      </c:bar3DChart>
      <c:catAx>
        <c:axId val="3151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3910"/>
        <c:crossesAt val="0"/>
        <c:auto val="1"/>
        <c:lblOffset val="100"/>
        <c:noMultiLvlLbl val="0"/>
      </c:catAx>
      <c:valAx>
        <c:axId val="1520391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5485"/>
        <c:crossesAt val="1"/>
        <c:crossBetween val="between"/>
        <c:dispUnits/>
      </c:valAx>
      <c:serAx>
        <c:axId val="26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3910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Relationship Id="rId6" Type="http://schemas.openxmlformats.org/officeDocument/2006/relationships/chart" Target="/xl/charts/chart32.xml" /><Relationship Id="rId7" Type="http://schemas.openxmlformats.org/officeDocument/2006/relationships/chart" Target="/xl/charts/chart33.xml" /><Relationship Id="rId8" Type="http://schemas.openxmlformats.org/officeDocument/2006/relationships/chart" Target="/xl/charts/chart3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9525</xdr:rowOff>
    </xdr:from>
    <xdr:to>
      <xdr:col>8</xdr:col>
      <xdr:colOff>0</xdr:colOff>
      <xdr:row>110</xdr:row>
      <xdr:rowOff>0</xdr:rowOff>
    </xdr:to>
    <xdr:graphicFrame>
      <xdr:nvGraphicFramePr>
        <xdr:cNvPr id="1" name="Chart 1"/>
        <xdr:cNvGraphicFramePr/>
      </xdr:nvGraphicFramePr>
      <xdr:xfrm>
        <a:off x="0" y="12668250"/>
        <a:ext cx="73914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8</xdr:col>
      <xdr:colOff>0</xdr:colOff>
      <xdr:row>110</xdr:row>
      <xdr:rowOff>0</xdr:rowOff>
    </xdr:to>
    <xdr:graphicFrame>
      <xdr:nvGraphicFramePr>
        <xdr:cNvPr id="2" name="Chart 2"/>
        <xdr:cNvGraphicFramePr/>
      </xdr:nvGraphicFramePr>
      <xdr:xfrm>
        <a:off x="0" y="12668250"/>
        <a:ext cx="739140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8</xdr:col>
      <xdr:colOff>0</xdr:colOff>
      <xdr:row>110</xdr:row>
      <xdr:rowOff>0</xdr:rowOff>
    </xdr:to>
    <xdr:graphicFrame>
      <xdr:nvGraphicFramePr>
        <xdr:cNvPr id="3" name="Chart 3"/>
        <xdr:cNvGraphicFramePr/>
      </xdr:nvGraphicFramePr>
      <xdr:xfrm>
        <a:off x="0" y="12668250"/>
        <a:ext cx="7391400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4" name="Chart 4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5" name="Chart 5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6" name="Chart 6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7" name="Chart 7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8" name="Chart 8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9525</xdr:rowOff>
    </xdr:from>
    <xdr:to>
      <xdr:col>8</xdr:col>
      <xdr:colOff>0</xdr:colOff>
      <xdr:row>110</xdr:row>
      <xdr:rowOff>0</xdr:rowOff>
    </xdr:to>
    <xdr:graphicFrame>
      <xdr:nvGraphicFramePr>
        <xdr:cNvPr id="1" name="Chart 1"/>
        <xdr:cNvGraphicFramePr/>
      </xdr:nvGraphicFramePr>
      <xdr:xfrm>
        <a:off x="0" y="12668250"/>
        <a:ext cx="73914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78</xdr:row>
      <xdr:rowOff>66675</xdr:rowOff>
    </xdr:from>
    <xdr:to>
      <xdr:col>10</xdr:col>
      <xdr:colOff>190500</xdr:colOff>
      <xdr:row>99</xdr:row>
      <xdr:rowOff>114300</xdr:rowOff>
    </xdr:to>
    <xdr:graphicFrame>
      <xdr:nvGraphicFramePr>
        <xdr:cNvPr id="1" name="Chart 1"/>
        <xdr:cNvGraphicFramePr/>
      </xdr:nvGraphicFramePr>
      <xdr:xfrm>
        <a:off x="57150" y="12534900"/>
        <a:ext cx="88963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8</xdr:col>
      <xdr:colOff>0</xdr:colOff>
      <xdr:row>110</xdr:row>
      <xdr:rowOff>0</xdr:rowOff>
    </xdr:to>
    <xdr:graphicFrame>
      <xdr:nvGraphicFramePr>
        <xdr:cNvPr id="2" name="Chart 2"/>
        <xdr:cNvGraphicFramePr/>
      </xdr:nvGraphicFramePr>
      <xdr:xfrm>
        <a:off x="0" y="12630150"/>
        <a:ext cx="739140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9525</xdr:rowOff>
    </xdr:from>
    <xdr:to>
      <xdr:col>8</xdr:col>
      <xdr:colOff>0</xdr:colOff>
      <xdr:row>110</xdr:row>
      <xdr:rowOff>0</xdr:rowOff>
    </xdr:to>
    <xdr:graphicFrame>
      <xdr:nvGraphicFramePr>
        <xdr:cNvPr id="1" name="Chart 1"/>
        <xdr:cNvGraphicFramePr/>
      </xdr:nvGraphicFramePr>
      <xdr:xfrm>
        <a:off x="0" y="12668250"/>
        <a:ext cx="73914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9525</xdr:rowOff>
    </xdr:from>
    <xdr:to>
      <xdr:col>8</xdr:col>
      <xdr:colOff>0</xdr:colOff>
      <xdr:row>110</xdr:row>
      <xdr:rowOff>0</xdr:rowOff>
    </xdr:to>
    <xdr:graphicFrame>
      <xdr:nvGraphicFramePr>
        <xdr:cNvPr id="1" name="Chart 1"/>
        <xdr:cNvGraphicFramePr/>
      </xdr:nvGraphicFramePr>
      <xdr:xfrm>
        <a:off x="0" y="12668250"/>
        <a:ext cx="73914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8</xdr:col>
      <xdr:colOff>0</xdr:colOff>
      <xdr:row>110</xdr:row>
      <xdr:rowOff>0</xdr:rowOff>
    </xdr:to>
    <xdr:graphicFrame>
      <xdr:nvGraphicFramePr>
        <xdr:cNvPr id="2" name="Chart 2"/>
        <xdr:cNvGraphicFramePr/>
      </xdr:nvGraphicFramePr>
      <xdr:xfrm>
        <a:off x="0" y="12668250"/>
        <a:ext cx="739140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3" name="Chart 3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4" name="Chart 4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5" name="Chart 5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6" name="Chart 6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7" name="Chart 7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9525</xdr:rowOff>
    </xdr:from>
    <xdr:to>
      <xdr:col>8</xdr:col>
      <xdr:colOff>0</xdr:colOff>
      <xdr:row>110</xdr:row>
      <xdr:rowOff>0</xdr:rowOff>
    </xdr:to>
    <xdr:graphicFrame>
      <xdr:nvGraphicFramePr>
        <xdr:cNvPr id="1" name="Chart 1"/>
        <xdr:cNvGraphicFramePr/>
      </xdr:nvGraphicFramePr>
      <xdr:xfrm>
        <a:off x="0" y="12668250"/>
        <a:ext cx="73914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2" name="Chart 2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3" name="Chart 3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4" name="Chart 4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5" name="Chart 5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6" name="Chart 6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1" name="Chart 1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2" name="Chart 2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3" name="Chart 3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4" name="Chart 4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5" name="Chart 5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1" name="Chart 1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2" name="Chart 2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3" name="Chart 3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4" name="Chart 4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5" name="Chart 5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6" name="Chart 6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7" name="Chart 7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8" name="Chart 8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1" name="Chart 1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2" name="Chart 2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11</xdr:col>
      <xdr:colOff>314325</xdr:colOff>
      <xdr:row>110</xdr:row>
      <xdr:rowOff>0</xdr:rowOff>
    </xdr:to>
    <xdr:graphicFrame>
      <xdr:nvGraphicFramePr>
        <xdr:cNvPr id="3" name="Chart 3"/>
        <xdr:cNvGraphicFramePr/>
      </xdr:nvGraphicFramePr>
      <xdr:xfrm>
        <a:off x="0" y="12668250"/>
        <a:ext cx="9763125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77</xdr:row>
      <xdr:rowOff>142875</xdr:rowOff>
    </xdr:from>
    <xdr:to>
      <xdr:col>8</xdr:col>
      <xdr:colOff>19050</xdr:colOff>
      <xdr:row>108</xdr:row>
      <xdr:rowOff>133350</xdr:rowOff>
    </xdr:to>
    <xdr:graphicFrame>
      <xdr:nvGraphicFramePr>
        <xdr:cNvPr id="1" name="Chart 1"/>
        <xdr:cNvGraphicFramePr/>
      </xdr:nvGraphicFramePr>
      <xdr:xfrm>
        <a:off x="19050" y="12468225"/>
        <a:ext cx="73914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77</xdr:row>
      <xdr:rowOff>142875</xdr:rowOff>
    </xdr:from>
    <xdr:to>
      <xdr:col>8</xdr:col>
      <xdr:colOff>19050</xdr:colOff>
      <xdr:row>108</xdr:row>
      <xdr:rowOff>133350</xdr:rowOff>
    </xdr:to>
    <xdr:graphicFrame>
      <xdr:nvGraphicFramePr>
        <xdr:cNvPr id="1" name="Chart 1"/>
        <xdr:cNvGraphicFramePr/>
      </xdr:nvGraphicFramePr>
      <xdr:xfrm>
        <a:off x="19050" y="12468225"/>
        <a:ext cx="73914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77</xdr:row>
      <xdr:rowOff>142875</xdr:rowOff>
    </xdr:from>
    <xdr:to>
      <xdr:col>8</xdr:col>
      <xdr:colOff>19050</xdr:colOff>
      <xdr:row>108</xdr:row>
      <xdr:rowOff>133350</xdr:rowOff>
    </xdr:to>
    <xdr:graphicFrame>
      <xdr:nvGraphicFramePr>
        <xdr:cNvPr id="1" name="Chart 1"/>
        <xdr:cNvGraphicFramePr/>
      </xdr:nvGraphicFramePr>
      <xdr:xfrm>
        <a:off x="19050" y="12468225"/>
        <a:ext cx="73914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zoomScale="80" zoomScaleNormal="80" workbookViewId="0" topLeftCell="A70">
      <selection activeCell="P96" sqref="P96"/>
    </sheetView>
  </sheetViews>
  <sheetFormatPr defaultColWidth="9.140625" defaultRowHeight="12.75"/>
  <cols>
    <col min="1" max="1" width="38.8515625" style="1" customWidth="1"/>
    <col min="2" max="11" width="10.28125" style="1" customWidth="1"/>
    <col min="12" max="12" width="7.8515625" style="1" customWidth="1"/>
    <col min="13" max="13" width="4.8515625" style="1" customWidth="1"/>
    <col min="14" max="16384" width="9.140625" style="1" customWidth="1"/>
  </cols>
  <sheetData>
    <row r="1" spans="1:256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12" ht="10.5">
      <c r="A5" s="4" t="s">
        <v>3</v>
      </c>
      <c r="B5" s="5"/>
      <c r="L5" s="6"/>
    </row>
    <row r="6" spans="1:12" ht="1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0.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0.5">
      <c r="A8" s="9" t="s">
        <v>6</v>
      </c>
      <c r="B8" s="8" t="s">
        <v>7</v>
      </c>
      <c r="C8" s="8"/>
      <c r="D8" s="8" t="s">
        <v>8</v>
      </c>
      <c r="E8" s="8"/>
      <c r="F8" s="8" t="s">
        <v>9</v>
      </c>
      <c r="G8" s="8"/>
      <c r="H8" s="8" t="s">
        <v>10</v>
      </c>
      <c r="I8" s="8"/>
      <c r="J8" s="10" t="s">
        <v>11</v>
      </c>
      <c r="K8" s="10"/>
      <c r="L8" s="9" t="s">
        <v>12</v>
      </c>
    </row>
    <row r="9" spans="1:12" ht="10.5">
      <c r="A9" s="11" t="s">
        <v>13</v>
      </c>
      <c r="B9" s="11" t="s">
        <v>14</v>
      </c>
      <c r="C9" s="11" t="s">
        <v>15</v>
      </c>
      <c r="D9" s="11" t="s">
        <v>14</v>
      </c>
      <c r="E9" s="11" t="s">
        <v>15</v>
      </c>
      <c r="F9" s="11" t="s">
        <v>14</v>
      </c>
      <c r="G9" s="11" t="s">
        <v>15</v>
      </c>
      <c r="H9" s="11" t="s">
        <v>14</v>
      </c>
      <c r="I9" s="11" t="s">
        <v>15</v>
      </c>
      <c r="J9" s="11" t="s">
        <v>14</v>
      </c>
      <c r="K9" s="11" t="s">
        <v>15</v>
      </c>
      <c r="L9" s="11"/>
    </row>
    <row r="10" spans="1:13" ht="18" customHeight="1">
      <c r="A10" s="12" t="s">
        <v>16</v>
      </c>
      <c r="B10" s="13">
        <v>7</v>
      </c>
      <c r="C10" s="13">
        <v>8</v>
      </c>
      <c r="D10" s="13">
        <v>16</v>
      </c>
      <c r="E10" s="13">
        <v>2</v>
      </c>
      <c r="F10" s="13">
        <v>76</v>
      </c>
      <c r="G10" s="13">
        <v>6</v>
      </c>
      <c r="H10" s="13">
        <v>42</v>
      </c>
      <c r="I10" s="13">
        <v>3</v>
      </c>
      <c r="J10" s="13">
        <v>0</v>
      </c>
      <c r="K10" s="14">
        <v>0</v>
      </c>
      <c r="L10" s="15">
        <f>SUM(B10:K10)</f>
        <v>160</v>
      </c>
      <c r="M10" s="16"/>
    </row>
    <row r="11" spans="1:13" ht="22.5" customHeight="1">
      <c r="A11" s="12" t="s">
        <v>17</v>
      </c>
      <c r="B11" s="13">
        <v>0</v>
      </c>
      <c r="C11" s="13">
        <v>4</v>
      </c>
      <c r="D11" s="13">
        <v>47</v>
      </c>
      <c r="E11" s="13">
        <v>11</v>
      </c>
      <c r="F11" s="13">
        <v>51</v>
      </c>
      <c r="G11" s="13">
        <v>1</v>
      </c>
      <c r="H11" s="13">
        <v>20</v>
      </c>
      <c r="I11" s="13">
        <v>1</v>
      </c>
      <c r="J11" s="13">
        <v>2</v>
      </c>
      <c r="K11" s="14">
        <v>0</v>
      </c>
      <c r="L11" s="15">
        <f>SUM(B11:K11)</f>
        <v>137</v>
      </c>
      <c r="M11" s="16"/>
    </row>
    <row r="12" spans="1:13" ht="18" customHeight="1">
      <c r="A12" s="17" t="s">
        <v>18</v>
      </c>
      <c r="B12" s="18">
        <v>1</v>
      </c>
      <c r="C12" s="18">
        <v>3</v>
      </c>
      <c r="D12" s="18">
        <v>3</v>
      </c>
      <c r="E12" s="18">
        <v>1</v>
      </c>
      <c r="F12" s="18">
        <v>36</v>
      </c>
      <c r="G12" s="18">
        <v>5</v>
      </c>
      <c r="H12" s="18">
        <v>39</v>
      </c>
      <c r="I12" s="18">
        <v>0</v>
      </c>
      <c r="J12" s="18">
        <v>2</v>
      </c>
      <c r="K12" s="19">
        <v>0</v>
      </c>
      <c r="L12" s="20">
        <f>SUM(B12:K12)</f>
        <v>90</v>
      </c>
      <c r="M12" s="16"/>
    </row>
    <row r="13" spans="1:13" ht="18" customHeight="1">
      <c r="A13" s="17" t="s">
        <v>19</v>
      </c>
      <c r="B13" s="18">
        <v>2</v>
      </c>
      <c r="C13" s="18">
        <v>1</v>
      </c>
      <c r="D13" s="18">
        <v>4</v>
      </c>
      <c r="E13" s="18">
        <v>2</v>
      </c>
      <c r="F13" s="18">
        <v>18</v>
      </c>
      <c r="G13" s="18">
        <v>0</v>
      </c>
      <c r="H13" s="18">
        <v>15</v>
      </c>
      <c r="I13" s="18">
        <v>0</v>
      </c>
      <c r="J13" s="18">
        <v>0</v>
      </c>
      <c r="K13" s="19">
        <v>0</v>
      </c>
      <c r="L13" s="20">
        <f>SUM(B13:K13)</f>
        <v>42</v>
      </c>
      <c r="M13" s="16"/>
    </row>
    <row r="14" spans="1:14" ht="18" customHeight="1">
      <c r="A14" s="21" t="s">
        <v>20</v>
      </c>
      <c r="B14" s="22">
        <v>0</v>
      </c>
      <c r="C14" s="22">
        <v>2</v>
      </c>
      <c r="D14" s="22">
        <v>3</v>
      </c>
      <c r="E14" s="23">
        <v>3</v>
      </c>
      <c r="F14" s="22">
        <v>35</v>
      </c>
      <c r="G14" s="22">
        <v>13</v>
      </c>
      <c r="H14" s="22">
        <v>24</v>
      </c>
      <c r="I14" s="22">
        <v>0</v>
      </c>
      <c r="J14" s="22">
        <v>1</v>
      </c>
      <c r="K14" s="24">
        <v>0</v>
      </c>
      <c r="L14" s="25">
        <f>SUM(B14:K14)</f>
        <v>81</v>
      </c>
      <c r="M14" s="16"/>
      <c r="N14" s="16"/>
    </row>
    <row r="15" spans="1:13" s="6" customFormat="1" ht="10.5">
      <c r="A15" s="26" t="s">
        <v>21</v>
      </c>
      <c r="B15" s="27">
        <f aca="true" t="shared" si="0" ref="B15:L15">SUM(B10:B14)</f>
        <v>10</v>
      </c>
      <c r="C15" s="28">
        <f t="shared" si="0"/>
        <v>18</v>
      </c>
      <c r="D15" s="28">
        <f t="shared" si="0"/>
        <v>73</v>
      </c>
      <c r="E15" s="28">
        <f t="shared" si="0"/>
        <v>19</v>
      </c>
      <c r="F15" s="28">
        <f t="shared" si="0"/>
        <v>216</v>
      </c>
      <c r="G15" s="28">
        <f t="shared" si="0"/>
        <v>25</v>
      </c>
      <c r="H15" s="28">
        <f t="shared" si="0"/>
        <v>140</v>
      </c>
      <c r="I15" s="28">
        <f t="shared" si="0"/>
        <v>4</v>
      </c>
      <c r="J15" s="28">
        <f t="shared" si="0"/>
        <v>5</v>
      </c>
      <c r="K15" s="28">
        <f t="shared" si="0"/>
        <v>0</v>
      </c>
      <c r="L15" s="28">
        <f t="shared" si="0"/>
        <v>510</v>
      </c>
      <c r="M15" s="29"/>
    </row>
    <row r="16" spans="1:12" s="6" customFormat="1" ht="10.5">
      <c r="A16" s="9" t="s">
        <v>6</v>
      </c>
      <c r="B16" s="8" t="s">
        <v>7</v>
      </c>
      <c r="C16" s="8"/>
      <c r="D16" s="8" t="s">
        <v>8</v>
      </c>
      <c r="E16" s="8"/>
      <c r="F16" s="8" t="s">
        <v>9</v>
      </c>
      <c r="G16" s="8"/>
      <c r="H16" s="8" t="s">
        <v>10</v>
      </c>
      <c r="I16" s="8"/>
      <c r="J16" s="10" t="s">
        <v>11</v>
      </c>
      <c r="K16" s="10"/>
      <c r="L16" s="9" t="s">
        <v>12</v>
      </c>
    </row>
    <row r="17" spans="1:12" ht="10.5">
      <c r="A17" s="11" t="s">
        <v>22</v>
      </c>
      <c r="B17" s="11" t="s">
        <v>14</v>
      </c>
      <c r="C17" s="11" t="s">
        <v>15</v>
      </c>
      <c r="D17" s="11" t="s">
        <v>14</v>
      </c>
      <c r="E17" s="11" t="s">
        <v>15</v>
      </c>
      <c r="F17" s="11" t="s">
        <v>14</v>
      </c>
      <c r="G17" s="11" t="s">
        <v>15</v>
      </c>
      <c r="H17" s="11" t="s">
        <v>14</v>
      </c>
      <c r="I17" s="11" t="s">
        <v>15</v>
      </c>
      <c r="J17" s="11" t="s">
        <v>14</v>
      </c>
      <c r="K17" s="11" t="s">
        <v>15</v>
      </c>
      <c r="L17" s="11"/>
    </row>
    <row r="18" spans="1:13" ht="10.5">
      <c r="A18" s="30" t="s">
        <v>19</v>
      </c>
      <c r="B18" s="13">
        <v>0</v>
      </c>
      <c r="C18" s="13">
        <v>0</v>
      </c>
      <c r="D18" s="13">
        <v>19</v>
      </c>
      <c r="E18" s="13">
        <v>2</v>
      </c>
      <c r="F18" s="13">
        <v>25</v>
      </c>
      <c r="G18" s="13">
        <v>1</v>
      </c>
      <c r="H18" s="13">
        <v>2</v>
      </c>
      <c r="I18" s="13">
        <v>0</v>
      </c>
      <c r="J18" s="13">
        <v>0</v>
      </c>
      <c r="K18" s="14">
        <v>0</v>
      </c>
      <c r="L18" s="15">
        <f>SUM(B18:K18)</f>
        <v>49</v>
      </c>
      <c r="M18" s="16"/>
    </row>
    <row r="19" spans="1:13" ht="10.5">
      <c r="A19" s="31" t="s">
        <v>23</v>
      </c>
      <c r="B19" s="18">
        <v>0</v>
      </c>
      <c r="C19" s="18">
        <v>5</v>
      </c>
      <c r="D19" s="18">
        <v>11</v>
      </c>
      <c r="E19" s="18">
        <v>7</v>
      </c>
      <c r="F19" s="18">
        <v>24</v>
      </c>
      <c r="G19" s="18">
        <v>1</v>
      </c>
      <c r="H19" s="18">
        <v>11</v>
      </c>
      <c r="I19" s="18">
        <v>1</v>
      </c>
      <c r="J19" s="18">
        <v>0</v>
      </c>
      <c r="K19" s="19">
        <v>0</v>
      </c>
      <c r="L19" s="20">
        <f>SUM(B19:K19)</f>
        <v>60</v>
      </c>
      <c r="M19" s="16"/>
    </row>
    <row r="20" spans="1:13" ht="10.5">
      <c r="A20" s="32" t="s">
        <v>24</v>
      </c>
      <c r="B20" s="22">
        <v>2</v>
      </c>
      <c r="C20" s="22">
        <v>5</v>
      </c>
      <c r="D20" s="22">
        <v>5</v>
      </c>
      <c r="E20" s="22">
        <v>1</v>
      </c>
      <c r="F20" s="22">
        <v>27</v>
      </c>
      <c r="G20" s="22">
        <v>7</v>
      </c>
      <c r="H20" s="22">
        <v>17</v>
      </c>
      <c r="I20" s="22">
        <v>0</v>
      </c>
      <c r="J20" s="22">
        <v>1</v>
      </c>
      <c r="K20" s="24">
        <v>0</v>
      </c>
      <c r="L20" s="25">
        <f>SUM(B20:K20)</f>
        <v>65</v>
      </c>
      <c r="M20" s="16"/>
    </row>
    <row r="21" spans="1:13" s="6" customFormat="1" ht="10.5">
      <c r="A21" s="26" t="s">
        <v>21</v>
      </c>
      <c r="B21" s="28">
        <f aca="true" t="shared" si="1" ref="B21:L21">SUM(B18:B20)</f>
        <v>2</v>
      </c>
      <c r="C21" s="28">
        <f t="shared" si="1"/>
        <v>10</v>
      </c>
      <c r="D21" s="28">
        <f t="shared" si="1"/>
        <v>35</v>
      </c>
      <c r="E21" s="28">
        <f t="shared" si="1"/>
        <v>10</v>
      </c>
      <c r="F21" s="28">
        <f t="shared" si="1"/>
        <v>76</v>
      </c>
      <c r="G21" s="28">
        <f t="shared" si="1"/>
        <v>9</v>
      </c>
      <c r="H21" s="28">
        <f t="shared" si="1"/>
        <v>30</v>
      </c>
      <c r="I21" s="28">
        <f t="shared" si="1"/>
        <v>1</v>
      </c>
      <c r="J21" s="28">
        <f t="shared" si="1"/>
        <v>1</v>
      </c>
      <c r="K21" s="28">
        <f t="shared" si="1"/>
        <v>0</v>
      </c>
      <c r="L21" s="28">
        <f t="shared" si="1"/>
        <v>174</v>
      </c>
      <c r="M21" s="16"/>
    </row>
    <row r="22" spans="1:13" s="6" customFormat="1" ht="10.5">
      <c r="A22" s="9" t="s">
        <v>6</v>
      </c>
      <c r="B22" s="8" t="s">
        <v>7</v>
      </c>
      <c r="C22" s="8"/>
      <c r="D22" s="8" t="s">
        <v>8</v>
      </c>
      <c r="E22" s="8"/>
      <c r="F22" s="8" t="s">
        <v>9</v>
      </c>
      <c r="G22" s="8"/>
      <c r="H22" s="8" t="s">
        <v>10</v>
      </c>
      <c r="I22" s="8"/>
      <c r="J22" s="10" t="s">
        <v>11</v>
      </c>
      <c r="K22" s="10"/>
      <c r="L22" s="9" t="s">
        <v>12</v>
      </c>
      <c r="M22" s="16"/>
    </row>
    <row r="23" spans="1:13" ht="10.5">
      <c r="A23" s="11" t="s">
        <v>25</v>
      </c>
      <c r="B23" s="11" t="s">
        <v>14</v>
      </c>
      <c r="C23" s="11" t="s">
        <v>15</v>
      </c>
      <c r="D23" s="11" t="s">
        <v>14</v>
      </c>
      <c r="E23" s="11" t="s">
        <v>15</v>
      </c>
      <c r="F23" s="11" t="s">
        <v>14</v>
      </c>
      <c r="G23" s="11" t="s">
        <v>15</v>
      </c>
      <c r="H23" s="11" t="s">
        <v>14</v>
      </c>
      <c r="I23" s="11" t="s">
        <v>15</v>
      </c>
      <c r="J23" s="11" t="s">
        <v>14</v>
      </c>
      <c r="K23" s="11" t="s">
        <v>15</v>
      </c>
      <c r="L23" s="11"/>
      <c r="M23" s="16"/>
    </row>
    <row r="24" spans="1:13" ht="10.5">
      <c r="A24" s="30" t="s">
        <v>26</v>
      </c>
      <c r="B24" s="13">
        <v>0</v>
      </c>
      <c r="C24" s="13">
        <v>1</v>
      </c>
      <c r="D24" s="13">
        <v>2</v>
      </c>
      <c r="E24" s="13">
        <v>4</v>
      </c>
      <c r="F24" s="13">
        <v>26</v>
      </c>
      <c r="G24" s="13">
        <v>0</v>
      </c>
      <c r="H24" s="13">
        <v>12</v>
      </c>
      <c r="I24" s="13">
        <v>1</v>
      </c>
      <c r="J24" s="13">
        <v>0</v>
      </c>
      <c r="K24" s="14">
        <v>0</v>
      </c>
      <c r="L24" s="15">
        <f>SUM(B24:K24)</f>
        <v>46</v>
      </c>
      <c r="M24" s="16"/>
    </row>
    <row r="25" spans="1:13" ht="10.5">
      <c r="A25" s="32" t="s">
        <v>19</v>
      </c>
      <c r="B25" s="22">
        <v>1</v>
      </c>
      <c r="C25" s="22">
        <v>4</v>
      </c>
      <c r="D25" s="22">
        <v>7</v>
      </c>
      <c r="E25" s="22">
        <v>6</v>
      </c>
      <c r="F25" s="22">
        <v>26</v>
      </c>
      <c r="G25" s="22">
        <v>3</v>
      </c>
      <c r="H25" s="22">
        <v>3</v>
      </c>
      <c r="I25" s="22">
        <v>2</v>
      </c>
      <c r="J25" s="22">
        <v>0</v>
      </c>
      <c r="K25" s="24">
        <v>0</v>
      </c>
      <c r="L25" s="25">
        <f>SUM(B25:K25)</f>
        <v>52</v>
      </c>
      <c r="M25" s="16"/>
    </row>
    <row r="26" spans="1:13" s="6" customFormat="1" ht="10.5">
      <c r="A26" s="26" t="s">
        <v>21</v>
      </c>
      <c r="B26" s="28">
        <f aca="true" t="shared" si="2" ref="B26:L26">SUM(B24:B25)</f>
        <v>1</v>
      </c>
      <c r="C26" s="28">
        <f t="shared" si="2"/>
        <v>5</v>
      </c>
      <c r="D26" s="28">
        <f t="shared" si="2"/>
        <v>9</v>
      </c>
      <c r="E26" s="28">
        <f t="shared" si="2"/>
        <v>10</v>
      </c>
      <c r="F26" s="28">
        <f t="shared" si="2"/>
        <v>52</v>
      </c>
      <c r="G26" s="28">
        <f t="shared" si="2"/>
        <v>3</v>
      </c>
      <c r="H26" s="28">
        <f t="shared" si="2"/>
        <v>15</v>
      </c>
      <c r="I26" s="28">
        <f t="shared" si="2"/>
        <v>3</v>
      </c>
      <c r="J26" s="28">
        <f t="shared" si="2"/>
        <v>0</v>
      </c>
      <c r="K26" s="28">
        <f t="shared" si="2"/>
        <v>0</v>
      </c>
      <c r="L26" s="28">
        <f t="shared" si="2"/>
        <v>98</v>
      </c>
      <c r="M26" s="16"/>
    </row>
    <row r="27" spans="1:13" s="6" customFormat="1" ht="10.5">
      <c r="A27" s="9" t="s">
        <v>6</v>
      </c>
      <c r="B27" s="8" t="s">
        <v>7</v>
      </c>
      <c r="C27" s="8"/>
      <c r="D27" s="8" t="s">
        <v>8</v>
      </c>
      <c r="E27" s="8"/>
      <c r="F27" s="8" t="s">
        <v>9</v>
      </c>
      <c r="G27" s="8"/>
      <c r="H27" s="8" t="s">
        <v>10</v>
      </c>
      <c r="I27" s="8"/>
      <c r="J27" s="10" t="s">
        <v>11</v>
      </c>
      <c r="K27" s="10"/>
      <c r="L27" s="9" t="s">
        <v>12</v>
      </c>
      <c r="M27" s="16"/>
    </row>
    <row r="28" spans="1:13" ht="10.5">
      <c r="A28" s="11" t="s">
        <v>27</v>
      </c>
      <c r="B28" s="11" t="s">
        <v>14</v>
      </c>
      <c r="C28" s="11" t="s">
        <v>15</v>
      </c>
      <c r="D28" s="11" t="s">
        <v>14</v>
      </c>
      <c r="E28" s="11" t="s">
        <v>15</v>
      </c>
      <c r="F28" s="11" t="s">
        <v>14</v>
      </c>
      <c r="G28" s="11" t="s">
        <v>15</v>
      </c>
      <c r="H28" s="11" t="s">
        <v>14</v>
      </c>
      <c r="I28" s="11" t="s">
        <v>15</v>
      </c>
      <c r="J28" s="11" t="s">
        <v>14</v>
      </c>
      <c r="K28" s="11" t="s">
        <v>15</v>
      </c>
      <c r="L28" s="11"/>
      <c r="M28" s="16"/>
    </row>
    <row r="29" spans="1:14" ht="10.5">
      <c r="A29" s="30" t="s">
        <v>28</v>
      </c>
      <c r="B29" s="13">
        <v>0</v>
      </c>
      <c r="C29" s="13">
        <v>5</v>
      </c>
      <c r="D29" s="13">
        <v>0</v>
      </c>
      <c r="E29" s="13">
        <v>0</v>
      </c>
      <c r="F29" s="13">
        <v>5</v>
      </c>
      <c r="G29" s="13">
        <v>3</v>
      </c>
      <c r="H29" s="13">
        <v>29</v>
      </c>
      <c r="I29" s="13">
        <v>1</v>
      </c>
      <c r="J29" s="13">
        <v>7</v>
      </c>
      <c r="K29" s="14">
        <v>1</v>
      </c>
      <c r="L29" s="15">
        <f>SUM(B29:K29)</f>
        <v>51</v>
      </c>
      <c r="M29" s="16"/>
      <c r="N29" s="33"/>
    </row>
    <row r="30" spans="1:14" s="35" customFormat="1" ht="10.5">
      <c r="A30" s="17" t="s">
        <v>29</v>
      </c>
      <c r="B30" s="18">
        <v>1</v>
      </c>
      <c r="C30" s="18">
        <v>3</v>
      </c>
      <c r="D30" s="18">
        <v>6</v>
      </c>
      <c r="E30" s="18">
        <v>2</v>
      </c>
      <c r="F30" s="18">
        <v>30</v>
      </c>
      <c r="G30" s="18">
        <v>8</v>
      </c>
      <c r="H30" s="18">
        <v>35</v>
      </c>
      <c r="I30" s="18">
        <v>0</v>
      </c>
      <c r="J30" s="18">
        <v>0</v>
      </c>
      <c r="K30" s="19">
        <v>0</v>
      </c>
      <c r="L30" s="20">
        <f>SUM(B30:K30)</f>
        <v>85</v>
      </c>
      <c r="M30" s="16"/>
      <c r="N30" s="34"/>
    </row>
    <row r="31" spans="1:14" ht="10.5">
      <c r="A31" s="32" t="s">
        <v>19</v>
      </c>
      <c r="B31" s="22">
        <v>2</v>
      </c>
      <c r="C31" s="22">
        <v>0</v>
      </c>
      <c r="D31" s="22">
        <v>3</v>
      </c>
      <c r="E31" s="22">
        <v>8</v>
      </c>
      <c r="F31" s="22">
        <v>20</v>
      </c>
      <c r="G31" s="22">
        <v>0</v>
      </c>
      <c r="H31" s="22">
        <v>7</v>
      </c>
      <c r="I31" s="22">
        <v>0</v>
      </c>
      <c r="J31" s="22">
        <v>0</v>
      </c>
      <c r="K31" s="24">
        <v>0</v>
      </c>
      <c r="L31" s="25">
        <f>SUM(B31:K31)</f>
        <v>40</v>
      </c>
      <c r="M31" s="16"/>
      <c r="N31" s="33"/>
    </row>
    <row r="32" spans="1:14" s="6" customFormat="1" ht="10.5">
      <c r="A32" s="26" t="s">
        <v>21</v>
      </c>
      <c r="B32" s="28">
        <f aca="true" t="shared" si="3" ref="B32:L32">SUM(B28:B31)</f>
        <v>3</v>
      </c>
      <c r="C32" s="28">
        <f t="shared" si="3"/>
        <v>8</v>
      </c>
      <c r="D32" s="28">
        <f t="shared" si="3"/>
        <v>9</v>
      </c>
      <c r="E32" s="28">
        <f t="shared" si="3"/>
        <v>10</v>
      </c>
      <c r="F32" s="28">
        <f t="shared" si="3"/>
        <v>55</v>
      </c>
      <c r="G32" s="28">
        <f t="shared" si="3"/>
        <v>11</v>
      </c>
      <c r="H32" s="28">
        <f t="shared" si="3"/>
        <v>71</v>
      </c>
      <c r="I32" s="28">
        <f t="shared" si="3"/>
        <v>1</v>
      </c>
      <c r="J32" s="28">
        <f t="shared" si="3"/>
        <v>7</v>
      </c>
      <c r="K32" s="28">
        <f t="shared" si="3"/>
        <v>1</v>
      </c>
      <c r="L32" s="28">
        <f t="shared" si="3"/>
        <v>176</v>
      </c>
      <c r="M32" s="16"/>
      <c r="N32" s="36"/>
    </row>
    <row r="33" spans="1:13" s="6" customFormat="1" ht="10.5">
      <c r="A33" s="9" t="s">
        <v>6</v>
      </c>
      <c r="B33" s="8" t="s">
        <v>7</v>
      </c>
      <c r="C33" s="8"/>
      <c r="D33" s="8" t="s">
        <v>8</v>
      </c>
      <c r="E33" s="8"/>
      <c r="F33" s="8" t="s">
        <v>9</v>
      </c>
      <c r="G33" s="8"/>
      <c r="H33" s="8" t="s">
        <v>10</v>
      </c>
      <c r="I33" s="8"/>
      <c r="J33" s="10" t="s">
        <v>11</v>
      </c>
      <c r="K33" s="10"/>
      <c r="L33" s="9" t="s">
        <v>12</v>
      </c>
      <c r="M33" s="16"/>
    </row>
    <row r="34" spans="1:13" ht="10.5">
      <c r="A34" s="11" t="s">
        <v>30</v>
      </c>
      <c r="B34" s="11" t="s">
        <v>14</v>
      </c>
      <c r="C34" s="11" t="s">
        <v>15</v>
      </c>
      <c r="D34" s="11" t="s">
        <v>14</v>
      </c>
      <c r="E34" s="11" t="s">
        <v>15</v>
      </c>
      <c r="F34" s="11" t="s">
        <v>14</v>
      </c>
      <c r="G34" s="11" t="s">
        <v>15</v>
      </c>
      <c r="H34" s="11" t="s">
        <v>14</v>
      </c>
      <c r="I34" s="11" t="s">
        <v>15</v>
      </c>
      <c r="J34" s="11" t="s">
        <v>14</v>
      </c>
      <c r="K34" s="11" t="s">
        <v>15</v>
      </c>
      <c r="L34" s="11"/>
      <c r="M34" s="16"/>
    </row>
    <row r="35" spans="1:13" ht="10.5">
      <c r="A35" s="30" t="s">
        <v>31</v>
      </c>
      <c r="B35" s="13">
        <v>2</v>
      </c>
      <c r="C35" s="13">
        <v>3</v>
      </c>
      <c r="D35" s="13">
        <v>2</v>
      </c>
      <c r="E35" s="13">
        <v>2</v>
      </c>
      <c r="F35" s="13">
        <v>17</v>
      </c>
      <c r="G35" s="13">
        <v>6</v>
      </c>
      <c r="H35" s="13">
        <v>19</v>
      </c>
      <c r="I35" s="13">
        <v>0</v>
      </c>
      <c r="J35" s="13">
        <v>1</v>
      </c>
      <c r="K35" s="37">
        <v>0</v>
      </c>
      <c r="L35" s="38">
        <f>SUM(B35:K35)</f>
        <v>52</v>
      </c>
      <c r="M35" s="16"/>
    </row>
    <row r="36" spans="1:13" ht="10.5">
      <c r="A36" s="31" t="s">
        <v>19</v>
      </c>
      <c r="B36" s="18">
        <v>0</v>
      </c>
      <c r="C36" s="18">
        <v>2</v>
      </c>
      <c r="D36" s="18">
        <v>2</v>
      </c>
      <c r="E36" s="18">
        <v>4</v>
      </c>
      <c r="F36" s="18">
        <v>28</v>
      </c>
      <c r="G36" s="18">
        <v>1</v>
      </c>
      <c r="H36" s="18">
        <v>13</v>
      </c>
      <c r="I36" s="18">
        <v>0</v>
      </c>
      <c r="J36" s="18">
        <v>0</v>
      </c>
      <c r="K36" s="19">
        <v>0</v>
      </c>
      <c r="L36" s="20">
        <f>SUM(B36:K36)</f>
        <v>50</v>
      </c>
      <c r="M36" s="16"/>
    </row>
    <row r="37" spans="1:13" ht="10.5">
      <c r="A37" s="32" t="s">
        <v>24</v>
      </c>
      <c r="B37" s="22">
        <v>0</v>
      </c>
      <c r="C37" s="22">
        <v>5</v>
      </c>
      <c r="D37" s="22">
        <v>1</v>
      </c>
      <c r="E37" s="22">
        <v>1</v>
      </c>
      <c r="F37" s="22">
        <v>12</v>
      </c>
      <c r="G37" s="22">
        <v>9</v>
      </c>
      <c r="H37" s="22">
        <v>33</v>
      </c>
      <c r="I37" s="22">
        <v>3</v>
      </c>
      <c r="J37" s="22">
        <v>2</v>
      </c>
      <c r="K37" s="24">
        <v>1</v>
      </c>
      <c r="L37" s="25">
        <f>SUM(B37:K37)</f>
        <v>67</v>
      </c>
      <c r="M37" s="16"/>
    </row>
    <row r="38" spans="1:13" s="6" customFormat="1" ht="10.5">
      <c r="A38" s="26" t="s">
        <v>21</v>
      </c>
      <c r="B38" s="28">
        <f aca="true" t="shared" si="4" ref="B38:L38">SUM(B34:B37)</f>
        <v>2</v>
      </c>
      <c r="C38" s="28">
        <f t="shared" si="4"/>
        <v>10</v>
      </c>
      <c r="D38" s="28">
        <f t="shared" si="4"/>
        <v>5</v>
      </c>
      <c r="E38" s="28">
        <f t="shared" si="4"/>
        <v>7</v>
      </c>
      <c r="F38" s="28">
        <f t="shared" si="4"/>
        <v>57</v>
      </c>
      <c r="G38" s="28">
        <f t="shared" si="4"/>
        <v>16</v>
      </c>
      <c r="H38" s="28">
        <f t="shared" si="4"/>
        <v>65</v>
      </c>
      <c r="I38" s="28">
        <f t="shared" si="4"/>
        <v>3</v>
      </c>
      <c r="J38" s="28">
        <f t="shared" si="4"/>
        <v>3</v>
      </c>
      <c r="K38" s="28">
        <f t="shared" si="4"/>
        <v>1</v>
      </c>
      <c r="L38" s="28">
        <f t="shared" si="4"/>
        <v>169</v>
      </c>
      <c r="M38" s="16"/>
    </row>
    <row r="39" spans="1:13" ht="10.5">
      <c r="A39" s="39" t="s">
        <v>12</v>
      </c>
      <c r="B39" s="40">
        <f aca="true" t="shared" si="5" ref="B39:L39">B15+B21+B26+B32+B38</f>
        <v>18</v>
      </c>
      <c r="C39" s="40">
        <f t="shared" si="5"/>
        <v>51</v>
      </c>
      <c r="D39" s="40">
        <f t="shared" si="5"/>
        <v>131</v>
      </c>
      <c r="E39" s="40">
        <f t="shared" si="5"/>
        <v>56</v>
      </c>
      <c r="F39" s="40">
        <f t="shared" si="5"/>
        <v>456</v>
      </c>
      <c r="G39" s="40">
        <f t="shared" si="5"/>
        <v>64</v>
      </c>
      <c r="H39" s="40">
        <f t="shared" si="5"/>
        <v>321</v>
      </c>
      <c r="I39" s="40">
        <f t="shared" si="5"/>
        <v>12</v>
      </c>
      <c r="J39" s="40">
        <f t="shared" si="5"/>
        <v>16</v>
      </c>
      <c r="K39" s="40">
        <f t="shared" si="5"/>
        <v>2</v>
      </c>
      <c r="L39" s="8">
        <f t="shared" si="5"/>
        <v>1127</v>
      </c>
      <c r="M39" s="16"/>
    </row>
    <row r="41" spans="1:256" ht="14.25">
      <c r="A41" s="41" t="s">
        <v>0</v>
      </c>
      <c r="B41" s="41"/>
      <c r="C41" s="41"/>
      <c r="D41" s="41"/>
      <c r="E41" s="41"/>
      <c r="F41" s="41"/>
      <c r="G41" s="41"/>
      <c r="H41" s="41"/>
      <c r="I41" s="3"/>
      <c r="J41" s="3"/>
      <c r="K41" s="3"/>
      <c r="L41" s="3"/>
      <c r="M41" s="3"/>
      <c r="N41" s="3"/>
      <c r="O41" s="3"/>
      <c r="P41" s="3"/>
      <c r="Q41" s="3"/>
      <c r="R41" s="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41" t="s">
        <v>1</v>
      </c>
      <c r="B42" s="41"/>
      <c r="C42" s="41"/>
      <c r="D42" s="41"/>
      <c r="E42" s="41"/>
      <c r="F42" s="41"/>
      <c r="G42" s="41"/>
      <c r="H42" s="41"/>
      <c r="I42" s="3"/>
      <c r="J42" s="3"/>
      <c r="K42" s="3"/>
      <c r="L42" s="3"/>
      <c r="M42" s="3"/>
      <c r="N42" s="3"/>
      <c r="O42" s="3"/>
      <c r="P42" s="3"/>
      <c r="Q42" s="3"/>
      <c r="R42" s="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41" t="s">
        <v>2</v>
      </c>
      <c r="B43" s="41"/>
      <c r="C43" s="41"/>
      <c r="D43" s="41"/>
      <c r="E43" s="41"/>
      <c r="F43" s="41"/>
      <c r="G43" s="41"/>
      <c r="H43" s="41"/>
      <c r="I43" s="3"/>
      <c r="J43" s="3"/>
      <c r="K43" s="3"/>
      <c r="L43" s="3"/>
      <c r="M43" s="3"/>
      <c r="N43" s="3"/>
      <c r="O43" s="3"/>
      <c r="P43" s="3"/>
      <c r="Q43" s="3"/>
      <c r="R43" s="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" t="str">
        <f>A5</f>
        <v>POSIÇÃO DE DEZEMBRO/2007</v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>
      <c r="A45"/>
      <c r="B45" s="44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6.5">
      <c r="A46" s="46" t="s">
        <v>32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 s="48" t="s">
        <v>6</v>
      </c>
      <c r="B47" s="49" t="s">
        <v>33</v>
      </c>
      <c r="C47" s="50" t="s">
        <v>34</v>
      </c>
      <c r="D47" s="51" t="s">
        <v>35</v>
      </c>
      <c r="E47" s="52" t="s">
        <v>34</v>
      </c>
      <c r="F47" s="51" t="s">
        <v>36</v>
      </c>
      <c r="G47" s="52" t="s">
        <v>34</v>
      </c>
      <c r="H47" s="51" t="s">
        <v>37</v>
      </c>
      <c r="I47" s="52" t="s">
        <v>34</v>
      </c>
      <c r="J47" s="53" t="s">
        <v>38</v>
      </c>
      <c r="K47" s="53" t="s">
        <v>34</v>
      </c>
      <c r="L47" s="52" t="s">
        <v>12</v>
      </c>
      <c r="M47" s="54"/>
      <c r="N47" s="54"/>
      <c r="O47" s="47"/>
      <c r="P47" s="47"/>
      <c r="Q47" s="54"/>
      <c r="R47" s="54"/>
      <c r="S47" s="47"/>
      <c r="T47"/>
      <c r="U47"/>
      <c r="V47" s="45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55"/>
      <c r="B48" s="56"/>
      <c r="C48" s="57" t="s">
        <v>6</v>
      </c>
      <c r="D48" s="55"/>
      <c r="E48" s="57" t="s">
        <v>6</v>
      </c>
      <c r="F48" s="55"/>
      <c r="G48" s="57" t="s">
        <v>6</v>
      </c>
      <c r="H48" s="55"/>
      <c r="I48" s="57" t="s">
        <v>6</v>
      </c>
      <c r="J48" s="58" t="s">
        <v>39</v>
      </c>
      <c r="K48" s="57" t="s">
        <v>6</v>
      </c>
      <c r="L48" s="55"/>
      <c r="M48" s="54"/>
      <c r="N48" s="54"/>
      <c r="O48" s="47"/>
      <c r="P48" s="47"/>
      <c r="Q48" s="54"/>
      <c r="R48" s="54"/>
      <c r="S48" s="47"/>
      <c r="T48"/>
      <c r="U48"/>
      <c r="V48" s="45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2" s="67" customFormat="1" ht="12.75">
      <c r="A49" s="59" t="s">
        <v>40</v>
      </c>
      <c r="B49" s="60">
        <f>B15</f>
        <v>10</v>
      </c>
      <c r="C49" s="61">
        <f>B49/$L$49</f>
        <v>0.02252252252252252</v>
      </c>
      <c r="D49" s="60">
        <f>D15</f>
        <v>73</v>
      </c>
      <c r="E49" s="61">
        <f>D49/$L$49</f>
        <v>0.16441441441441443</v>
      </c>
      <c r="F49" s="60">
        <f>F15</f>
        <v>216</v>
      </c>
      <c r="G49" s="61">
        <f>F49/$L$49</f>
        <v>0.4864864864864865</v>
      </c>
      <c r="H49" s="60">
        <f>H15</f>
        <v>140</v>
      </c>
      <c r="I49" s="61">
        <f>H49/$L$49</f>
        <v>0.3153153153153153</v>
      </c>
      <c r="J49" s="60">
        <f>J15</f>
        <v>5</v>
      </c>
      <c r="K49" s="61">
        <f>J49/L49</f>
        <v>0.01126126126126126</v>
      </c>
      <c r="L49" s="62">
        <f>B49+D49+F49+H49+J49</f>
        <v>444</v>
      </c>
      <c r="M49" s="63"/>
      <c r="N49" s="64"/>
      <c r="O49" s="65"/>
      <c r="P49" s="66"/>
      <c r="Q49" s="54"/>
      <c r="R49" s="54"/>
      <c r="S49" s="66"/>
      <c r="V49" s="68"/>
    </row>
    <row r="50" spans="1:22" s="67" customFormat="1" ht="12.75">
      <c r="A50" s="69" t="s">
        <v>41</v>
      </c>
      <c r="B50" s="70">
        <f>B21</f>
        <v>2</v>
      </c>
      <c r="C50" s="61">
        <f>B50/$L$50</f>
        <v>0.013888888888888888</v>
      </c>
      <c r="D50" s="70">
        <f>D21</f>
        <v>35</v>
      </c>
      <c r="E50" s="61">
        <f>D50/$L$50</f>
        <v>0.24305555555555555</v>
      </c>
      <c r="F50" s="70">
        <f>F21</f>
        <v>76</v>
      </c>
      <c r="G50" s="61">
        <f>F50/$L$50</f>
        <v>0.5277777777777778</v>
      </c>
      <c r="H50" s="70">
        <f>H21</f>
        <v>30</v>
      </c>
      <c r="I50" s="61">
        <f>H50/L50</f>
        <v>0.20833333333333334</v>
      </c>
      <c r="J50" s="70">
        <f>J21</f>
        <v>1</v>
      </c>
      <c r="K50" s="61">
        <f>J50/L50</f>
        <v>0.006944444444444444</v>
      </c>
      <c r="L50" s="71">
        <f>B50+D50+F50+H50+J50</f>
        <v>144</v>
      </c>
      <c r="M50" s="63"/>
      <c r="N50" s="64"/>
      <c r="O50" s="65"/>
      <c r="P50" s="66"/>
      <c r="Q50" s="54"/>
      <c r="R50" s="54"/>
      <c r="S50" s="66"/>
      <c r="V50" s="68"/>
    </row>
    <row r="51" spans="1:22" s="67" customFormat="1" ht="12.75">
      <c r="A51" s="69" t="s">
        <v>42</v>
      </c>
      <c r="B51" s="70">
        <f>B26</f>
        <v>1</v>
      </c>
      <c r="C51" s="61">
        <f>B51/$L$51</f>
        <v>0.012987012987012988</v>
      </c>
      <c r="D51" s="70">
        <f>D26</f>
        <v>9</v>
      </c>
      <c r="E51" s="61">
        <f>D51/$L$51</f>
        <v>0.11688311688311688</v>
      </c>
      <c r="F51" s="70">
        <f>F26</f>
        <v>52</v>
      </c>
      <c r="G51" s="61">
        <f>F51/$L$51</f>
        <v>0.6753246753246753</v>
      </c>
      <c r="H51" s="70">
        <f>H26</f>
        <v>15</v>
      </c>
      <c r="I51" s="61">
        <f>H51/L51</f>
        <v>0.19480519480519481</v>
      </c>
      <c r="J51" s="70">
        <f>J26</f>
        <v>0</v>
      </c>
      <c r="K51" s="61">
        <f>J51/L51</f>
        <v>0</v>
      </c>
      <c r="L51" s="71">
        <f>B51+D51+F51+H51+J51</f>
        <v>77</v>
      </c>
      <c r="M51" s="63"/>
      <c r="N51" s="64"/>
      <c r="O51" s="65"/>
      <c r="P51" s="66"/>
      <c r="Q51" s="54"/>
      <c r="R51" s="54"/>
      <c r="S51" s="66"/>
      <c r="V51" s="68"/>
    </row>
    <row r="52" spans="1:22" s="67" customFormat="1" ht="12.75">
      <c r="A52" s="69" t="s">
        <v>43</v>
      </c>
      <c r="B52" s="70">
        <f>B32</f>
        <v>3</v>
      </c>
      <c r="C52" s="61">
        <f>B52/$L$52</f>
        <v>0.020689655172413793</v>
      </c>
      <c r="D52" s="70">
        <f>D32</f>
        <v>9</v>
      </c>
      <c r="E52" s="61">
        <f>D52/$L$52</f>
        <v>0.06206896551724138</v>
      </c>
      <c r="F52" s="70">
        <f>F32</f>
        <v>55</v>
      </c>
      <c r="G52" s="61">
        <f>F52/$L$52</f>
        <v>0.3793103448275862</v>
      </c>
      <c r="H52" s="70">
        <f>H32</f>
        <v>71</v>
      </c>
      <c r="I52" s="61">
        <f>H52/L52</f>
        <v>0.4896551724137931</v>
      </c>
      <c r="J52" s="70">
        <f>J32</f>
        <v>7</v>
      </c>
      <c r="K52" s="61">
        <f>J52/L52</f>
        <v>0.04827586206896552</v>
      </c>
      <c r="L52" s="71">
        <f>B52+D52+F52+H52+J52</f>
        <v>145</v>
      </c>
      <c r="M52" s="63"/>
      <c r="N52" s="64"/>
      <c r="O52" s="65"/>
      <c r="P52" s="66"/>
      <c r="Q52" s="54"/>
      <c r="R52" s="54"/>
      <c r="S52" s="66"/>
      <c r="V52" s="68"/>
    </row>
    <row r="53" spans="1:22" s="67" customFormat="1" ht="12.75">
      <c r="A53" s="72" t="s">
        <v>44</v>
      </c>
      <c r="B53" s="73">
        <f>B38</f>
        <v>2</v>
      </c>
      <c r="C53" s="61">
        <f>B53/$L$53</f>
        <v>0.015151515151515152</v>
      </c>
      <c r="D53" s="73">
        <f>D38</f>
        <v>5</v>
      </c>
      <c r="E53" s="61">
        <f>D53/$L$53</f>
        <v>0.03787878787878788</v>
      </c>
      <c r="F53" s="73">
        <f>F38</f>
        <v>57</v>
      </c>
      <c r="G53" s="61">
        <f>F53/$L$53</f>
        <v>0.4318181818181818</v>
      </c>
      <c r="H53" s="73">
        <f>H38</f>
        <v>65</v>
      </c>
      <c r="I53" s="61">
        <f>H53/L53</f>
        <v>0.49242424242424243</v>
      </c>
      <c r="J53" s="73">
        <f>J38</f>
        <v>3</v>
      </c>
      <c r="K53" s="61">
        <f>J53/L53</f>
        <v>0.022727272727272728</v>
      </c>
      <c r="L53" s="73">
        <f>B53+D53+F53+H53+J53</f>
        <v>132</v>
      </c>
      <c r="M53" s="63"/>
      <c r="N53" s="64"/>
      <c r="O53" s="65"/>
      <c r="P53" s="66"/>
      <c r="Q53" s="54"/>
      <c r="R53" s="54"/>
      <c r="S53"/>
      <c r="V53" s="68"/>
    </row>
    <row r="54" spans="1:256" ht="21.75" customHeight="1">
      <c r="A54" s="74" t="s">
        <v>12</v>
      </c>
      <c r="B54" s="75">
        <f>SUM(B49:B53)</f>
        <v>18</v>
      </c>
      <c r="C54" s="76">
        <f>B54/$L$54</f>
        <v>0.01910828025477707</v>
      </c>
      <c r="D54" s="75">
        <f>SUM(D49:D53)</f>
        <v>131</v>
      </c>
      <c r="E54" s="76">
        <f>D54/$L$54</f>
        <v>0.13906581740976645</v>
      </c>
      <c r="F54" s="75">
        <f>SUM(F49:F53)</f>
        <v>456</v>
      </c>
      <c r="G54" s="76">
        <f>F54/$L$54</f>
        <v>0.4840764331210191</v>
      </c>
      <c r="H54" s="75">
        <f>SUM(H49:H53)</f>
        <v>321</v>
      </c>
      <c r="I54" s="76">
        <f>H54/$L$54</f>
        <v>0.34076433121019106</v>
      </c>
      <c r="J54" s="75">
        <f>SUM(J49:J53)</f>
        <v>16</v>
      </c>
      <c r="K54" s="76">
        <f>J54/$L$54</f>
        <v>0.016985138004246284</v>
      </c>
      <c r="L54" s="77">
        <f>SUM(L49:L53)</f>
        <v>942</v>
      </c>
      <c r="M54" s="54"/>
      <c r="N54" s="54"/>
      <c r="O54" s="78"/>
      <c r="P54" s="47"/>
      <c r="Q54" s="54"/>
      <c r="R54" s="54"/>
      <c r="S54"/>
      <c r="T54"/>
      <c r="U54"/>
      <c r="V54" s="45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">
      <c r="A55" t="s">
        <v>45</v>
      </c>
      <c r="B55" s="79">
        <f>B54/L54</f>
        <v>0.01910828025477707</v>
      </c>
      <c r="C55" s="79"/>
      <c r="D55" s="79">
        <f>D54/L54</f>
        <v>0.13906581740976645</v>
      </c>
      <c r="E55" s="79"/>
      <c r="F55" s="79">
        <f>F54/L54</f>
        <v>0.4840764331210191</v>
      </c>
      <c r="G55" s="79"/>
      <c r="H55" s="79">
        <f>H54/L54</f>
        <v>0.34076433121019106</v>
      </c>
      <c r="I55" s="79"/>
      <c r="J55" s="79">
        <f>J54/L54</f>
        <v>0.016985138004246284</v>
      </c>
      <c r="K55" s="79"/>
      <c r="L55" s="80">
        <f>SUM(B55:J55)</f>
        <v>1</v>
      </c>
      <c r="M55"/>
      <c r="N55"/>
      <c r="O55" s="81"/>
      <c r="P55"/>
      <c r="Q55"/>
      <c r="R55"/>
      <c r="S55"/>
      <c r="T55"/>
      <c r="U55"/>
      <c r="V55" s="4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">
      <c r="A56"/>
      <c r="B56" s="44"/>
      <c r="C56" s="82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 s="45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6.5">
      <c r="A57" s="46" t="s">
        <v>46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/>
      <c r="N57"/>
      <c r="O57"/>
      <c r="P57"/>
      <c r="Q57"/>
      <c r="R57"/>
      <c r="S57"/>
      <c r="T57"/>
      <c r="U57"/>
      <c r="V57" s="45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48" t="s">
        <v>6</v>
      </c>
      <c r="B58" s="49" t="s">
        <v>33</v>
      </c>
      <c r="C58" s="50" t="s">
        <v>34</v>
      </c>
      <c r="D58" s="51" t="s">
        <v>35</v>
      </c>
      <c r="E58" s="52" t="s">
        <v>34</v>
      </c>
      <c r="F58" s="51" t="s">
        <v>36</v>
      </c>
      <c r="G58" s="52" t="s">
        <v>34</v>
      </c>
      <c r="H58" s="51" t="s">
        <v>37</v>
      </c>
      <c r="I58" s="52" t="s">
        <v>34</v>
      </c>
      <c r="J58" s="53" t="s">
        <v>38</v>
      </c>
      <c r="K58" s="53" t="s">
        <v>34</v>
      </c>
      <c r="L58" s="52" t="s">
        <v>12</v>
      </c>
      <c r="M58"/>
      <c r="N58"/>
      <c r="O58"/>
      <c r="P58"/>
      <c r="Q58"/>
      <c r="R58"/>
      <c r="S58"/>
      <c r="T58"/>
      <c r="U58"/>
      <c r="V58" s="45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55"/>
      <c r="B59" s="56"/>
      <c r="C59" s="57" t="s">
        <v>6</v>
      </c>
      <c r="D59" s="55"/>
      <c r="E59" s="57" t="s">
        <v>6</v>
      </c>
      <c r="F59" s="55"/>
      <c r="G59" s="57" t="s">
        <v>6</v>
      </c>
      <c r="H59" s="55"/>
      <c r="I59" s="57" t="s">
        <v>6</v>
      </c>
      <c r="J59" s="58" t="s">
        <v>39</v>
      </c>
      <c r="K59" s="57" t="s">
        <v>6</v>
      </c>
      <c r="L59" s="55"/>
      <c r="M59"/>
      <c r="N59"/>
      <c r="O59"/>
      <c r="P59"/>
      <c r="Q59"/>
      <c r="R59"/>
      <c r="S59"/>
      <c r="T59"/>
      <c r="U59"/>
      <c r="V59" s="45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59" t="s">
        <v>40</v>
      </c>
      <c r="B60" s="83">
        <f>C15</f>
        <v>18</v>
      </c>
      <c r="C60" s="84">
        <f aca="true" t="shared" si="6" ref="C60:C65">B60/L60</f>
        <v>0.2727272727272727</v>
      </c>
      <c r="D60" s="83">
        <f>E15</f>
        <v>19</v>
      </c>
      <c r="E60" s="84">
        <f aca="true" t="shared" si="7" ref="E60:E65">D60/L60</f>
        <v>0.2878787878787879</v>
      </c>
      <c r="F60" s="83">
        <f>G15</f>
        <v>25</v>
      </c>
      <c r="G60" s="84">
        <f aca="true" t="shared" si="8" ref="G60:G65">F60/L60</f>
        <v>0.3787878787878788</v>
      </c>
      <c r="H60" s="83">
        <f>I15</f>
        <v>4</v>
      </c>
      <c r="I60" s="84">
        <f aca="true" t="shared" si="9" ref="I60:I65">H60/L60</f>
        <v>0.06060606060606061</v>
      </c>
      <c r="J60" s="83">
        <f>K15</f>
        <v>0</v>
      </c>
      <c r="K60" s="84">
        <f aca="true" t="shared" si="10" ref="K60:K65">J60/L60</f>
        <v>0</v>
      </c>
      <c r="L60" s="71">
        <f>B60+D60+F60+H60+J60</f>
        <v>66</v>
      </c>
      <c r="M60" s="85"/>
      <c r="N60" s="86"/>
      <c r="O60"/>
      <c r="P60"/>
      <c r="Q60"/>
      <c r="R60"/>
      <c r="S60"/>
      <c r="T60"/>
      <c r="U60"/>
      <c r="V60" s="45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69" t="s">
        <v>41</v>
      </c>
      <c r="B61" s="87">
        <f>C21</f>
        <v>10</v>
      </c>
      <c r="C61" s="61">
        <f t="shared" si="6"/>
        <v>0.3333333333333333</v>
      </c>
      <c r="D61" s="87">
        <f>E21</f>
        <v>10</v>
      </c>
      <c r="E61" s="61">
        <f t="shared" si="7"/>
        <v>0.3333333333333333</v>
      </c>
      <c r="F61" s="87">
        <f>G21</f>
        <v>9</v>
      </c>
      <c r="G61" s="61">
        <f t="shared" si="8"/>
        <v>0.3</v>
      </c>
      <c r="H61" s="87">
        <f>I21</f>
        <v>1</v>
      </c>
      <c r="I61" s="61">
        <f t="shared" si="9"/>
        <v>0.03333333333333333</v>
      </c>
      <c r="J61" s="87">
        <f>K21</f>
        <v>0</v>
      </c>
      <c r="K61" s="61">
        <f t="shared" si="10"/>
        <v>0</v>
      </c>
      <c r="L61" s="71">
        <f>B61+D61+F61+H61+J61</f>
        <v>30</v>
      </c>
      <c r="M61" s="85"/>
      <c r="N61" s="86"/>
      <c r="O61"/>
      <c r="P61"/>
      <c r="Q61"/>
      <c r="R61"/>
      <c r="S61"/>
      <c r="T61"/>
      <c r="U61"/>
      <c r="V61" s="45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69" t="s">
        <v>42</v>
      </c>
      <c r="B62" s="87">
        <f>C26</f>
        <v>5</v>
      </c>
      <c r="C62" s="61">
        <f t="shared" si="6"/>
        <v>0.23809523809523808</v>
      </c>
      <c r="D62" s="87">
        <f>E26</f>
        <v>10</v>
      </c>
      <c r="E62" s="61">
        <f t="shared" si="7"/>
        <v>0.47619047619047616</v>
      </c>
      <c r="F62" s="87">
        <f>G26</f>
        <v>3</v>
      </c>
      <c r="G62" s="61">
        <f t="shared" si="8"/>
        <v>0.14285714285714285</v>
      </c>
      <c r="H62" s="87">
        <f>I26</f>
        <v>3</v>
      </c>
      <c r="I62" s="61">
        <f t="shared" si="9"/>
        <v>0.14285714285714285</v>
      </c>
      <c r="J62" s="87">
        <f>K26</f>
        <v>0</v>
      </c>
      <c r="K62" s="61">
        <f t="shared" si="10"/>
        <v>0</v>
      </c>
      <c r="L62" s="71">
        <f>B62+D62+F62+H62+J62</f>
        <v>21</v>
      </c>
      <c r="M62" s="88"/>
      <c r="N62" s="86"/>
      <c r="O62"/>
      <c r="P62"/>
      <c r="Q62"/>
      <c r="R62"/>
      <c r="S62"/>
      <c r="T62"/>
      <c r="U62"/>
      <c r="V62" s="45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69" t="s">
        <v>43</v>
      </c>
      <c r="B63" s="87">
        <f>C32</f>
        <v>8</v>
      </c>
      <c r="C63" s="61">
        <f t="shared" si="6"/>
        <v>0.25806451612903225</v>
      </c>
      <c r="D63" s="87">
        <f>E32</f>
        <v>10</v>
      </c>
      <c r="E63" s="61">
        <f t="shared" si="7"/>
        <v>0.3225806451612903</v>
      </c>
      <c r="F63" s="87">
        <f>G32</f>
        <v>11</v>
      </c>
      <c r="G63" s="61">
        <f t="shared" si="8"/>
        <v>0.3548387096774194</v>
      </c>
      <c r="H63" s="87">
        <f>I32</f>
        <v>1</v>
      </c>
      <c r="I63" s="61">
        <f t="shared" si="9"/>
        <v>0.03225806451612903</v>
      </c>
      <c r="J63" s="87">
        <f>K32</f>
        <v>1</v>
      </c>
      <c r="K63" s="61">
        <f t="shared" si="10"/>
        <v>0.03225806451612903</v>
      </c>
      <c r="L63" s="62">
        <f>B63+D63+F63+H63+J63</f>
        <v>31</v>
      </c>
      <c r="M63" s="89"/>
      <c r="N63" s="86"/>
      <c r="O63"/>
      <c r="P63"/>
      <c r="Q63"/>
      <c r="R63"/>
      <c r="S63"/>
      <c r="T63"/>
      <c r="U63"/>
      <c r="V63" s="45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72" t="s">
        <v>44</v>
      </c>
      <c r="B64" s="90">
        <f>C38</f>
        <v>10</v>
      </c>
      <c r="C64" s="91">
        <f t="shared" si="6"/>
        <v>0.2702702702702703</v>
      </c>
      <c r="D64" s="90">
        <f>E38</f>
        <v>7</v>
      </c>
      <c r="E64" s="91">
        <f t="shared" si="7"/>
        <v>0.1891891891891892</v>
      </c>
      <c r="F64" s="90">
        <f>G38</f>
        <v>16</v>
      </c>
      <c r="G64" s="91">
        <f t="shared" si="8"/>
        <v>0.43243243243243246</v>
      </c>
      <c r="H64" s="90">
        <f>I38</f>
        <v>3</v>
      </c>
      <c r="I64" s="91">
        <f t="shared" si="9"/>
        <v>0.08108108108108109</v>
      </c>
      <c r="J64" s="90">
        <f>K38</f>
        <v>1</v>
      </c>
      <c r="K64" s="91">
        <f t="shared" si="10"/>
        <v>0.02702702702702703</v>
      </c>
      <c r="L64" s="62">
        <f>B64+D64+F64+H64+J64</f>
        <v>37</v>
      </c>
      <c r="M64" s="89"/>
      <c r="N64" s="86"/>
      <c r="O64"/>
      <c r="P64"/>
      <c r="Q64"/>
      <c r="R64"/>
      <c r="S64"/>
      <c r="T64"/>
      <c r="U64"/>
      <c r="V64" s="45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4" s="45" customFormat="1" ht="12.75">
      <c r="A65" s="74" t="s">
        <v>12</v>
      </c>
      <c r="B65" s="92">
        <f>SUM(B60:B64)</f>
        <v>51</v>
      </c>
      <c r="C65" s="76">
        <f t="shared" si="6"/>
        <v>0.2756756756756757</v>
      </c>
      <c r="D65" s="92">
        <f>SUM(D60:D64)</f>
        <v>56</v>
      </c>
      <c r="E65" s="76">
        <f t="shared" si="7"/>
        <v>0.3027027027027027</v>
      </c>
      <c r="F65" s="75">
        <f>SUM(F60:F64)</f>
        <v>64</v>
      </c>
      <c r="G65" s="76">
        <f t="shared" si="8"/>
        <v>0.34594594594594597</v>
      </c>
      <c r="H65" s="92">
        <f>SUM(H60:H64)</f>
        <v>12</v>
      </c>
      <c r="I65" s="76">
        <f t="shared" si="9"/>
        <v>0.06486486486486487</v>
      </c>
      <c r="J65" s="92">
        <f>SUM(J60:J64)</f>
        <v>2</v>
      </c>
      <c r="K65" s="76">
        <f t="shared" si="10"/>
        <v>0.010810810810810811</v>
      </c>
      <c r="L65" s="77">
        <f>SUM(L60:L64)</f>
        <v>185</v>
      </c>
      <c r="M65" s="93"/>
      <c r="N65" s="94"/>
    </row>
    <row r="66" spans="1:256" ht="12">
      <c r="A66"/>
      <c r="B66" s="79">
        <f>B65/L65</f>
        <v>0.2756756756756757</v>
      </c>
      <c r="C66" s="79"/>
      <c r="D66" s="79">
        <f>D65/L65</f>
        <v>0.3027027027027027</v>
      </c>
      <c r="E66" s="79"/>
      <c r="F66" s="79">
        <f>F65/L65</f>
        <v>0.34594594594594597</v>
      </c>
      <c r="G66" s="79"/>
      <c r="H66" s="79">
        <f>H65/L65</f>
        <v>0.06486486486486487</v>
      </c>
      <c r="I66" s="79"/>
      <c r="J66" s="79">
        <f>J65/L65</f>
        <v>0.010810810810810811</v>
      </c>
      <c r="K66" s="79"/>
      <c r="L66" s="80">
        <f>SUM(B66:J66)</f>
        <v>1</v>
      </c>
      <c r="M66" s="86"/>
      <c r="N66" s="86"/>
      <c r="O66"/>
      <c r="P66"/>
      <c r="Q66"/>
      <c r="R66"/>
      <c r="S66"/>
      <c r="T66"/>
      <c r="U66"/>
      <c r="V66" s="45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">
      <c r="A67"/>
      <c r="B67" s="44"/>
      <c r="C67" s="44"/>
      <c r="D67"/>
      <c r="E67"/>
      <c r="F67"/>
      <c r="G67"/>
      <c r="H67"/>
      <c r="I67"/>
      <c r="J67"/>
      <c r="K67"/>
      <c r="L67"/>
      <c r="M67" s="86"/>
      <c r="N67" s="86"/>
      <c r="O67"/>
      <c r="P67"/>
      <c r="Q67"/>
      <c r="R67"/>
      <c r="S67"/>
      <c r="T67"/>
      <c r="U67"/>
      <c r="V67" s="45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6.5">
      <c r="A68" s="46" t="s">
        <v>47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86"/>
      <c r="N68" s="86"/>
      <c r="O68"/>
      <c r="P68"/>
      <c r="Q68"/>
      <c r="R68"/>
      <c r="S68"/>
      <c r="T68"/>
      <c r="U68"/>
      <c r="V68" s="45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>
      <c r="A69" s="48" t="s">
        <v>6</v>
      </c>
      <c r="B69" s="49" t="s">
        <v>33</v>
      </c>
      <c r="C69" s="50" t="s">
        <v>34</v>
      </c>
      <c r="D69" s="51" t="s">
        <v>35</v>
      </c>
      <c r="E69" s="52" t="s">
        <v>34</v>
      </c>
      <c r="F69" s="51" t="s">
        <v>36</v>
      </c>
      <c r="G69" s="52" t="s">
        <v>34</v>
      </c>
      <c r="H69" s="51" t="s">
        <v>37</v>
      </c>
      <c r="I69" s="52" t="s">
        <v>34</v>
      </c>
      <c r="J69" s="53" t="s">
        <v>38</v>
      </c>
      <c r="K69" s="53" t="s">
        <v>34</v>
      </c>
      <c r="L69" s="52" t="s">
        <v>12</v>
      </c>
      <c r="M69"/>
      <c r="N69"/>
      <c r="O69"/>
      <c r="P69"/>
      <c r="Q69"/>
      <c r="R69"/>
      <c r="S69"/>
      <c r="T69"/>
      <c r="U69"/>
      <c r="V69" s="45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5"/>
      <c r="B70" s="56"/>
      <c r="C70" s="57" t="s">
        <v>6</v>
      </c>
      <c r="D70" s="55"/>
      <c r="E70" s="57" t="s">
        <v>6</v>
      </c>
      <c r="F70" s="55"/>
      <c r="G70" s="57" t="s">
        <v>6</v>
      </c>
      <c r="H70" s="55"/>
      <c r="I70" s="57" t="s">
        <v>6</v>
      </c>
      <c r="J70" s="58" t="s">
        <v>39</v>
      </c>
      <c r="K70" s="57" t="s">
        <v>6</v>
      </c>
      <c r="L70" s="55"/>
      <c r="M70"/>
      <c r="N70"/>
      <c r="O70"/>
      <c r="P70"/>
      <c r="Q70"/>
      <c r="R70"/>
      <c r="S70"/>
      <c r="T70"/>
      <c r="U70"/>
      <c r="V70" s="45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59" t="s">
        <v>40</v>
      </c>
      <c r="B71" s="60">
        <f>B60+B49</f>
        <v>28</v>
      </c>
      <c r="C71" s="61">
        <f>B71/L71</f>
        <v>0.054901960784313725</v>
      </c>
      <c r="D71" s="60">
        <f>D60+D49</f>
        <v>92</v>
      </c>
      <c r="E71" s="61">
        <f>D71/L71</f>
        <v>0.1803921568627451</v>
      </c>
      <c r="F71" s="60">
        <f>F60+F49</f>
        <v>241</v>
      </c>
      <c r="G71" s="61">
        <f>F71/L71</f>
        <v>0.4725490196078431</v>
      </c>
      <c r="H71" s="60">
        <f>H60+H49</f>
        <v>144</v>
      </c>
      <c r="I71" s="61">
        <f>H71/L71</f>
        <v>0.2823529411764706</v>
      </c>
      <c r="J71" s="60">
        <f>J60+J49</f>
        <v>5</v>
      </c>
      <c r="K71" s="61">
        <f>J71/L71</f>
        <v>0.00980392156862745</v>
      </c>
      <c r="L71" s="62">
        <f>B71+D71+F71+H71+J71</f>
        <v>510</v>
      </c>
      <c r="M71" s="63"/>
      <c r="N71"/>
      <c r="O71"/>
      <c r="P71"/>
      <c r="Q71"/>
      <c r="R71"/>
      <c r="S71"/>
      <c r="T71"/>
      <c r="U71"/>
      <c r="V71" s="45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69" t="s">
        <v>41</v>
      </c>
      <c r="B72" s="60">
        <f>B61+B50</f>
        <v>12</v>
      </c>
      <c r="C72" s="61">
        <f>B72/L72</f>
        <v>0.06896551724137931</v>
      </c>
      <c r="D72" s="60">
        <f>D61+D50</f>
        <v>45</v>
      </c>
      <c r="E72" s="61">
        <f>D72/L72</f>
        <v>0.25862068965517243</v>
      </c>
      <c r="F72" s="60">
        <f>F61+F50</f>
        <v>85</v>
      </c>
      <c r="G72" s="61">
        <f>F72/L72</f>
        <v>0.4885057471264368</v>
      </c>
      <c r="H72" s="60">
        <f>H61+H50</f>
        <v>31</v>
      </c>
      <c r="I72" s="61">
        <f>H72/L72</f>
        <v>0.1781609195402299</v>
      </c>
      <c r="J72" s="60">
        <f>J61+J50</f>
        <v>1</v>
      </c>
      <c r="K72" s="61">
        <f>J72/L72</f>
        <v>0.005747126436781609</v>
      </c>
      <c r="L72" s="62">
        <f>B72+D72+F72+H72+J72</f>
        <v>174</v>
      </c>
      <c r="M72" s="63"/>
      <c r="N72"/>
      <c r="O72"/>
      <c r="P72"/>
      <c r="Q72"/>
      <c r="R72"/>
      <c r="S72"/>
      <c r="T72"/>
      <c r="U72"/>
      <c r="V72" s="45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69" t="s">
        <v>42</v>
      </c>
      <c r="B73" s="60">
        <f>B62+B51</f>
        <v>6</v>
      </c>
      <c r="C73" s="61">
        <f>B73/L73</f>
        <v>0.061224489795918366</v>
      </c>
      <c r="D73" s="60">
        <f>D62+D51</f>
        <v>19</v>
      </c>
      <c r="E73" s="61">
        <f>D73/L73</f>
        <v>0.19387755102040816</v>
      </c>
      <c r="F73" s="60">
        <f>F62+F51</f>
        <v>55</v>
      </c>
      <c r="G73" s="61">
        <f>F73/L73</f>
        <v>0.5612244897959183</v>
      </c>
      <c r="H73" s="60">
        <f>H62+H51</f>
        <v>18</v>
      </c>
      <c r="I73" s="61">
        <f>H73/L73</f>
        <v>0.1836734693877551</v>
      </c>
      <c r="J73" s="60">
        <f>J62+J51</f>
        <v>0</v>
      </c>
      <c r="K73" s="61">
        <f>J73/L73</f>
        <v>0</v>
      </c>
      <c r="L73" s="62">
        <f>B73+D73+F73+H73+J73</f>
        <v>98</v>
      </c>
      <c r="M73" s="63"/>
      <c r="N73"/>
      <c r="O73"/>
      <c r="P73"/>
      <c r="Q73"/>
      <c r="R73"/>
      <c r="S73"/>
      <c r="T73"/>
      <c r="U73"/>
      <c r="V73" s="45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69" t="s">
        <v>43</v>
      </c>
      <c r="B74" s="60">
        <f>B63+B52</f>
        <v>11</v>
      </c>
      <c r="C74" s="61">
        <f>B74/L74</f>
        <v>0.0625</v>
      </c>
      <c r="D74" s="60">
        <f>D63+D52</f>
        <v>19</v>
      </c>
      <c r="E74" s="61">
        <f>D74/L74</f>
        <v>0.10795454545454546</v>
      </c>
      <c r="F74" s="60">
        <f>F63+F52</f>
        <v>66</v>
      </c>
      <c r="G74" s="61">
        <f>F74/L74</f>
        <v>0.375</v>
      </c>
      <c r="H74" s="60">
        <f>H63+H52</f>
        <v>72</v>
      </c>
      <c r="I74" s="61">
        <f>H74/L74</f>
        <v>0.4090909090909091</v>
      </c>
      <c r="J74" s="60">
        <f>J63+J52</f>
        <v>8</v>
      </c>
      <c r="K74" s="61">
        <f>J74/L74</f>
        <v>0.045454545454545456</v>
      </c>
      <c r="L74" s="62">
        <f>B74+D74+F74+H74+J74</f>
        <v>176</v>
      </c>
      <c r="M74" s="63"/>
      <c r="N74"/>
      <c r="O74"/>
      <c r="P74"/>
      <c r="Q74"/>
      <c r="R74"/>
      <c r="S74"/>
      <c r="T74"/>
      <c r="U74"/>
      <c r="V74" s="45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72" t="s">
        <v>44</v>
      </c>
      <c r="B75" s="60">
        <f>B64+B53</f>
        <v>12</v>
      </c>
      <c r="C75" s="61">
        <f>B75/L75</f>
        <v>0.07100591715976332</v>
      </c>
      <c r="D75" s="60">
        <f>D64+D53</f>
        <v>12</v>
      </c>
      <c r="E75" s="61">
        <f>D75/L75</f>
        <v>0.07100591715976332</v>
      </c>
      <c r="F75" s="60">
        <f>F64+F53</f>
        <v>73</v>
      </c>
      <c r="G75" s="61">
        <f>F75/L75</f>
        <v>0.4319526627218935</v>
      </c>
      <c r="H75" s="60">
        <f>H64+H53</f>
        <v>68</v>
      </c>
      <c r="I75" s="61">
        <f>H75/L75</f>
        <v>0.40236686390532544</v>
      </c>
      <c r="J75" s="60">
        <f>J64+J53</f>
        <v>4</v>
      </c>
      <c r="K75" s="61">
        <f>J75/L75</f>
        <v>0.023668639053254437</v>
      </c>
      <c r="L75" s="62">
        <f>B75+D75+F75+H75+J75</f>
        <v>169</v>
      </c>
      <c r="M75" s="63"/>
      <c r="N75"/>
      <c r="O75"/>
      <c r="P75"/>
      <c r="Q75"/>
      <c r="R75"/>
      <c r="S75"/>
      <c r="T75"/>
      <c r="U75"/>
      <c r="V75" s="4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74" t="s">
        <v>12</v>
      </c>
      <c r="B76" s="75">
        <f>SUM(B71:B75)</f>
        <v>69</v>
      </c>
      <c r="C76" s="76">
        <f>B76/$L$76</f>
        <v>0.061224489795918366</v>
      </c>
      <c r="D76" s="92">
        <f>SUM(D71:D75)</f>
        <v>187</v>
      </c>
      <c r="E76" s="76">
        <f>D76/$L$76</f>
        <v>0.16592724046140195</v>
      </c>
      <c r="F76" s="75">
        <f>SUM(F71:F75)</f>
        <v>520</v>
      </c>
      <c r="G76" s="76">
        <f>F76/$L$76</f>
        <v>0.4614019520851819</v>
      </c>
      <c r="H76" s="92">
        <f>SUM(H71:H75)</f>
        <v>333</v>
      </c>
      <c r="I76" s="76">
        <f>H76/$L$76</f>
        <v>0.29547471162378</v>
      </c>
      <c r="J76" s="92">
        <f>SUM(J71:J75)</f>
        <v>18</v>
      </c>
      <c r="K76" s="76">
        <f>J76/$L$76</f>
        <v>0.015971606033717833</v>
      </c>
      <c r="L76" s="77">
        <f>SUM(L71:L75)</f>
        <v>1127</v>
      </c>
      <c r="M76"/>
      <c r="N76"/>
      <c r="O76"/>
      <c r="P76"/>
      <c r="Q76"/>
      <c r="R76"/>
      <c r="S76"/>
      <c r="T76"/>
      <c r="U76"/>
      <c r="V76" s="45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">
      <c r="A77" t="s">
        <v>45</v>
      </c>
      <c r="B77" s="79">
        <f>B76/L76</f>
        <v>0.061224489795918366</v>
      </c>
      <c r="C77" s="79"/>
      <c r="D77" s="79">
        <f>D76/L76</f>
        <v>0.16592724046140195</v>
      </c>
      <c r="E77" s="79"/>
      <c r="F77" s="79">
        <f>F76/L76</f>
        <v>0.4614019520851819</v>
      </c>
      <c r="G77" s="79"/>
      <c r="H77" s="79">
        <f>H76/L76</f>
        <v>0.29547471162378</v>
      </c>
      <c r="I77" s="79"/>
      <c r="J77" s="79">
        <f>J76/L76</f>
        <v>0.015971606033717833</v>
      </c>
      <c r="K77" s="79"/>
      <c r="L77" s="80">
        <f>SUM(B77:J77)</f>
        <v>0.9999999999999999</v>
      </c>
      <c r="M77"/>
      <c r="N77"/>
      <c r="O77"/>
      <c r="P77"/>
      <c r="Q77"/>
      <c r="R77"/>
      <c r="S77"/>
      <c r="T77"/>
      <c r="U77"/>
      <c r="V77" s="45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80" spans="1:5" ht="12.75">
      <c r="A80" s="95" t="s">
        <v>48</v>
      </c>
      <c r="B80" s="96">
        <f>B76</f>
        <v>69</v>
      </c>
      <c r="C80" s="97"/>
      <c r="D80" s="97"/>
      <c r="E80" s="97"/>
    </row>
    <row r="81" spans="1:5" ht="12.75">
      <c r="A81" s="95" t="s">
        <v>49</v>
      </c>
      <c r="B81" s="98">
        <f>D76</f>
        <v>187</v>
      </c>
      <c r="C81" s="97"/>
      <c r="D81" s="97"/>
      <c r="E81" s="97"/>
    </row>
    <row r="82" spans="1:5" ht="12.75">
      <c r="A82" s="95" t="s">
        <v>50</v>
      </c>
      <c r="B82" s="98">
        <f>F76</f>
        <v>520</v>
      </c>
      <c r="C82" s="97"/>
      <c r="D82" s="97"/>
      <c r="E82" s="97"/>
    </row>
    <row r="83" spans="1:5" ht="12.75">
      <c r="A83" s="95" t="s">
        <v>51</v>
      </c>
      <c r="B83" s="98">
        <f>H76</f>
        <v>333</v>
      </c>
      <c r="C83" s="97"/>
      <c r="D83" s="97"/>
      <c r="E83" s="97"/>
    </row>
    <row r="84" spans="1:5" ht="12.75">
      <c r="A84" s="95" t="s">
        <v>52</v>
      </c>
      <c r="B84" s="98">
        <f>J76</f>
        <v>18</v>
      </c>
      <c r="C84" s="97"/>
      <c r="D84" s="97"/>
      <c r="E84" s="97"/>
    </row>
    <row r="85" spans="1:5" ht="12.75">
      <c r="A85" s="97"/>
      <c r="B85" s="99">
        <f>SUM(B80:B84)</f>
        <v>1127</v>
      </c>
      <c r="C85" s="100"/>
      <c r="D85" s="100"/>
      <c r="E85" s="100"/>
    </row>
  </sheetData>
  <mergeCells count="36">
    <mergeCell ref="A1:L1"/>
    <mergeCell ref="A2:L2"/>
    <mergeCell ref="A3:L3"/>
    <mergeCell ref="A6:L6"/>
    <mergeCell ref="A7:L7"/>
    <mergeCell ref="B8:C8"/>
    <mergeCell ref="D8:E8"/>
    <mergeCell ref="F8:G8"/>
    <mergeCell ref="H8:I8"/>
    <mergeCell ref="J8:K8"/>
    <mergeCell ref="B16:C16"/>
    <mergeCell ref="D16:E16"/>
    <mergeCell ref="F16:G16"/>
    <mergeCell ref="H16:I16"/>
    <mergeCell ref="J16:K16"/>
    <mergeCell ref="B22:C22"/>
    <mergeCell ref="D22:E22"/>
    <mergeCell ref="F22:G22"/>
    <mergeCell ref="H22:I22"/>
    <mergeCell ref="J22:K22"/>
    <mergeCell ref="B27:C27"/>
    <mergeCell ref="D27:E27"/>
    <mergeCell ref="F27:G27"/>
    <mergeCell ref="H27:I27"/>
    <mergeCell ref="J27:K27"/>
    <mergeCell ref="B33:C33"/>
    <mergeCell ref="D33:E33"/>
    <mergeCell ref="F33:G33"/>
    <mergeCell ref="H33:I33"/>
    <mergeCell ref="J33:K33"/>
    <mergeCell ref="A41:H41"/>
    <mergeCell ref="A42:H42"/>
    <mergeCell ref="A43:H43"/>
    <mergeCell ref="A46:L46"/>
    <mergeCell ref="A57:L57"/>
    <mergeCell ref="A68:L68"/>
  </mergeCells>
  <printOptions/>
  <pageMargins left="0.5298611111111111" right="0.1701388888888889" top="0.3902777777777778" bottom="1.0798611111111112" header="0.5118055555555555" footer="0.5118055555555555"/>
  <pageSetup horizontalDpi="300" verticalDpi="300" orientation="landscape" paperSize="9" scale="9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5"/>
  <sheetViews>
    <sheetView zoomScale="80" zoomScaleNormal="80" workbookViewId="0" topLeftCell="A76">
      <selection activeCell="K106" sqref="K106"/>
    </sheetView>
  </sheetViews>
  <sheetFormatPr defaultColWidth="9.140625" defaultRowHeight="12.75"/>
  <cols>
    <col min="1" max="1" width="38.8515625" style="1" customWidth="1"/>
    <col min="2" max="11" width="10.28125" style="1" customWidth="1"/>
    <col min="12" max="12" width="7.8515625" style="1" customWidth="1"/>
    <col min="13" max="13" width="4.8515625" style="1" customWidth="1"/>
    <col min="14" max="16384" width="9.140625" style="1" customWidth="1"/>
  </cols>
  <sheetData>
    <row r="1" spans="1:256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12" ht="10.5">
      <c r="A5" s="4" t="s">
        <v>61</v>
      </c>
      <c r="B5" s="5"/>
      <c r="L5" s="6"/>
    </row>
    <row r="6" spans="1:12" ht="1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0.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0.5">
      <c r="A8" s="9" t="s">
        <v>6</v>
      </c>
      <c r="B8" s="8" t="s">
        <v>7</v>
      </c>
      <c r="C8" s="8"/>
      <c r="D8" s="8" t="s">
        <v>8</v>
      </c>
      <c r="E8" s="8"/>
      <c r="F8" s="8" t="s">
        <v>9</v>
      </c>
      <c r="G8" s="8"/>
      <c r="H8" s="8" t="s">
        <v>10</v>
      </c>
      <c r="I8" s="8"/>
      <c r="J8" s="10" t="s">
        <v>11</v>
      </c>
      <c r="K8" s="10"/>
      <c r="L8" s="9" t="s">
        <v>12</v>
      </c>
    </row>
    <row r="9" spans="1:12" ht="10.5">
      <c r="A9" s="11" t="s">
        <v>13</v>
      </c>
      <c r="B9" s="11" t="s">
        <v>14</v>
      </c>
      <c r="C9" s="11" t="s">
        <v>15</v>
      </c>
      <c r="D9" s="11" t="s">
        <v>14</v>
      </c>
      <c r="E9" s="11" t="s">
        <v>15</v>
      </c>
      <c r="F9" s="11" t="s">
        <v>14</v>
      </c>
      <c r="G9" s="11" t="s">
        <v>15</v>
      </c>
      <c r="H9" s="11" t="s">
        <v>14</v>
      </c>
      <c r="I9" s="11" t="s">
        <v>15</v>
      </c>
      <c r="J9" s="11" t="s">
        <v>14</v>
      </c>
      <c r="K9" s="11" t="s">
        <v>15</v>
      </c>
      <c r="L9" s="11"/>
    </row>
    <row r="10" spans="1:13" ht="18" customHeight="1">
      <c r="A10" s="12" t="s">
        <v>16</v>
      </c>
      <c r="B10" s="13">
        <v>7</v>
      </c>
      <c r="C10" s="13">
        <v>0</v>
      </c>
      <c r="D10" s="13">
        <v>20</v>
      </c>
      <c r="E10" s="13">
        <v>2</v>
      </c>
      <c r="F10" s="13">
        <v>78</v>
      </c>
      <c r="G10" s="13">
        <v>2</v>
      </c>
      <c r="H10" s="13">
        <v>34</v>
      </c>
      <c r="I10" s="13">
        <v>0</v>
      </c>
      <c r="J10" s="13">
        <v>0</v>
      </c>
      <c r="K10" s="14">
        <v>0</v>
      </c>
      <c r="L10" s="15">
        <f>SUM(B10:K10)</f>
        <v>143</v>
      </c>
      <c r="M10" s="16"/>
    </row>
    <row r="11" spans="1:13" ht="22.5" customHeight="1">
      <c r="A11" s="12" t="s">
        <v>17</v>
      </c>
      <c r="B11" s="13">
        <v>1</v>
      </c>
      <c r="C11" s="13">
        <v>5</v>
      </c>
      <c r="D11" s="13">
        <v>44</v>
      </c>
      <c r="E11" s="13">
        <v>13</v>
      </c>
      <c r="F11" s="13">
        <v>50</v>
      </c>
      <c r="G11" s="13">
        <v>0</v>
      </c>
      <c r="H11" s="13">
        <v>18</v>
      </c>
      <c r="I11" s="13">
        <v>1</v>
      </c>
      <c r="J11" s="13">
        <v>2</v>
      </c>
      <c r="K11" s="14">
        <v>0</v>
      </c>
      <c r="L11" s="15">
        <f>SUM(B11:K11)</f>
        <v>134</v>
      </c>
      <c r="M11" s="16"/>
    </row>
    <row r="12" spans="1:13" ht="18" customHeight="1">
      <c r="A12" s="17" t="s">
        <v>18</v>
      </c>
      <c r="B12" s="18">
        <v>1</v>
      </c>
      <c r="C12" s="18">
        <v>1</v>
      </c>
      <c r="D12" s="18">
        <v>3</v>
      </c>
      <c r="E12" s="18">
        <v>0</v>
      </c>
      <c r="F12" s="18">
        <v>37</v>
      </c>
      <c r="G12" s="18">
        <v>4</v>
      </c>
      <c r="H12" s="18">
        <v>34</v>
      </c>
      <c r="I12" s="18">
        <v>0</v>
      </c>
      <c r="J12" s="18">
        <v>2</v>
      </c>
      <c r="K12" s="19">
        <v>0</v>
      </c>
      <c r="L12" s="20">
        <f>SUM(B12:K12)</f>
        <v>82</v>
      </c>
      <c r="M12" s="16"/>
    </row>
    <row r="13" spans="1:13" ht="18" customHeight="1">
      <c r="A13" s="17" t="s">
        <v>19</v>
      </c>
      <c r="B13" s="18">
        <v>2</v>
      </c>
      <c r="C13" s="18">
        <v>3</v>
      </c>
      <c r="D13" s="18">
        <v>4</v>
      </c>
      <c r="E13" s="18">
        <v>4</v>
      </c>
      <c r="F13" s="18">
        <v>18</v>
      </c>
      <c r="G13" s="18">
        <v>1</v>
      </c>
      <c r="H13" s="18">
        <v>13</v>
      </c>
      <c r="I13" s="18">
        <v>0</v>
      </c>
      <c r="J13" s="18">
        <v>0</v>
      </c>
      <c r="K13" s="19">
        <v>0</v>
      </c>
      <c r="L13" s="20">
        <f>SUM(B13:K13)</f>
        <v>45</v>
      </c>
      <c r="M13" s="16"/>
    </row>
    <row r="14" spans="1:13" ht="18" customHeight="1">
      <c r="A14" s="21" t="s">
        <v>20</v>
      </c>
      <c r="B14" s="22">
        <v>0</v>
      </c>
      <c r="C14" s="22">
        <v>2</v>
      </c>
      <c r="D14" s="22">
        <v>2</v>
      </c>
      <c r="E14" s="23">
        <v>3</v>
      </c>
      <c r="F14" s="22">
        <v>39</v>
      </c>
      <c r="G14" s="22">
        <v>5</v>
      </c>
      <c r="H14" s="22">
        <v>21</v>
      </c>
      <c r="I14" s="22">
        <v>0</v>
      </c>
      <c r="J14" s="22">
        <v>1</v>
      </c>
      <c r="K14" s="24">
        <v>0</v>
      </c>
      <c r="L14" s="25">
        <f>SUM(B14:K14)</f>
        <v>73</v>
      </c>
      <c r="M14" s="16"/>
    </row>
    <row r="15" spans="1:13" s="6" customFormat="1" ht="10.5">
      <c r="A15" s="26" t="s">
        <v>21</v>
      </c>
      <c r="B15" s="27">
        <f aca="true" t="shared" si="0" ref="B15:L15">SUM(B10:B14)</f>
        <v>11</v>
      </c>
      <c r="C15" s="28">
        <f t="shared" si="0"/>
        <v>11</v>
      </c>
      <c r="D15" s="28">
        <f t="shared" si="0"/>
        <v>73</v>
      </c>
      <c r="E15" s="28">
        <f t="shared" si="0"/>
        <v>22</v>
      </c>
      <c r="F15" s="28">
        <f t="shared" si="0"/>
        <v>222</v>
      </c>
      <c r="G15" s="28">
        <f t="shared" si="0"/>
        <v>12</v>
      </c>
      <c r="H15" s="28">
        <f t="shared" si="0"/>
        <v>120</v>
      </c>
      <c r="I15" s="28">
        <f t="shared" si="0"/>
        <v>1</v>
      </c>
      <c r="J15" s="28">
        <f t="shared" si="0"/>
        <v>5</v>
      </c>
      <c r="K15" s="28">
        <f t="shared" si="0"/>
        <v>0</v>
      </c>
      <c r="L15" s="28">
        <f t="shared" si="0"/>
        <v>477</v>
      </c>
      <c r="M15" s="29"/>
    </row>
    <row r="16" spans="1:12" s="6" customFormat="1" ht="10.5">
      <c r="A16" s="9" t="s">
        <v>6</v>
      </c>
      <c r="B16" s="8" t="s">
        <v>7</v>
      </c>
      <c r="C16" s="8"/>
      <c r="D16" s="8" t="s">
        <v>8</v>
      </c>
      <c r="E16" s="8"/>
      <c r="F16" s="8" t="s">
        <v>9</v>
      </c>
      <c r="G16" s="8"/>
      <c r="H16" s="8" t="s">
        <v>10</v>
      </c>
      <c r="I16" s="8"/>
      <c r="J16" s="10" t="s">
        <v>11</v>
      </c>
      <c r="K16" s="10"/>
      <c r="L16" s="9" t="s">
        <v>12</v>
      </c>
    </row>
    <row r="17" spans="1:12" ht="10.5">
      <c r="A17" s="11" t="s">
        <v>22</v>
      </c>
      <c r="B17" s="11" t="s">
        <v>14</v>
      </c>
      <c r="C17" s="11" t="s">
        <v>15</v>
      </c>
      <c r="D17" s="11" t="s">
        <v>14</v>
      </c>
      <c r="E17" s="11" t="s">
        <v>15</v>
      </c>
      <c r="F17" s="11" t="s">
        <v>14</v>
      </c>
      <c r="G17" s="11" t="s">
        <v>15</v>
      </c>
      <c r="H17" s="11" t="s">
        <v>14</v>
      </c>
      <c r="I17" s="11" t="s">
        <v>15</v>
      </c>
      <c r="J17" s="11" t="s">
        <v>14</v>
      </c>
      <c r="K17" s="11" t="s">
        <v>15</v>
      </c>
      <c r="L17" s="11"/>
    </row>
    <row r="18" spans="1:13" ht="10.5">
      <c r="A18" s="30" t="s">
        <v>19</v>
      </c>
      <c r="B18" s="13">
        <v>0</v>
      </c>
      <c r="C18" s="13">
        <v>2</v>
      </c>
      <c r="D18" s="13">
        <v>19</v>
      </c>
      <c r="E18" s="13">
        <v>4</v>
      </c>
      <c r="F18" s="13">
        <v>22</v>
      </c>
      <c r="G18" s="13">
        <v>0</v>
      </c>
      <c r="H18" s="13">
        <v>2</v>
      </c>
      <c r="I18" s="13">
        <v>0</v>
      </c>
      <c r="J18" s="13">
        <v>0</v>
      </c>
      <c r="K18" s="14">
        <v>0</v>
      </c>
      <c r="L18" s="15">
        <f>SUM(B18:K18)</f>
        <v>49</v>
      </c>
      <c r="M18" s="16"/>
    </row>
    <row r="19" spans="1:13" ht="10.5">
      <c r="A19" s="31" t="s">
        <v>23</v>
      </c>
      <c r="B19" s="18">
        <v>1</v>
      </c>
      <c r="C19" s="18">
        <v>9</v>
      </c>
      <c r="D19" s="18">
        <v>11</v>
      </c>
      <c r="E19" s="18">
        <v>7</v>
      </c>
      <c r="F19" s="18">
        <v>17</v>
      </c>
      <c r="G19" s="18">
        <v>2</v>
      </c>
      <c r="H19" s="18">
        <v>9</v>
      </c>
      <c r="I19" s="18">
        <v>0</v>
      </c>
      <c r="J19" s="18">
        <v>0</v>
      </c>
      <c r="K19" s="19">
        <v>0</v>
      </c>
      <c r="L19" s="20">
        <f>SUM(B19:K19)</f>
        <v>56</v>
      </c>
      <c r="M19" s="16"/>
    </row>
    <row r="20" spans="1:13" ht="10.5">
      <c r="A20" s="32" t="s">
        <v>24</v>
      </c>
      <c r="B20" s="22">
        <v>2</v>
      </c>
      <c r="C20" s="22">
        <v>6</v>
      </c>
      <c r="D20" s="22">
        <v>5</v>
      </c>
      <c r="E20" s="22">
        <v>1</v>
      </c>
      <c r="F20" s="22">
        <v>28</v>
      </c>
      <c r="G20" s="22">
        <v>4</v>
      </c>
      <c r="H20" s="22">
        <v>12</v>
      </c>
      <c r="I20" s="22">
        <v>0</v>
      </c>
      <c r="J20" s="22">
        <v>1</v>
      </c>
      <c r="K20" s="24">
        <v>0</v>
      </c>
      <c r="L20" s="25">
        <f>SUM(B20:K20)</f>
        <v>59</v>
      </c>
      <c r="M20" s="16"/>
    </row>
    <row r="21" spans="1:13" s="6" customFormat="1" ht="10.5">
      <c r="A21" s="26" t="s">
        <v>21</v>
      </c>
      <c r="B21" s="28">
        <f aca="true" t="shared" si="1" ref="B21:L21">SUM(B18:B20)</f>
        <v>3</v>
      </c>
      <c r="C21" s="28">
        <f t="shared" si="1"/>
        <v>17</v>
      </c>
      <c r="D21" s="28">
        <f t="shared" si="1"/>
        <v>35</v>
      </c>
      <c r="E21" s="28">
        <f t="shared" si="1"/>
        <v>12</v>
      </c>
      <c r="F21" s="28">
        <f t="shared" si="1"/>
        <v>67</v>
      </c>
      <c r="G21" s="28">
        <f t="shared" si="1"/>
        <v>6</v>
      </c>
      <c r="H21" s="28">
        <f t="shared" si="1"/>
        <v>23</v>
      </c>
      <c r="I21" s="28">
        <f t="shared" si="1"/>
        <v>0</v>
      </c>
      <c r="J21" s="28">
        <f t="shared" si="1"/>
        <v>1</v>
      </c>
      <c r="K21" s="28">
        <f t="shared" si="1"/>
        <v>0</v>
      </c>
      <c r="L21" s="28">
        <f t="shared" si="1"/>
        <v>164</v>
      </c>
      <c r="M21" s="16"/>
    </row>
    <row r="22" spans="1:13" s="6" customFormat="1" ht="10.5">
      <c r="A22" s="9" t="s">
        <v>6</v>
      </c>
      <c r="B22" s="8" t="s">
        <v>7</v>
      </c>
      <c r="C22" s="8"/>
      <c r="D22" s="8" t="s">
        <v>8</v>
      </c>
      <c r="E22" s="8"/>
      <c r="F22" s="8" t="s">
        <v>9</v>
      </c>
      <c r="G22" s="8"/>
      <c r="H22" s="8" t="s">
        <v>10</v>
      </c>
      <c r="I22" s="8"/>
      <c r="J22" s="10" t="s">
        <v>11</v>
      </c>
      <c r="K22" s="10"/>
      <c r="L22" s="9" t="s">
        <v>12</v>
      </c>
      <c r="M22" s="16"/>
    </row>
    <row r="23" spans="1:13" ht="10.5">
      <c r="A23" s="11" t="s">
        <v>25</v>
      </c>
      <c r="B23" s="11" t="s">
        <v>14</v>
      </c>
      <c r="C23" s="11" t="s">
        <v>15</v>
      </c>
      <c r="D23" s="11" t="s">
        <v>14</v>
      </c>
      <c r="E23" s="11" t="s">
        <v>15</v>
      </c>
      <c r="F23" s="11" t="s">
        <v>14</v>
      </c>
      <c r="G23" s="11" t="s">
        <v>15</v>
      </c>
      <c r="H23" s="11" t="s">
        <v>14</v>
      </c>
      <c r="I23" s="11" t="s">
        <v>15</v>
      </c>
      <c r="J23" s="11" t="s">
        <v>14</v>
      </c>
      <c r="K23" s="11" t="s">
        <v>15</v>
      </c>
      <c r="L23" s="11"/>
      <c r="M23" s="16"/>
    </row>
    <row r="24" spans="1:13" ht="10.5">
      <c r="A24" s="30" t="s">
        <v>26</v>
      </c>
      <c r="B24" s="13">
        <v>0</v>
      </c>
      <c r="C24" s="13">
        <v>1</v>
      </c>
      <c r="D24" s="13">
        <v>4</v>
      </c>
      <c r="E24" s="13">
        <v>3</v>
      </c>
      <c r="F24" s="13">
        <v>26</v>
      </c>
      <c r="G24" s="13">
        <v>4</v>
      </c>
      <c r="H24" s="13">
        <v>9</v>
      </c>
      <c r="I24" s="13">
        <v>0</v>
      </c>
      <c r="J24" s="13">
        <v>0</v>
      </c>
      <c r="K24" s="14">
        <v>0</v>
      </c>
      <c r="L24" s="15">
        <f>SUM(B24:K24)</f>
        <v>47</v>
      </c>
      <c r="M24" s="16"/>
    </row>
    <row r="25" spans="1:13" ht="10.5">
      <c r="A25" s="32" t="s">
        <v>19</v>
      </c>
      <c r="B25" s="22">
        <v>1</v>
      </c>
      <c r="C25" s="22">
        <v>2</v>
      </c>
      <c r="D25" s="22">
        <v>8</v>
      </c>
      <c r="E25" s="22">
        <v>2</v>
      </c>
      <c r="F25" s="22">
        <v>24</v>
      </c>
      <c r="G25" s="22">
        <v>2</v>
      </c>
      <c r="H25" s="22">
        <v>3</v>
      </c>
      <c r="I25" s="22">
        <v>2</v>
      </c>
      <c r="J25" s="22">
        <v>0</v>
      </c>
      <c r="K25" s="24">
        <v>0</v>
      </c>
      <c r="L25" s="25">
        <f>SUM(B25:K25)</f>
        <v>44</v>
      </c>
      <c r="M25" s="16"/>
    </row>
    <row r="26" spans="1:13" s="6" customFormat="1" ht="10.5">
      <c r="A26" s="26" t="s">
        <v>21</v>
      </c>
      <c r="B26" s="28">
        <f aca="true" t="shared" si="2" ref="B26:L26">SUM(B24:B25)</f>
        <v>1</v>
      </c>
      <c r="C26" s="28">
        <f t="shared" si="2"/>
        <v>3</v>
      </c>
      <c r="D26" s="28">
        <f t="shared" si="2"/>
        <v>12</v>
      </c>
      <c r="E26" s="28">
        <f t="shared" si="2"/>
        <v>5</v>
      </c>
      <c r="F26" s="28">
        <f t="shared" si="2"/>
        <v>50</v>
      </c>
      <c r="G26" s="28">
        <f t="shared" si="2"/>
        <v>6</v>
      </c>
      <c r="H26" s="28">
        <f t="shared" si="2"/>
        <v>12</v>
      </c>
      <c r="I26" s="28">
        <f t="shared" si="2"/>
        <v>2</v>
      </c>
      <c r="J26" s="28">
        <f t="shared" si="2"/>
        <v>0</v>
      </c>
      <c r="K26" s="28">
        <f t="shared" si="2"/>
        <v>0</v>
      </c>
      <c r="L26" s="28">
        <f t="shared" si="2"/>
        <v>91</v>
      </c>
      <c r="M26" s="16"/>
    </row>
    <row r="27" spans="1:13" s="6" customFormat="1" ht="10.5">
      <c r="A27" s="9" t="s">
        <v>6</v>
      </c>
      <c r="B27" s="8" t="s">
        <v>7</v>
      </c>
      <c r="C27" s="8"/>
      <c r="D27" s="8" t="s">
        <v>8</v>
      </c>
      <c r="E27" s="8"/>
      <c r="F27" s="8" t="s">
        <v>9</v>
      </c>
      <c r="G27" s="8"/>
      <c r="H27" s="8" t="s">
        <v>10</v>
      </c>
      <c r="I27" s="8"/>
      <c r="J27" s="10" t="s">
        <v>11</v>
      </c>
      <c r="K27" s="10"/>
      <c r="L27" s="9" t="s">
        <v>12</v>
      </c>
      <c r="M27" s="16"/>
    </row>
    <row r="28" spans="1:13" ht="10.5">
      <c r="A28" s="11" t="s">
        <v>27</v>
      </c>
      <c r="B28" s="11" t="s">
        <v>14</v>
      </c>
      <c r="C28" s="11" t="s">
        <v>15</v>
      </c>
      <c r="D28" s="11" t="s">
        <v>14</v>
      </c>
      <c r="E28" s="11" t="s">
        <v>15</v>
      </c>
      <c r="F28" s="11" t="s">
        <v>14</v>
      </c>
      <c r="G28" s="11" t="s">
        <v>15</v>
      </c>
      <c r="H28" s="11" t="s">
        <v>14</v>
      </c>
      <c r="I28" s="11" t="s">
        <v>15</v>
      </c>
      <c r="J28" s="11" t="s">
        <v>14</v>
      </c>
      <c r="K28" s="11" t="s">
        <v>15</v>
      </c>
      <c r="L28" s="11"/>
      <c r="M28" s="16"/>
    </row>
    <row r="29" spans="1:14" ht="10.5">
      <c r="A29" s="30" t="s">
        <v>28</v>
      </c>
      <c r="B29" s="13">
        <v>0</v>
      </c>
      <c r="C29" s="13">
        <v>1</v>
      </c>
      <c r="D29" s="13">
        <v>0</v>
      </c>
      <c r="E29" s="13">
        <v>0</v>
      </c>
      <c r="F29" s="13">
        <v>6</v>
      </c>
      <c r="G29" s="13">
        <v>0</v>
      </c>
      <c r="H29" s="13">
        <v>25</v>
      </c>
      <c r="I29" s="13">
        <v>1</v>
      </c>
      <c r="J29" s="13">
        <v>6</v>
      </c>
      <c r="K29" s="14">
        <v>0</v>
      </c>
      <c r="L29" s="15">
        <f>SUM(B29:K29)</f>
        <v>39</v>
      </c>
      <c r="M29" s="16"/>
      <c r="N29" s="33"/>
    </row>
    <row r="30" spans="1:14" s="35" customFormat="1" ht="10.5">
      <c r="A30" s="17" t="s">
        <v>29</v>
      </c>
      <c r="B30" s="18">
        <v>1</v>
      </c>
      <c r="C30" s="18">
        <v>0</v>
      </c>
      <c r="D30" s="18">
        <v>6</v>
      </c>
      <c r="E30" s="18">
        <v>3</v>
      </c>
      <c r="F30" s="18">
        <v>30</v>
      </c>
      <c r="G30" s="18">
        <v>2</v>
      </c>
      <c r="H30" s="18">
        <v>32</v>
      </c>
      <c r="I30" s="18">
        <v>0</v>
      </c>
      <c r="J30" s="18">
        <v>0</v>
      </c>
      <c r="K30" s="19">
        <v>0</v>
      </c>
      <c r="L30" s="20">
        <f>SUM(B30:K30)</f>
        <v>74</v>
      </c>
      <c r="M30" s="16"/>
      <c r="N30" s="34"/>
    </row>
    <row r="31" spans="1:14" ht="10.5">
      <c r="A31" s="32" t="s">
        <v>19</v>
      </c>
      <c r="B31" s="22">
        <v>2</v>
      </c>
      <c r="C31" s="22">
        <v>1</v>
      </c>
      <c r="D31" s="22">
        <v>3</v>
      </c>
      <c r="E31" s="22">
        <v>3</v>
      </c>
      <c r="F31" s="22">
        <v>18</v>
      </c>
      <c r="G31" s="22">
        <v>1</v>
      </c>
      <c r="H31" s="22">
        <v>7</v>
      </c>
      <c r="I31" s="22">
        <v>0</v>
      </c>
      <c r="J31" s="22">
        <v>0</v>
      </c>
      <c r="K31" s="24">
        <v>0</v>
      </c>
      <c r="L31" s="25">
        <f>SUM(B31:K31)</f>
        <v>35</v>
      </c>
      <c r="M31" s="16"/>
      <c r="N31" s="33"/>
    </row>
    <row r="32" spans="1:14" s="6" customFormat="1" ht="10.5">
      <c r="A32" s="26" t="s">
        <v>21</v>
      </c>
      <c r="B32" s="28">
        <f aca="true" t="shared" si="3" ref="B32:L32">SUM(B28:B31)</f>
        <v>3</v>
      </c>
      <c r="C32" s="28">
        <f t="shared" si="3"/>
        <v>2</v>
      </c>
      <c r="D32" s="28">
        <f t="shared" si="3"/>
        <v>9</v>
      </c>
      <c r="E32" s="28">
        <f t="shared" si="3"/>
        <v>6</v>
      </c>
      <c r="F32" s="28">
        <f t="shared" si="3"/>
        <v>54</v>
      </c>
      <c r="G32" s="28">
        <f t="shared" si="3"/>
        <v>3</v>
      </c>
      <c r="H32" s="28">
        <f t="shared" si="3"/>
        <v>64</v>
      </c>
      <c r="I32" s="28">
        <f t="shared" si="3"/>
        <v>1</v>
      </c>
      <c r="J32" s="28">
        <f t="shared" si="3"/>
        <v>6</v>
      </c>
      <c r="K32" s="28">
        <f t="shared" si="3"/>
        <v>0</v>
      </c>
      <c r="L32" s="28">
        <f t="shared" si="3"/>
        <v>148</v>
      </c>
      <c r="M32" s="16"/>
      <c r="N32" s="36"/>
    </row>
    <row r="33" spans="1:13" s="6" customFormat="1" ht="10.5">
      <c r="A33" s="9" t="s">
        <v>6</v>
      </c>
      <c r="B33" s="8" t="s">
        <v>7</v>
      </c>
      <c r="C33" s="8"/>
      <c r="D33" s="8" t="s">
        <v>8</v>
      </c>
      <c r="E33" s="8"/>
      <c r="F33" s="8" t="s">
        <v>9</v>
      </c>
      <c r="G33" s="8"/>
      <c r="H33" s="8" t="s">
        <v>10</v>
      </c>
      <c r="I33" s="8"/>
      <c r="J33" s="10" t="s">
        <v>11</v>
      </c>
      <c r="K33" s="10"/>
      <c r="L33" s="9" t="s">
        <v>12</v>
      </c>
      <c r="M33" s="16"/>
    </row>
    <row r="34" spans="1:13" ht="10.5">
      <c r="A34" s="11" t="s">
        <v>30</v>
      </c>
      <c r="B34" s="11" t="s">
        <v>14</v>
      </c>
      <c r="C34" s="11" t="s">
        <v>15</v>
      </c>
      <c r="D34" s="11" t="s">
        <v>14</v>
      </c>
      <c r="E34" s="11" t="s">
        <v>15</v>
      </c>
      <c r="F34" s="11" t="s">
        <v>14</v>
      </c>
      <c r="G34" s="11" t="s">
        <v>15</v>
      </c>
      <c r="H34" s="11" t="s">
        <v>14</v>
      </c>
      <c r="I34" s="11" t="s">
        <v>15</v>
      </c>
      <c r="J34" s="11" t="s">
        <v>14</v>
      </c>
      <c r="K34" s="11" t="s">
        <v>15</v>
      </c>
      <c r="L34" s="11"/>
      <c r="M34" s="16"/>
    </row>
    <row r="35" spans="1:13" ht="10.5">
      <c r="A35" s="30" t="s">
        <v>31</v>
      </c>
      <c r="B35" s="13">
        <v>1</v>
      </c>
      <c r="C35" s="13">
        <v>3</v>
      </c>
      <c r="D35" s="13">
        <v>3</v>
      </c>
      <c r="E35" s="13">
        <v>1</v>
      </c>
      <c r="F35" s="13">
        <v>21</v>
      </c>
      <c r="G35" s="13">
        <v>2</v>
      </c>
      <c r="H35" s="13">
        <v>17</v>
      </c>
      <c r="I35" s="13">
        <v>0</v>
      </c>
      <c r="J35" s="13">
        <v>1</v>
      </c>
      <c r="K35" s="37">
        <v>0</v>
      </c>
      <c r="L35" s="38">
        <f>SUM(B35:K35)</f>
        <v>49</v>
      </c>
      <c r="M35" s="16"/>
    </row>
    <row r="36" spans="1:13" ht="10.5">
      <c r="A36" s="31" t="s">
        <v>19</v>
      </c>
      <c r="B36" s="18">
        <v>0</v>
      </c>
      <c r="C36" s="18">
        <v>2</v>
      </c>
      <c r="D36" s="18">
        <v>2</v>
      </c>
      <c r="E36" s="18">
        <v>0</v>
      </c>
      <c r="F36" s="18">
        <v>28</v>
      </c>
      <c r="G36" s="18">
        <v>1</v>
      </c>
      <c r="H36" s="18">
        <v>11</v>
      </c>
      <c r="I36" s="18">
        <v>0</v>
      </c>
      <c r="J36" s="18">
        <v>0</v>
      </c>
      <c r="K36" s="19">
        <v>0</v>
      </c>
      <c r="L36" s="20">
        <f>SUM(B36:K36)</f>
        <v>44</v>
      </c>
      <c r="M36" s="16"/>
    </row>
    <row r="37" spans="1:13" ht="10.5">
      <c r="A37" s="32" t="s">
        <v>24</v>
      </c>
      <c r="B37" s="22">
        <v>0</v>
      </c>
      <c r="C37" s="22">
        <v>3</v>
      </c>
      <c r="D37" s="22">
        <v>2</v>
      </c>
      <c r="E37" s="22">
        <v>1</v>
      </c>
      <c r="F37" s="22">
        <v>13</v>
      </c>
      <c r="G37" s="22">
        <v>7</v>
      </c>
      <c r="H37" s="22">
        <v>29</v>
      </c>
      <c r="I37" s="22">
        <v>2</v>
      </c>
      <c r="J37" s="22">
        <v>1</v>
      </c>
      <c r="K37" s="24">
        <v>1</v>
      </c>
      <c r="L37" s="25">
        <f>SUM(B37:K37)</f>
        <v>59</v>
      </c>
      <c r="M37" s="16"/>
    </row>
    <row r="38" spans="1:13" s="6" customFormat="1" ht="10.5">
      <c r="A38" s="26" t="s">
        <v>21</v>
      </c>
      <c r="B38" s="28">
        <f aca="true" t="shared" si="4" ref="B38:L38">SUM(B34:B37)</f>
        <v>1</v>
      </c>
      <c r="C38" s="28">
        <f t="shared" si="4"/>
        <v>8</v>
      </c>
      <c r="D38" s="28">
        <f t="shared" si="4"/>
        <v>7</v>
      </c>
      <c r="E38" s="28">
        <f t="shared" si="4"/>
        <v>2</v>
      </c>
      <c r="F38" s="28">
        <f t="shared" si="4"/>
        <v>62</v>
      </c>
      <c r="G38" s="28">
        <f t="shared" si="4"/>
        <v>10</v>
      </c>
      <c r="H38" s="28">
        <f t="shared" si="4"/>
        <v>57</v>
      </c>
      <c r="I38" s="28">
        <f t="shared" si="4"/>
        <v>2</v>
      </c>
      <c r="J38" s="28">
        <f t="shared" si="4"/>
        <v>2</v>
      </c>
      <c r="K38" s="28">
        <f t="shared" si="4"/>
        <v>1</v>
      </c>
      <c r="L38" s="28">
        <f t="shared" si="4"/>
        <v>152</v>
      </c>
      <c r="M38" s="16"/>
    </row>
    <row r="39" spans="1:13" ht="10.5">
      <c r="A39" s="39" t="s">
        <v>12</v>
      </c>
      <c r="B39" s="40">
        <f aca="true" t="shared" si="5" ref="B39:L39">B15+B21+B26+B32+B38</f>
        <v>19</v>
      </c>
      <c r="C39" s="40">
        <f t="shared" si="5"/>
        <v>41</v>
      </c>
      <c r="D39" s="40">
        <f t="shared" si="5"/>
        <v>136</v>
      </c>
      <c r="E39" s="40">
        <f t="shared" si="5"/>
        <v>47</v>
      </c>
      <c r="F39" s="40">
        <f t="shared" si="5"/>
        <v>455</v>
      </c>
      <c r="G39" s="40">
        <f t="shared" si="5"/>
        <v>37</v>
      </c>
      <c r="H39" s="40">
        <f t="shared" si="5"/>
        <v>276</v>
      </c>
      <c r="I39" s="40">
        <f t="shared" si="5"/>
        <v>6</v>
      </c>
      <c r="J39" s="40">
        <f t="shared" si="5"/>
        <v>14</v>
      </c>
      <c r="K39" s="40">
        <f t="shared" si="5"/>
        <v>1</v>
      </c>
      <c r="L39" s="8">
        <f t="shared" si="5"/>
        <v>1032</v>
      </c>
      <c r="M39" s="16"/>
    </row>
    <row r="41" spans="1:256" ht="14.25">
      <c r="A41" s="41" t="s">
        <v>0</v>
      </c>
      <c r="B41" s="41"/>
      <c r="C41" s="41"/>
      <c r="D41" s="41"/>
      <c r="E41" s="41"/>
      <c r="F41" s="41"/>
      <c r="G41" s="41"/>
      <c r="H41" s="41"/>
      <c r="I41" s="3"/>
      <c r="J41" s="3"/>
      <c r="K41" s="3"/>
      <c r="L41" s="3"/>
      <c r="M41" s="3"/>
      <c r="N41" s="3"/>
      <c r="O41" s="3"/>
      <c r="P41" s="3"/>
      <c r="Q41" s="3"/>
      <c r="R41" s="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41" t="s">
        <v>1</v>
      </c>
      <c r="B42" s="41"/>
      <c r="C42" s="41"/>
      <c r="D42" s="41"/>
      <c r="E42" s="41"/>
      <c r="F42" s="41"/>
      <c r="G42" s="41"/>
      <c r="H42" s="41"/>
      <c r="I42" s="3"/>
      <c r="J42" s="3"/>
      <c r="K42" s="3"/>
      <c r="L42" s="3"/>
      <c r="M42" s="3"/>
      <c r="N42" s="3"/>
      <c r="O42" s="3"/>
      <c r="P42" s="3"/>
      <c r="Q42" s="3"/>
      <c r="R42" s="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41" t="s">
        <v>2</v>
      </c>
      <c r="B43" s="41"/>
      <c r="C43" s="41"/>
      <c r="D43" s="41"/>
      <c r="E43" s="41"/>
      <c r="F43" s="41"/>
      <c r="G43" s="41"/>
      <c r="H43" s="41"/>
      <c r="I43" s="3"/>
      <c r="J43" s="3"/>
      <c r="K43" s="3"/>
      <c r="L43" s="3"/>
      <c r="M43" s="3"/>
      <c r="N43" s="3"/>
      <c r="O43" s="3"/>
      <c r="P43" s="3"/>
      <c r="Q43" s="3"/>
      <c r="R43" s="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" t="s">
        <v>62</v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>
      <c r="A45"/>
      <c r="B45" s="44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6.5">
      <c r="A46" s="46" t="s">
        <v>32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 s="48" t="s">
        <v>6</v>
      </c>
      <c r="B47" s="49" t="s">
        <v>33</v>
      </c>
      <c r="C47" s="50" t="s">
        <v>34</v>
      </c>
      <c r="D47" s="51" t="s">
        <v>35</v>
      </c>
      <c r="E47" s="52" t="s">
        <v>34</v>
      </c>
      <c r="F47" s="51" t="s">
        <v>36</v>
      </c>
      <c r="G47" s="52" t="s">
        <v>34</v>
      </c>
      <c r="H47" s="51" t="s">
        <v>37</v>
      </c>
      <c r="I47" s="52" t="s">
        <v>34</v>
      </c>
      <c r="J47" s="53" t="s">
        <v>38</v>
      </c>
      <c r="K47" s="53" t="s">
        <v>34</v>
      </c>
      <c r="L47" s="52" t="s">
        <v>12</v>
      </c>
      <c r="M47" s="54"/>
      <c r="N47" s="54"/>
      <c r="O47" s="47"/>
      <c r="P47" s="47"/>
      <c r="Q47" s="54"/>
      <c r="R47" s="54"/>
      <c r="S47" s="47"/>
      <c r="T47"/>
      <c r="U47"/>
      <c r="V47" s="45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55"/>
      <c r="B48" s="56"/>
      <c r="C48" s="57" t="s">
        <v>6</v>
      </c>
      <c r="D48" s="55"/>
      <c r="E48" s="57" t="s">
        <v>6</v>
      </c>
      <c r="F48" s="55"/>
      <c r="G48" s="57" t="s">
        <v>6</v>
      </c>
      <c r="H48" s="55"/>
      <c r="I48" s="57" t="s">
        <v>6</v>
      </c>
      <c r="J48" s="58" t="s">
        <v>39</v>
      </c>
      <c r="K48" s="57" t="s">
        <v>6</v>
      </c>
      <c r="L48" s="55"/>
      <c r="M48" s="54"/>
      <c r="N48" s="54"/>
      <c r="O48" s="47"/>
      <c r="P48" s="47"/>
      <c r="Q48" s="54"/>
      <c r="R48" s="54"/>
      <c r="S48" s="47"/>
      <c r="T48"/>
      <c r="U48"/>
      <c r="V48" s="45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2" s="67" customFormat="1" ht="12.75">
      <c r="A49" s="59" t="s">
        <v>40</v>
      </c>
      <c r="B49" s="60">
        <f>B15</f>
        <v>11</v>
      </c>
      <c r="C49" s="61">
        <f>B49/$L$49</f>
        <v>0.025522041763341066</v>
      </c>
      <c r="D49" s="60">
        <f>D15</f>
        <v>73</v>
      </c>
      <c r="E49" s="61">
        <f>D49/$L$49</f>
        <v>0.16937354988399073</v>
      </c>
      <c r="F49" s="60">
        <f>F15</f>
        <v>222</v>
      </c>
      <c r="G49" s="61">
        <f>F49/$L$49</f>
        <v>0.5150812064965197</v>
      </c>
      <c r="H49" s="60">
        <f>H15</f>
        <v>120</v>
      </c>
      <c r="I49" s="61">
        <f>H49/$L$49</f>
        <v>0.27842227378190254</v>
      </c>
      <c r="J49" s="60">
        <f>J15</f>
        <v>5</v>
      </c>
      <c r="K49" s="61">
        <f>J49/L49</f>
        <v>0.01160092807424594</v>
      </c>
      <c r="L49" s="62">
        <f>B49+D49+F49+H49+J49</f>
        <v>431</v>
      </c>
      <c r="M49" s="63"/>
      <c r="N49" s="64"/>
      <c r="O49" s="65"/>
      <c r="P49" s="66"/>
      <c r="Q49" s="54"/>
      <c r="R49" s="54"/>
      <c r="S49" s="66"/>
      <c r="V49" s="68"/>
    </row>
    <row r="50" spans="1:22" s="67" customFormat="1" ht="12.75">
      <c r="A50" s="69" t="s">
        <v>41</v>
      </c>
      <c r="B50" s="70">
        <f>B21</f>
        <v>3</v>
      </c>
      <c r="C50" s="61">
        <f>B50/$L$50</f>
        <v>0.023255813953488372</v>
      </c>
      <c r="D50" s="70">
        <f>D21</f>
        <v>35</v>
      </c>
      <c r="E50" s="61">
        <f>D50/$L$50</f>
        <v>0.2713178294573643</v>
      </c>
      <c r="F50" s="70">
        <f>F21</f>
        <v>67</v>
      </c>
      <c r="G50" s="61">
        <f>F50/$L$50</f>
        <v>0.5193798449612403</v>
      </c>
      <c r="H50" s="70">
        <f>H21</f>
        <v>23</v>
      </c>
      <c r="I50" s="61">
        <f>H50/L50</f>
        <v>0.17829457364341086</v>
      </c>
      <c r="J50" s="70">
        <f>J21</f>
        <v>1</v>
      </c>
      <c r="K50" s="61">
        <f>J50/L50</f>
        <v>0.007751937984496124</v>
      </c>
      <c r="L50" s="71">
        <f>B50+D50+F50+H50+J50</f>
        <v>129</v>
      </c>
      <c r="M50" s="63"/>
      <c r="N50" s="64"/>
      <c r="O50" s="65"/>
      <c r="P50" s="66"/>
      <c r="Q50" s="54"/>
      <c r="R50" s="54"/>
      <c r="S50" s="66"/>
      <c r="V50" s="68"/>
    </row>
    <row r="51" spans="1:22" s="67" customFormat="1" ht="12.75">
      <c r="A51" s="69" t="s">
        <v>42</v>
      </c>
      <c r="B51" s="70">
        <f>B26</f>
        <v>1</v>
      </c>
      <c r="C51" s="61">
        <f>B51/$L$51</f>
        <v>0.013333333333333334</v>
      </c>
      <c r="D51" s="70">
        <f>D26</f>
        <v>12</v>
      </c>
      <c r="E51" s="61">
        <f>D51/$L$51</f>
        <v>0.16</v>
      </c>
      <c r="F51" s="70">
        <f>F26</f>
        <v>50</v>
      </c>
      <c r="G51" s="61">
        <f>F51/$L$51</f>
        <v>0.6666666666666666</v>
      </c>
      <c r="H51" s="70">
        <f>H26</f>
        <v>12</v>
      </c>
      <c r="I51" s="61">
        <f>H51/L51</f>
        <v>0.16</v>
      </c>
      <c r="J51" s="70">
        <f>J26</f>
        <v>0</v>
      </c>
      <c r="K51" s="61">
        <f>J51/L51</f>
        <v>0</v>
      </c>
      <c r="L51" s="71">
        <f>B51+D51+F51+H51+J51</f>
        <v>75</v>
      </c>
      <c r="M51" s="63"/>
      <c r="N51" s="64"/>
      <c r="O51" s="65"/>
      <c r="P51" s="66"/>
      <c r="Q51" s="54"/>
      <c r="R51" s="54"/>
      <c r="S51" s="66"/>
      <c r="V51" s="68"/>
    </row>
    <row r="52" spans="1:22" s="67" customFormat="1" ht="12.75">
      <c r="A52" s="69" t="s">
        <v>43</v>
      </c>
      <c r="B52" s="70">
        <f>B32</f>
        <v>3</v>
      </c>
      <c r="C52" s="61">
        <f>B52/$L$52</f>
        <v>0.022058823529411766</v>
      </c>
      <c r="D52" s="70">
        <f>D32</f>
        <v>9</v>
      </c>
      <c r="E52" s="61">
        <f>D52/$L$52</f>
        <v>0.0661764705882353</v>
      </c>
      <c r="F52" s="70">
        <f>F32</f>
        <v>54</v>
      </c>
      <c r="G52" s="61">
        <f>F52/$L$52</f>
        <v>0.39705882352941174</v>
      </c>
      <c r="H52" s="70">
        <f>H32</f>
        <v>64</v>
      </c>
      <c r="I52" s="61">
        <f>H52/L52</f>
        <v>0.47058823529411764</v>
      </c>
      <c r="J52" s="70">
        <f>J32</f>
        <v>6</v>
      </c>
      <c r="K52" s="61">
        <f>J52/L52</f>
        <v>0.04411764705882353</v>
      </c>
      <c r="L52" s="71">
        <f>B52+D52+F52+H52+J52</f>
        <v>136</v>
      </c>
      <c r="M52" s="63"/>
      <c r="N52" s="64"/>
      <c r="O52" s="65"/>
      <c r="P52" s="66"/>
      <c r="Q52" s="54"/>
      <c r="R52" s="54"/>
      <c r="S52" s="66"/>
      <c r="V52" s="68"/>
    </row>
    <row r="53" spans="1:22" s="67" customFormat="1" ht="12.75">
      <c r="A53" s="72" t="s">
        <v>44</v>
      </c>
      <c r="B53" s="73">
        <f>B38</f>
        <v>1</v>
      </c>
      <c r="C53" s="61">
        <f>B53/$L$53</f>
        <v>0.007751937984496124</v>
      </c>
      <c r="D53" s="73">
        <f>D38</f>
        <v>7</v>
      </c>
      <c r="E53" s="61">
        <f>D53/$L$53</f>
        <v>0.05426356589147287</v>
      </c>
      <c r="F53" s="73">
        <f>F38</f>
        <v>62</v>
      </c>
      <c r="G53" s="61">
        <f>F53/$L$53</f>
        <v>0.4806201550387597</v>
      </c>
      <c r="H53" s="73">
        <f>H38</f>
        <v>57</v>
      </c>
      <c r="I53" s="61">
        <f>H53/L53</f>
        <v>0.4418604651162791</v>
      </c>
      <c r="J53" s="73">
        <f>J38</f>
        <v>2</v>
      </c>
      <c r="K53" s="61">
        <f>J53/L53</f>
        <v>0.015503875968992248</v>
      </c>
      <c r="L53" s="73">
        <f>B53+D53+F53+H53+J53</f>
        <v>129</v>
      </c>
      <c r="M53" s="63"/>
      <c r="N53" s="64"/>
      <c r="O53" s="65"/>
      <c r="P53" s="66"/>
      <c r="Q53" s="54"/>
      <c r="R53" s="54"/>
      <c r="S53"/>
      <c r="V53" s="68"/>
    </row>
    <row r="54" spans="1:256" ht="21.75" customHeight="1">
      <c r="A54" s="74" t="s">
        <v>12</v>
      </c>
      <c r="B54" s="75">
        <f>SUM(B49:B53)</f>
        <v>19</v>
      </c>
      <c r="C54" s="76">
        <f>B54/$L$54</f>
        <v>0.021111111111111112</v>
      </c>
      <c r="D54" s="75">
        <f>SUM(D49:D53)</f>
        <v>136</v>
      </c>
      <c r="E54" s="76">
        <f>D54/$L$54</f>
        <v>0.1511111111111111</v>
      </c>
      <c r="F54" s="75">
        <f>SUM(F49:F53)</f>
        <v>455</v>
      </c>
      <c r="G54" s="76">
        <f>F54/$L$54</f>
        <v>0.5055555555555555</v>
      </c>
      <c r="H54" s="75">
        <f>SUM(H49:H53)</f>
        <v>276</v>
      </c>
      <c r="I54" s="76">
        <f>H54/$L$54</f>
        <v>0.30666666666666664</v>
      </c>
      <c r="J54" s="75">
        <f>SUM(J49:J53)</f>
        <v>14</v>
      </c>
      <c r="K54" s="76">
        <f>J54/$L$54</f>
        <v>0.015555555555555555</v>
      </c>
      <c r="L54" s="77">
        <f>SUM(L49:L53)</f>
        <v>900</v>
      </c>
      <c r="M54" s="54"/>
      <c r="N54" s="54"/>
      <c r="O54" s="78"/>
      <c r="P54" s="47"/>
      <c r="Q54" s="54"/>
      <c r="R54" s="54"/>
      <c r="S54"/>
      <c r="T54"/>
      <c r="U54"/>
      <c r="V54" s="45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">
      <c r="A55" t="s">
        <v>45</v>
      </c>
      <c r="B55" s="79">
        <f>B54/L54</f>
        <v>0.021111111111111112</v>
      </c>
      <c r="C55" s="79"/>
      <c r="D55" s="79">
        <f>D54/L54</f>
        <v>0.1511111111111111</v>
      </c>
      <c r="E55" s="79"/>
      <c r="F55" s="79">
        <f>F54/L54</f>
        <v>0.5055555555555555</v>
      </c>
      <c r="G55" s="79"/>
      <c r="H55" s="79">
        <f>H54/L54</f>
        <v>0.30666666666666664</v>
      </c>
      <c r="I55" s="79"/>
      <c r="J55" s="79">
        <f>J54/L54</f>
        <v>0.015555555555555555</v>
      </c>
      <c r="K55" s="79"/>
      <c r="L55" s="80">
        <f>SUM(B55:J55)</f>
        <v>0.9999999999999999</v>
      </c>
      <c r="M55"/>
      <c r="N55"/>
      <c r="O55" s="81"/>
      <c r="P55"/>
      <c r="Q55"/>
      <c r="R55"/>
      <c r="S55"/>
      <c r="T55"/>
      <c r="U55"/>
      <c r="V55" s="4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">
      <c r="A56"/>
      <c r="B56" s="44"/>
      <c r="C56" s="82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 s="45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6.5">
      <c r="A57" s="46" t="s">
        <v>46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/>
      <c r="N57"/>
      <c r="O57"/>
      <c r="P57"/>
      <c r="Q57"/>
      <c r="R57"/>
      <c r="S57"/>
      <c r="T57"/>
      <c r="U57"/>
      <c r="V57" s="45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48" t="s">
        <v>6</v>
      </c>
      <c r="B58" s="49" t="s">
        <v>33</v>
      </c>
      <c r="C58" s="50" t="s">
        <v>34</v>
      </c>
      <c r="D58" s="51" t="s">
        <v>35</v>
      </c>
      <c r="E58" s="52" t="s">
        <v>34</v>
      </c>
      <c r="F58" s="51" t="s">
        <v>36</v>
      </c>
      <c r="G58" s="52" t="s">
        <v>34</v>
      </c>
      <c r="H58" s="51" t="s">
        <v>37</v>
      </c>
      <c r="I58" s="52" t="s">
        <v>34</v>
      </c>
      <c r="J58" s="53" t="s">
        <v>38</v>
      </c>
      <c r="K58" s="53" t="s">
        <v>34</v>
      </c>
      <c r="L58" s="52" t="s">
        <v>12</v>
      </c>
      <c r="M58"/>
      <c r="N58"/>
      <c r="O58"/>
      <c r="P58"/>
      <c r="Q58"/>
      <c r="R58"/>
      <c r="S58"/>
      <c r="T58"/>
      <c r="U58"/>
      <c r="V58" s="45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55"/>
      <c r="B59" s="56"/>
      <c r="C59" s="57" t="s">
        <v>6</v>
      </c>
      <c r="D59" s="55"/>
      <c r="E59" s="57" t="s">
        <v>6</v>
      </c>
      <c r="F59" s="55"/>
      <c r="G59" s="57" t="s">
        <v>6</v>
      </c>
      <c r="H59" s="55"/>
      <c r="I59" s="57" t="s">
        <v>6</v>
      </c>
      <c r="J59" s="58" t="s">
        <v>39</v>
      </c>
      <c r="K59" s="57" t="s">
        <v>6</v>
      </c>
      <c r="L59" s="55"/>
      <c r="M59"/>
      <c r="N59"/>
      <c r="O59"/>
      <c r="P59"/>
      <c r="Q59"/>
      <c r="R59"/>
      <c r="S59"/>
      <c r="T59"/>
      <c r="U59"/>
      <c r="V59" s="45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59" t="s">
        <v>40</v>
      </c>
      <c r="B60" s="83">
        <f>C15</f>
        <v>11</v>
      </c>
      <c r="C60" s="84">
        <f aca="true" t="shared" si="6" ref="C60:C65">B60/L60</f>
        <v>0.2391304347826087</v>
      </c>
      <c r="D60" s="83">
        <f>E15</f>
        <v>22</v>
      </c>
      <c r="E60" s="84">
        <f aca="true" t="shared" si="7" ref="E60:E65">D60/L60</f>
        <v>0.4782608695652174</v>
      </c>
      <c r="F60" s="83">
        <f>G15</f>
        <v>12</v>
      </c>
      <c r="G60" s="84">
        <f aca="true" t="shared" si="8" ref="G60:G65">F60/L60</f>
        <v>0.2608695652173913</v>
      </c>
      <c r="H60" s="83">
        <f>I15</f>
        <v>1</v>
      </c>
      <c r="I60" s="84">
        <f aca="true" t="shared" si="9" ref="I60:I65">H60/L60</f>
        <v>0.021739130434782608</v>
      </c>
      <c r="J60" s="83">
        <f>K15</f>
        <v>0</v>
      </c>
      <c r="K60" s="84">
        <f aca="true" t="shared" si="10" ref="K60:K65">J60/L60</f>
        <v>0</v>
      </c>
      <c r="L60" s="71">
        <f>B60+D60+F60+H60+J60</f>
        <v>46</v>
      </c>
      <c r="M60" s="85"/>
      <c r="N60" s="86"/>
      <c r="O60"/>
      <c r="P60"/>
      <c r="Q60"/>
      <c r="R60"/>
      <c r="S60"/>
      <c r="T60"/>
      <c r="U60"/>
      <c r="V60" s="45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69" t="s">
        <v>41</v>
      </c>
      <c r="B61" s="87">
        <f>C21</f>
        <v>17</v>
      </c>
      <c r="C61" s="61">
        <f t="shared" si="6"/>
        <v>0.4857142857142857</v>
      </c>
      <c r="D61" s="87">
        <f>E21</f>
        <v>12</v>
      </c>
      <c r="E61" s="61">
        <f t="shared" si="7"/>
        <v>0.34285714285714286</v>
      </c>
      <c r="F61" s="87">
        <f>G21</f>
        <v>6</v>
      </c>
      <c r="G61" s="61">
        <f t="shared" si="8"/>
        <v>0.17142857142857143</v>
      </c>
      <c r="H61" s="87">
        <f>I21</f>
        <v>0</v>
      </c>
      <c r="I61" s="61">
        <f t="shared" si="9"/>
        <v>0</v>
      </c>
      <c r="J61" s="87">
        <f>K21</f>
        <v>0</v>
      </c>
      <c r="K61" s="61">
        <f t="shared" si="10"/>
        <v>0</v>
      </c>
      <c r="L61" s="71">
        <f>B61+D61+F61+H61+J61</f>
        <v>35</v>
      </c>
      <c r="M61" s="85"/>
      <c r="N61" s="86"/>
      <c r="O61"/>
      <c r="P61"/>
      <c r="Q61"/>
      <c r="R61"/>
      <c r="S61"/>
      <c r="T61"/>
      <c r="U61"/>
      <c r="V61" s="45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69" t="s">
        <v>42</v>
      </c>
      <c r="B62" s="87">
        <f>C26</f>
        <v>3</v>
      </c>
      <c r="C62" s="61">
        <f t="shared" si="6"/>
        <v>0.1875</v>
      </c>
      <c r="D62" s="87">
        <f>E26</f>
        <v>5</v>
      </c>
      <c r="E62" s="61">
        <f t="shared" si="7"/>
        <v>0.3125</v>
      </c>
      <c r="F62" s="87">
        <f>G26</f>
        <v>6</v>
      </c>
      <c r="G62" s="61">
        <f t="shared" si="8"/>
        <v>0.375</v>
      </c>
      <c r="H62" s="87">
        <f>I26</f>
        <v>2</v>
      </c>
      <c r="I62" s="61">
        <f t="shared" si="9"/>
        <v>0.125</v>
      </c>
      <c r="J62" s="87">
        <f>K26</f>
        <v>0</v>
      </c>
      <c r="K62" s="61">
        <f t="shared" si="10"/>
        <v>0</v>
      </c>
      <c r="L62" s="71">
        <f>B62+D62+F62+H62+J62</f>
        <v>16</v>
      </c>
      <c r="M62" s="88"/>
      <c r="N62" s="86"/>
      <c r="O62"/>
      <c r="P62"/>
      <c r="Q62"/>
      <c r="R62"/>
      <c r="S62"/>
      <c r="T62"/>
      <c r="U62"/>
      <c r="V62" s="45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69" t="s">
        <v>43</v>
      </c>
      <c r="B63" s="87">
        <f>C32</f>
        <v>2</v>
      </c>
      <c r="C63" s="61">
        <f t="shared" si="6"/>
        <v>0.16666666666666666</v>
      </c>
      <c r="D63" s="87">
        <f>E32</f>
        <v>6</v>
      </c>
      <c r="E63" s="61">
        <f t="shared" si="7"/>
        <v>0.5</v>
      </c>
      <c r="F63" s="87">
        <f>G32</f>
        <v>3</v>
      </c>
      <c r="G63" s="61">
        <f t="shared" si="8"/>
        <v>0.25</v>
      </c>
      <c r="H63" s="87">
        <f>I32</f>
        <v>1</v>
      </c>
      <c r="I63" s="61">
        <f t="shared" si="9"/>
        <v>0.08333333333333333</v>
      </c>
      <c r="J63" s="87">
        <f>K32</f>
        <v>0</v>
      </c>
      <c r="K63" s="61">
        <f t="shared" si="10"/>
        <v>0</v>
      </c>
      <c r="L63" s="62">
        <f>B63+D63+F63+H63+J63</f>
        <v>12</v>
      </c>
      <c r="M63" s="89"/>
      <c r="N63" s="86"/>
      <c r="O63"/>
      <c r="P63"/>
      <c r="Q63"/>
      <c r="R63"/>
      <c r="S63"/>
      <c r="T63"/>
      <c r="U63"/>
      <c r="V63" s="45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72" t="s">
        <v>44</v>
      </c>
      <c r="B64" s="90">
        <f>C38</f>
        <v>8</v>
      </c>
      <c r="C64" s="91">
        <f t="shared" si="6"/>
        <v>0.34782608695652173</v>
      </c>
      <c r="D64" s="90">
        <f>E38</f>
        <v>2</v>
      </c>
      <c r="E64" s="91">
        <f t="shared" si="7"/>
        <v>0.08695652173913043</v>
      </c>
      <c r="F64" s="90">
        <f>G38</f>
        <v>10</v>
      </c>
      <c r="G64" s="91">
        <f t="shared" si="8"/>
        <v>0.43478260869565216</v>
      </c>
      <c r="H64" s="90">
        <f>I38</f>
        <v>2</v>
      </c>
      <c r="I64" s="91">
        <f t="shared" si="9"/>
        <v>0.08695652173913043</v>
      </c>
      <c r="J64" s="90">
        <f>K38</f>
        <v>1</v>
      </c>
      <c r="K64" s="91">
        <f t="shared" si="10"/>
        <v>0.043478260869565216</v>
      </c>
      <c r="L64" s="62">
        <f>B64+D64+F64+H64+J64</f>
        <v>23</v>
      </c>
      <c r="M64" s="89"/>
      <c r="N64" s="86"/>
      <c r="O64"/>
      <c r="P64"/>
      <c r="Q64"/>
      <c r="R64"/>
      <c r="S64"/>
      <c r="T64"/>
      <c r="U64"/>
      <c r="V64" s="45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4" s="45" customFormat="1" ht="12.75">
      <c r="A65" s="74" t="s">
        <v>12</v>
      </c>
      <c r="B65" s="92">
        <f>SUM(B60:B64)</f>
        <v>41</v>
      </c>
      <c r="C65" s="76">
        <f t="shared" si="6"/>
        <v>0.3106060606060606</v>
      </c>
      <c r="D65" s="92">
        <f>SUM(D60:D64)</f>
        <v>47</v>
      </c>
      <c r="E65" s="76">
        <f t="shared" si="7"/>
        <v>0.3560606060606061</v>
      </c>
      <c r="F65" s="75">
        <f>SUM(F60:F64)</f>
        <v>37</v>
      </c>
      <c r="G65" s="76">
        <f t="shared" si="8"/>
        <v>0.2803030303030303</v>
      </c>
      <c r="H65" s="92">
        <f>SUM(H60:H64)</f>
        <v>6</v>
      </c>
      <c r="I65" s="76">
        <f t="shared" si="9"/>
        <v>0.045454545454545456</v>
      </c>
      <c r="J65" s="92">
        <f>SUM(J60:J64)</f>
        <v>1</v>
      </c>
      <c r="K65" s="76">
        <f t="shared" si="10"/>
        <v>0.007575757575757576</v>
      </c>
      <c r="L65" s="77">
        <f>SUM(L60:L64)</f>
        <v>132</v>
      </c>
      <c r="M65" s="93"/>
      <c r="N65" s="94"/>
    </row>
    <row r="66" spans="1:256" ht="12">
      <c r="A66"/>
      <c r="B66" s="79">
        <f>B65/L65</f>
        <v>0.3106060606060606</v>
      </c>
      <c r="C66" s="79"/>
      <c r="D66" s="79">
        <f>D65/L65</f>
        <v>0.3560606060606061</v>
      </c>
      <c r="E66" s="79"/>
      <c r="F66" s="79">
        <f>F65/L65</f>
        <v>0.2803030303030303</v>
      </c>
      <c r="G66" s="79"/>
      <c r="H66" s="79">
        <f>H65/L65</f>
        <v>0.045454545454545456</v>
      </c>
      <c r="I66" s="79"/>
      <c r="J66" s="79">
        <f>J65/L65</f>
        <v>0.007575757575757576</v>
      </c>
      <c r="K66" s="79"/>
      <c r="L66" s="80">
        <f>SUM(B66:J66)</f>
        <v>1</v>
      </c>
      <c r="M66" s="86"/>
      <c r="N66" s="86"/>
      <c r="O66"/>
      <c r="P66"/>
      <c r="Q66"/>
      <c r="R66"/>
      <c r="S66"/>
      <c r="T66"/>
      <c r="U66"/>
      <c r="V66" s="45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">
      <c r="A67"/>
      <c r="B67" s="44"/>
      <c r="C67" s="44"/>
      <c r="D67"/>
      <c r="E67"/>
      <c r="F67"/>
      <c r="G67"/>
      <c r="H67"/>
      <c r="I67"/>
      <c r="J67"/>
      <c r="K67"/>
      <c r="L67"/>
      <c r="M67" s="86"/>
      <c r="N67" s="86"/>
      <c r="O67"/>
      <c r="P67"/>
      <c r="Q67"/>
      <c r="R67"/>
      <c r="S67"/>
      <c r="T67"/>
      <c r="U67"/>
      <c r="V67" s="45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6.5">
      <c r="A68" s="46" t="s">
        <v>47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86"/>
      <c r="N68" s="86"/>
      <c r="O68"/>
      <c r="P68"/>
      <c r="Q68"/>
      <c r="R68"/>
      <c r="S68"/>
      <c r="T68"/>
      <c r="U68"/>
      <c r="V68" s="45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>
      <c r="A69" s="48" t="s">
        <v>6</v>
      </c>
      <c r="B69" s="49" t="s">
        <v>33</v>
      </c>
      <c r="C69" s="50" t="s">
        <v>34</v>
      </c>
      <c r="D69" s="51" t="s">
        <v>35</v>
      </c>
      <c r="E69" s="52" t="s">
        <v>34</v>
      </c>
      <c r="F69" s="51" t="s">
        <v>36</v>
      </c>
      <c r="G69" s="52" t="s">
        <v>34</v>
      </c>
      <c r="H69" s="51" t="s">
        <v>37</v>
      </c>
      <c r="I69" s="52" t="s">
        <v>34</v>
      </c>
      <c r="J69" s="53" t="s">
        <v>38</v>
      </c>
      <c r="K69" s="53" t="s">
        <v>34</v>
      </c>
      <c r="L69" s="52" t="s">
        <v>12</v>
      </c>
      <c r="M69"/>
      <c r="N69"/>
      <c r="O69"/>
      <c r="P69"/>
      <c r="Q69"/>
      <c r="R69"/>
      <c r="S69"/>
      <c r="T69"/>
      <c r="U69"/>
      <c r="V69" s="45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5"/>
      <c r="B70" s="56"/>
      <c r="C70" s="57" t="s">
        <v>6</v>
      </c>
      <c r="D70" s="55"/>
      <c r="E70" s="57" t="s">
        <v>6</v>
      </c>
      <c r="F70" s="55"/>
      <c r="G70" s="57" t="s">
        <v>6</v>
      </c>
      <c r="H70" s="55"/>
      <c r="I70" s="57" t="s">
        <v>6</v>
      </c>
      <c r="J70" s="58" t="s">
        <v>39</v>
      </c>
      <c r="K70" s="57" t="s">
        <v>6</v>
      </c>
      <c r="L70" s="55"/>
      <c r="M70"/>
      <c r="N70"/>
      <c r="O70"/>
      <c r="P70"/>
      <c r="Q70"/>
      <c r="R70"/>
      <c r="S70"/>
      <c r="T70"/>
      <c r="U70"/>
      <c r="V70" s="45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59" t="s">
        <v>40</v>
      </c>
      <c r="B71" s="60">
        <f>B60+B49</f>
        <v>22</v>
      </c>
      <c r="C71" s="61">
        <f>B71/L71</f>
        <v>0.04612159329140461</v>
      </c>
      <c r="D71" s="60">
        <f>D60+D49</f>
        <v>95</v>
      </c>
      <c r="E71" s="61">
        <f>D71/L71</f>
        <v>0.19916142557651992</v>
      </c>
      <c r="F71" s="60">
        <f>F60+F49</f>
        <v>234</v>
      </c>
      <c r="G71" s="61">
        <f>F71/L71</f>
        <v>0.49056603773584906</v>
      </c>
      <c r="H71" s="60">
        <f>H60+H49</f>
        <v>121</v>
      </c>
      <c r="I71" s="61">
        <f>H71/L71</f>
        <v>0.25366876310272535</v>
      </c>
      <c r="J71" s="60">
        <f>J60+J49</f>
        <v>5</v>
      </c>
      <c r="K71" s="61">
        <f>J71/L71</f>
        <v>0.010482180293501049</v>
      </c>
      <c r="L71" s="62">
        <f>B71+D71+F71+H71+J71</f>
        <v>477</v>
      </c>
      <c r="M71" s="63"/>
      <c r="N71"/>
      <c r="O71"/>
      <c r="P71"/>
      <c r="Q71"/>
      <c r="R71"/>
      <c r="S71"/>
      <c r="T71"/>
      <c r="U71"/>
      <c r="V71" s="45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69" t="s">
        <v>41</v>
      </c>
      <c r="B72" s="60">
        <f>B61+B50</f>
        <v>20</v>
      </c>
      <c r="C72" s="61">
        <f>B72/L72</f>
        <v>0.12195121951219512</v>
      </c>
      <c r="D72" s="60">
        <f>D61+D50</f>
        <v>47</v>
      </c>
      <c r="E72" s="61">
        <f>D72/L72</f>
        <v>0.2865853658536585</v>
      </c>
      <c r="F72" s="60">
        <f>F61+F50</f>
        <v>73</v>
      </c>
      <c r="G72" s="61">
        <f>F72/L72</f>
        <v>0.4451219512195122</v>
      </c>
      <c r="H72" s="60">
        <f>H61+H50</f>
        <v>23</v>
      </c>
      <c r="I72" s="61">
        <f>H72/L72</f>
        <v>0.1402439024390244</v>
      </c>
      <c r="J72" s="60">
        <f>J61+J50</f>
        <v>1</v>
      </c>
      <c r="K72" s="61">
        <f>J72/L72</f>
        <v>0.006097560975609756</v>
      </c>
      <c r="L72" s="62">
        <f>B72+D72+F72+H72+J72</f>
        <v>164</v>
      </c>
      <c r="M72" s="63"/>
      <c r="N72"/>
      <c r="O72"/>
      <c r="P72"/>
      <c r="Q72"/>
      <c r="R72"/>
      <c r="S72"/>
      <c r="T72"/>
      <c r="U72"/>
      <c r="V72" s="45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69" t="s">
        <v>42</v>
      </c>
      <c r="B73" s="60">
        <f>B62+B51</f>
        <v>4</v>
      </c>
      <c r="C73" s="61">
        <f>B73/L73</f>
        <v>0.04395604395604396</v>
      </c>
      <c r="D73" s="60">
        <f>D62+D51</f>
        <v>17</v>
      </c>
      <c r="E73" s="61">
        <f>D73/L73</f>
        <v>0.18681318681318682</v>
      </c>
      <c r="F73" s="60">
        <f>F62+F51</f>
        <v>56</v>
      </c>
      <c r="G73" s="61">
        <f>F73/L73</f>
        <v>0.6153846153846154</v>
      </c>
      <c r="H73" s="60">
        <f>H62+H51</f>
        <v>14</v>
      </c>
      <c r="I73" s="61">
        <f>H73/L73</f>
        <v>0.15384615384615385</v>
      </c>
      <c r="J73" s="60">
        <f>J62+J51</f>
        <v>0</v>
      </c>
      <c r="K73" s="61">
        <f>J73/L73</f>
        <v>0</v>
      </c>
      <c r="L73" s="62">
        <f>B73+D73+F73+H73+J73</f>
        <v>91</v>
      </c>
      <c r="M73" s="63"/>
      <c r="N73"/>
      <c r="O73"/>
      <c r="P73"/>
      <c r="Q73"/>
      <c r="R73"/>
      <c r="S73"/>
      <c r="T73"/>
      <c r="U73"/>
      <c r="V73" s="45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69" t="s">
        <v>43</v>
      </c>
      <c r="B74" s="60">
        <f>B63+B52</f>
        <v>5</v>
      </c>
      <c r="C74" s="61">
        <f>B74/L74</f>
        <v>0.033783783783783786</v>
      </c>
      <c r="D74" s="60">
        <f>D63+D52</f>
        <v>15</v>
      </c>
      <c r="E74" s="61">
        <f>D74/L74</f>
        <v>0.10135135135135136</v>
      </c>
      <c r="F74" s="60">
        <f>F63+F52</f>
        <v>57</v>
      </c>
      <c r="G74" s="61">
        <f>F74/L74</f>
        <v>0.38513513513513514</v>
      </c>
      <c r="H74" s="60">
        <f>H63+H52</f>
        <v>65</v>
      </c>
      <c r="I74" s="61">
        <f>H74/L74</f>
        <v>0.4391891891891892</v>
      </c>
      <c r="J74" s="60">
        <f>J63+J52</f>
        <v>6</v>
      </c>
      <c r="K74" s="61">
        <f>J74/L74</f>
        <v>0.04054054054054054</v>
      </c>
      <c r="L74" s="62">
        <f>B74+D74+F74+H74+J74</f>
        <v>148</v>
      </c>
      <c r="M74" s="63"/>
      <c r="N74"/>
      <c r="O74"/>
      <c r="P74"/>
      <c r="Q74"/>
      <c r="R74"/>
      <c r="S74"/>
      <c r="T74"/>
      <c r="U74"/>
      <c r="V74" s="45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72" t="s">
        <v>44</v>
      </c>
      <c r="B75" s="60">
        <f>B64+B53</f>
        <v>9</v>
      </c>
      <c r="C75" s="61">
        <f>B75/L75</f>
        <v>0.05921052631578947</v>
      </c>
      <c r="D75" s="60">
        <f>D64+D53</f>
        <v>9</v>
      </c>
      <c r="E75" s="61">
        <f>D75/L75</f>
        <v>0.05921052631578947</v>
      </c>
      <c r="F75" s="60">
        <f>F64+F53</f>
        <v>72</v>
      </c>
      <c r="G75" s="61">
        <f>F75/L75</f>
        <v>0.47368421052631576</v>
      </c>
      <c r="H75" s="60">
        <f>H64+H53</f>
        <v>59</v>
      </c>
      <c r="I75" s="61">
        <f>H75/L75</f>
        <v>0.3881578947368421</v>
      </c>
      <c r="J75" s="60">
        <f>J64+J53</f>
        <v>3</v>
      </c>
      <c r="K75" s="61">
        <f>J75/L75</f>
        <v>0.019736842105263157</v>
      </c>
      <c r="L75" s="62">
        <f>B75+D75+F75+H75+J75</f>
        <v>152</v>
      </c>
      <c r="M75" s="63"/>
      <c r="N75"/>
      <c r="O75"/>
      <c r="P75"/>
      <c r="Q75"/>
      <c r="R75"/>
      <c r="S75"/>
      <c r="T75"/>
      <c r="U75"/>
      <c r="V75" s="4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74" t="s">
        <v>12</v>
      </c>
      <c r="B76" s="75">
        <f>SUM(B71:B75)</f>
        <v>60</v>
      </c>
      <c r="C76" s="76">
        <f>B76/$L$76</f>
        <v>0.05813953488372093</v>
      </c>
      <c r="D76" s="92">
        <f>SUM(D71:D75)</f>
        <v>183</v>
      </c>
      <c r="E76" s="76">
        <f>D76/$L$76</f>
        <v>0.17732558139534885</v>
      </c>
      <c r="F76" s="75">
        <f>SUM(F71:F75)</f>
        <v>492</v>
      </c>
      <c r="G76" s="76">
        <f>F76/$L$76</f>
        <v>0.47674418604651164</v>
      </c>
      <c r="H76" s="92">
        <f>SUM(H71:H75)</f>
        <v>282</v>
      </c>
      <c r="I76" s="76">
        <f>H76/$L$76</f>
        <v>0.27325581395348836</v>
      </c>
      <c r="J76" s="92">
        <f>SUM(J71:J75)</f>
        <v>15</v>
      </c>
      <c r="K76" s="76">
        <f>J76/$L$76</f>
        <v>0.014534883720930232</v>
      </c>
      <c r="L76" s="77">
        <f>SUM(L71:L75)</f>
        <v>1032</v>
      </c>
      <c r="M76"/>
      <c r="N76"/>
      <c r="O76"/>
      <c r="P76"/>
      <c r="Q76"/>
      <c r="R76"/>
      <c r="S76"/>
      <c r="T76"/>
      <c r="U76"/>
      <c r="V76" s="45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">
      <c r="A77" t="s">
        <v>45</v>
      </c>
      <c r="B77" s="79">
        <f>B76/L76</f>
        <v>0.05813953488372093</v>
      </c>
      <c r="C77" s="79"/>
      <c r="D77" s="79">
        <f>D76/L76</f>
        <v>0.17732558139534885</v>
      </c>
      <c r="E77" s="79"/>
      <c r="F77" s="79">
        <f>F76/L76</f>
        <v>0.47674418604651164</v>
      </c>
      <c r="G77" s="79"/>
      <c r="H77" s="79">
        <f>H76/L76</f>
        <v>0.27325581395348836</v>
      </c>
      <c r="I77" s="79"/>
      <c r="J77" s="79">
        <f>J76/L76</f>
        <v>0.014534883720930232</v>
      </c>
      <c r="K77" s="79"/>
      <c r="L77" s="80">
        <f>SUM(B77:J77)</f>
        <v>1.0000000000000002</v>
      </c>
      <c r="M77"/>
      <c r="N77"/>
      <c r="O77"/>
      <c r="P77"/>
      <c r="Q77"/>
      <c r="R77"/>
      <c r="S77"/>
      <c r="T77"/>
      <c r="U77"/>
      <c r="V77" s="45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80" spans="1:5" ht="12.75">
      <c r="A80" s="95" t="s">
        <v>48</v>
      </c>
      <c r="B80" s="98">
        <f>B76</f>
        <v>60</v>
      </c>
      <c r="C80" s="97"/>
      <c r="D80" s="97"/>
      <c r="E80" s="97"/>
    </row>
    <row r="81" spans="1:5" ht="12.75">
      <c r="A81" s="95" t="s">
        <v>49</v>
      </c>
      <c r="B81" s="101">
        <f>C76</f>
        <v>0.05813953488372093</v>
      </c>
      <c r="C81" s="97"/>
      <c r="D81" s="97"/>
      <c r="E81" s="97"/>
    </row>
    <row r="82" spans="1:5" ht="12.75">
      <c r="A82" s="95" t="s">
        <v>50</v>
      </c>
      <c r="B82" s="98" t="e">
        <f>#REF!</f>
        <v>#REF!</v>
      </c>
      <c r="C82" s="97"/>
      <c r="D82" s="97"/>
      <c r="E82" s="97"/>
    </row>
    <row r="83" spans="1:5" ht="12.75">
      <c r="A83" s="95" t="s">
        <v>51</v>
      </c>
      <c r="B83" s="98">
        <f>F76</f>
        <v>492</v>
      </c>
      <c r="C83" s="97"/>
      <c r="D83" s="97"/>
      <c r="E83" s="97"/>
    </row>
    <row r="84" spans="1:5" ht="12.75">
      <c r="A84" s="95" t="s">
        <v>52</v>
      </c>
      <c r="B84" s="101">
        <f>G76</f>
        <v>0.47674418604651164</v>
      </c>
      <c r="C84" s="97"/>
      <c r="D84" s="97"/>
      <c r="E84" s="97"/>
    </row>
    <row r="85" spans="1:5" ht="12.75">
      <c r="A85" s="97"/>
      <c r="B85" s="99" t="e">
        <f>SUM(B80:B84)</f>
        <v>#REF!</v>
      </c>
      <c r="C85" s="100"/>
      <c r="D85" s="100"/>
      <c r="E85" s="100"/>
    </row>
  </sheetData>
  <mergeCells count="36">
    <mergeCell ref="A1:L1"/>
    <mergeCell ref="A2:L2"/>
    <mergeCell ref="A3:L3"/>
    <mergeCell ref="A6:L6"/>
    <mergeCell ref="A7:L7"/>
    <mergeCell ref="B8:C8"/>
    <mergeCell ref="D8:E8"/>
    <mergeCell ref="F8:G8"/>
    <mergeCell ref="H8:I8"/>
    <mergeCell ref="J8:K8"/>
    <mergeCell ref="B16:C16"/>
    <mergeCell ref="D16:E16"/>
    <mergeCell ref="F16:G16"/>
    <mergeCell ref="H16:I16"/>
    <mergeCell ref="J16:K16"/>
    <mergeCell ref="B22:C22"/>
    <mergeCell ref="D22:E22"/>
    <mergeCell ref="F22:G22"/>
    <mergeCell ref="H22:I22"/>
    <mergeCell ref="J22:K22"/>
    <mergeCell ref="B27:C27"/>
    <mergeCell ref="D27:E27"/>
    <mergeCell ref="F27:G27"/>
    <mergeCell ref="H27:I27"/>
    <mergeCell ref="J27:K27"/>
    <mergeCell ref="B33:C33"/>
    <mergeCell ref="D33:E33"/>
    <mergeCell ref="F33:G33"/>
    <mergeCell ref="H33:I33"/>
    <mergeCell ref="J33:K33"/>
    <mergeCell ref="A41:H41"/>
    <mergeCell ref="A42:H42"/>
    <mergeCell ref="A43:H43"/>
    <mergeCell ref="A46:L46"/>
    <mergeCell ref="A57:L57"/>
    <mergeCell ref="A68:L68"/>
  </mergeCells>
  <printOptions/>
  <pageMargins left="0.7479166666666667" right="0.7479166666666667" top="0.5798611111111112" bottom="1.2201388888888889" header="0.5118055555555555" footer="0.5118055555555555"/>
  <pageSetup horizontalDpi="300" verticalDpi="300" orientation="landscape" paperSize="9" scale="8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85"/>
  <sheetViews>
    <sheetView zoomScale="80" zoomScaleNormal="80" workbookViewId="0" topLeftCell="A1">
      <pane xSplit="1" ySplit="3" topLeftCell="B67" activePane="bottomRight" state="frozen"/>
      <selection pane="topLeft" activeCell="A1" sqref="A1"/>
      <selection pane="topRight" activeCell="B1" sqref="B1"/>
      <selection pane="bottomLeft" activeCell="A67" sqref="A67"/>
      <selection pane="bottomRight" activeCell="M110" sqref="M110"/>
    </sheetView>
  </sheetViews>
  <sheetFormatPr defaultColWidth="9.140625" defaultRowHeight="12.75"/>
  <cols>
    <col min="1" max="1" width="38.8515625" style="1" customWidth="1"/>
    <col min="2" max="11" width="10.28125" style="1" customWidth="1"/>
    <col min="12" max="12" width="7.8515625" style="1" customWidth="1"/>
    <col min="13" max="13" width="4.8515625" style="1" customWidth="1"/>
    <col min="14" max="16384" width="9.140625" style="1" customWidth="1"/>
  </cols>
  <sheetData>
    <row r="1" spans="1:256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12" ht="10.5">
      <c r="A5" s="4" t="s">
        <v>63</v>
      </c>
      <c r="B5" s="5"/>
      <c r="L5" s="6"/>
    </row>
    <row r="6" spans="1:12" ht="1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0.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0.5">
      <c r="A8" s="9" t="s">
        <v>6</v>
      </c>
      <c r="B8" s="8" t="s">
        <v>7</v>
      </c>
      <c r="C8" s="8"/>
      <c r="D8" s="8" t="s">
        <v>8</v>
      </c>
      <c r="E8" s="8"/>
      <c r="F8" s="8" t="s">
        <v>9</v>
      </c>
      <c r="G8" s="8"/>
      <c r="H8" s="8" t="s">
        <v>10</v>
      </c>
      <c r="I8" s="8"/>
      <c r="J8" s="10" t="s">
        <v>11</v>
      </c>
      <c r="K8" s="10"/>
      <c r="L8" s="9" t="s">
        <v>12</v>
      </c>
    </row>
    <row r="9" spans="1:12" ht="10.5">
      <c r="A9" s="11" t="s">
        <v>13</v>
      </c>
      <c r="B9" s="11" t="s">
        <v>14</v>
      </c>
      <c r="C9" s="11" t="s">
        <v>15</v>
      </c>
      <c r="D9" s="11" t="s">
        <v>14</v>
      </c>
      <c r="E9" s="11" t="s">
        <v>15</v>
      </c>
      <c r="F9" s="11" t="s">
        <v>14</v>
      </c>
      <c r="G9" s="11" t="s">
        <v>15</v>
      </c>
      <c r="H9" s="11" t="s">
        <v>14</v>
      </c>
      <c r="I9" s="11" t="s">
        <v>15</v>
      </c>
      <c r="J9" s="11" t="s">
        <v>14</v>
      </c>
      <c r="K9" s="11" t="s">
        <v>15</v>
      </c>
      <c r="L9" s="11"/>
    </row>
    <row r="10" spans="1:13" ht="18" customHeight="1">
      <c r="A10" s="12" t="s">
        <v>16</v>
      </c>
      <c r="B10" s="13">
        <v>8</v>
      </c>
      <c r="C10" s="13">
        <v>0</v>
      </c>
      <c r="D10" s="13">
        <v>19</v>
      </c>
      <c r="E10" s="13">
        <v>2</v>
      </c>
      <c r="F10" s="13">
        <v>76</v>
      </c>
      <c r="G10" s="13">
        <v>4</v>
      </c>
      <c r="H10" s="13">
        <v>33</v>
      </c>
      <c r="I10" s="13">
        <v>0</v>
      </c>
      <c r="J10" s="13">
        <v>0</v>
      </c>
      <c r="K10" s="14">
        <v>0</v>
      </c>
      <c r="L10" s="15">
        <f>SUM(B10:K10)</f>
        <v>142</v>
      </c>
      <c r="M10" s="16"/>
    </row>
    <row r="11" spans="1:13" ht="22.5" customHeight="1">
      <c r="A11" s="12" t="s">
        <v>17</v>
      </c>
      <c r="B11" s="13">
        <v>2</v>
      </c>
      <c r="C11" s="13">
        <v>5</v>
      </c>
      <c r="D11" s="13">
        <v>47</v>
      </c>
      <c r="E11" s="13">
        <v>13</v>
      </c>
      <c r="F11" s="13">
        <v>46</v>
      </c>
      <c r="G11" s="13">
        <v>0</v>
      </c>
      <c r="H11" s="13">
        <v>18</v>
      </c>
      <c r="I11" s="13">
        <v>1</v>
      </c>
      <c r="J11" s="13">
        <v>2</v>
      </c>
      <c r="K11" s="14">
        <v>0</v>
      </c>
      <c r="L11" s="15">
        <f>SUM(B11:K11)</f>
        <v>134</v>
      </c>
      <c r="M11" s="16"/>
    </row>
    <row r="12" spans="1:13" ht="18" customHeight="1">
      <c r="A12" s="17" t="s">
        <v>18</v>
      </c>
      <c r="B12" s="18">
        <v>1</v>
      </c>
      <c r="C12" s="18">
        <v>1</v>
      </c>
      <c r="D12" s="18">
        <v>3</v>
      </c>
      <c r="E12" s="18">
        <v>0</v>
      </c>
      <c r="F12" s="18">
        <v>38</v>
      </c>
      <c r="G12" s="18">
        <v>4</v>
      </c>
      <c r="H12" s="18">
        <v>34</v>
      </c>
      <c r="I12" s="18">
        <v>0</v>
      </c>
      <c r="J12" s="18">
        <v>2</v>
      </c>
      <c r="K12" s="19">
        <v>0</v>
      </c>
      <c r="L12" s="20">
        <f>SUM(B12:K12)</f>
        <v>83</v>
      </c>
      <c r="M12" s="16"/>
    </row>
    <row r="13" spans="1:13" ht="18" customHeight="1">
      <c r="A13" s="17" t="s">
        <v>19</v>
      </c>
      <c r="B13" s="18">
        <v>2</v>
      </c>
      <c r="C13" s="18">
        <v>3</v>
      </c>
      <c r="D13" s="18">
        <v>5</v>
      </c>
      <c r="E13" s="18">
        <v>4</v>
      </c>
      <c r="F13" s="18">
        <v>19</v>
      </c>
      <c r="G13" s="18">
        <v>1</v>
      </c>
      <c r="H13" s="18">
        <v>13</v>
      </c>
      <c r="I13" s="18">
        <v>0</v>
      </c>
      <c r="J13" s="18">
        <v>0</v>
      </c>
      <c r="K13" s="19">
        <v>0</v>
      </c>
      <c r="L13" s="20">
        <f>SUM(B13:K13)</f>
        <v>47</v>
      </c>
      <c r="M13" s="16"/>
    </row>
    <row r="14" spans="1:13" ht="18" customHeight="1">
      <c r="A14" s="21" t="s">
        <v>20</v>
      </c>
      <c r="B14" s="22">
        <v>0</v>
      </c>
      <c r="C14" s="22">
        <v>2</v>
      </c>
      <c r="D14" s="22">
        <v>3</v>
      </c>
      <c r="E14" s="23">
        <v>4</v>
      </c>
      <c r="F14" s="22">
        <v>36</v>
      </c>
      <c r="G14" s="22">
        <v>5</v>
      </c>
      <c r="H14" s="22">
        <v>22</v>
      </c>
      <c r="I14" s="22">
        <v>0</v>
      </c>
      <c r="J14" s="22">
        <v>1</v>
      </c>
      <c r="K14" s="24">
        <v>0</v>
      </c>
      <c r="L14" s="25">
        <f>SUM(B14:K14)</f>
        <v>73</v>
      </c>
      <c r="M14" s="16"/>
    </row>
    <row r="15" spans="1:13" s="6" customFormat="1" ht="10.5">
      <c r="A15" s="26" t="s">
        <v>21</v>
      </c>
      <c r="B15" s="27">
        <f aca="true" t="shared" si="0" ref="B15:L15">SUM(B10:B14)</f>
        <v>13</v>
      </c>
      <c r="C15" s="28">
        <f t="shared" si="0"/>
        <v>11</v>
      </c>
      <c r="D15" s="28">
        <f t="shared" si="0"/>
        <v>77</v>
      </c>
      <c r="E15" s="28">
        <f t="shared" si="0"/>
        <v>23</v>
      </c>
      <c r="F15" s="28">
        <f t="shared" si="0"/>
        <v>215</v>
      </c>
      <c r="G15" s="28">
        <f t="shared" si="0"/>
        <v>14</v>
      </c>
      <c r="H15" s="28">
        <f t="shared" si="0"/>
        <v>120</v>
      </c>
      <c r="I15" s="28">
        <f t="shared" si="0"/>
        <v>1</v>
      </c>
      <c r="J15" s="28">
        <f t="shared" si="0"/>
        <v>5</v>
      </c>
      <c r="K15" s="28">
        <f t="shared" si="0"/>
        <v>0</v>
      </c>
      <c r="L15" s="28">
        <f t="shared" si="0"/>
        <v>479</v>
      </c>
      <c r="M15" s="29"/>
    </row>
    <row r="16" spans="1:12" s="6" customFormat="1" ht="10.5">
      <c r="A16" s="9" t="s">
        <v>6</v>
      </c>
      <c r="B16" s="8" t="s">
        <v>7</v>
      </c>
      <c r="C16" s="8"/>
      <c r="D16" s="8" t="s">
        <v>8</v>
      </c>
      <c r="E16" s="8"/>
      <c r="F16" s="8" t="s">
        <v>9</v>
      </c>
      <c r="G16" s="8"/>
      <c r="H16" s="8" t="s">
        <v>10</v>
      </c>
      <c r="I16" s="8"/>
      <c r="J16" s="10" t="s">
        <v>11</v>
      </c>
      <c r="K16" s="10"/>
      <c r="L16" s="9" t="s">
        <v>12</v>
      </c>
    </row>
    <row r="17" spans="1:12" ht="10.5">
      <c r="A17" s="11" t="s">
        <v>22</v>
      </c>
      <c r="B17" s="11" t="s">
        <v>14</v>
      </c>
      <c r="C17" s="11" t="s">
        <v>15</v>
      </c>
      <c r="D17" s="11" t="s">
        <v>14</v>
      </c>
      <c r="E17" s="11" t="s">
        <v>15</v>
      </c>
      <c r="F17" s="11" t="s">
        <v>14</v>
      </c>
      <c r="G17" s="11" t="s">
        <v>15</v>
      </c>
      <c r="H17" s="11" t="s">
        <v>14</v>
      </c>
      <c r="I17" s="11" t="s">
        <v>15</v>
      </c>
      <c r="J17" s="11" t="s">
        <v>14</v>
      </c>
      <c r="K17" s="11" t="s">
        <v>15</v>
      </c>
      <c r="L17" s="11"/>
    </row>
    <row r="18" spans="1:13" ht="10.5">
      <c r="A18" s="30" t="s">
        <v>19</v>
      </c>
      <c r="B18" s="13">
        <v>1</v>
      </c>
      <c r="C18" s="13">
        <v>2</v>
      </c>
      <c r="D18" s="13">
        <v>21</v>
      </c>
      <c r="E18" s="13">
        <v>4</v>
      </c>
      <c r="F18" s="13">
        <v>22</v>
      </c>
      <c r="G18" s="13">
        <v>0</v>
      </c>
      <c r="H18" s="13">
        <v>2</v>
      </c>
      <c r="I18" s="13">
        <v>0</v>
      </c>
      <c r="J18" s="13">
        <v>0</v>
      </c>
      <c r="K18" s="14">
        <v>0</v>
      </c>
      <c r="L18" s="15">
        <f>SUM(B18:K18)</f>
        <v>52</v>
      </c>
      <c r="M18" s="16"/>
    </row>
    <row r="19" spans="1:13" ht="10.5">
      <c r="A19" s="31" t="s">
        <v>23</v>
      </c>
      <c r="B19" s="18">
        <v>1</v>
      </c>
      <c r="C19" s="18">
        <v>10</v>
      </c>
      <c r="D19" s="18">
        <v>9</v>
      </c>
      <c r="E19" s="18">
        <v>10</v>
      </c>
      <c r="F19" s="18">
        <v>19</v>
      </c>
      <c r="G19" s="18">
        <v>3</v>
      </c>
      <c r="H19" s="18">
        <v>9</v>
      </c>
      <c r="I19" s="18">
        <v>1</v>
      </c>
      <c r="J19" s="18">
        <v>0</v>
      </c>
      <c r="K19" s="19">
        <v>0</v>
      </c>
      <c r="L19" s="20">
        <f>SUM(B19:K19)</f>
        <v>62</v>
      </c>
      <c r="M19" s="16"/>
    </row>
    <row r="20" spans="1:13" ht="10.5">
      <c r="A20" s="32" t="s">
        <v>24</v>
      </c>
      <c r="B20" s="22">
        <v>2</v>
      </c>
      <c r="C20" s="22">
        <v>8</v>
      </c>
      <c r="D20" s="22">
        <v>6</v>
      </c>
      <c r="E20" s="22">
        <v>1</v>
      </c>
      <c r="F20" s="22">
        <v>27</v>
      </c>
      <c r="G20" s="22">
        <v>4</v>
      </c>
      <c r="H20" s="22">
        <v>12</v>
      </c>
      <c r="I20" s="22">
        <v>0</v>
      </c>
      <c r="J20" s="22">
        <v>1</v>
      </c>
      <c r="K20" s="24">
        <v>0</v>
      </c>
      <c r="L20" s="25">
        <f>SUM(B20:K20)</f>
        <v>61</v>
      </c>
      <c r="M20" s="16"/>
    </row>
    <row r="21" spans="1:13" s="6" customFormat="1" ht="10.5">
      <c r="A21" s="26" t="s">
        <v>21</v>
      </c>
      <c r="B21" s="28">
        <f aca="true" t="shared" si="1" ref="B21:L21">SUM(B18:B20)</f>
        <v>4</v>
      </c>
      <c r="C21" s="28">
        <f t="shared" si="1"/>
        <v>20</v>
      </c>
      <c r="D21" s="28">
        <f t="shared" si="1"/>
        <v>36</v>
      </c>
      <c r="E21" s="28">
        <f t="shared" si="1"/>
        <v>15</v>
      </c>
      <c r="F21" s="28">
        <f t="shared" si="1"/>
        <v>68</v>
      </c>
      <c r="G21" s="28">
        <f t="shared" si="1"/>
        <v>7</v>
      </c>
      <c r="H21" s="28">
        <f t="shared" si="1"/>
        <v>23</v>
      </c>
      <c r="I21" s="28">
        <f t="shared" si="1"/>
        <v>1</v>
      </c>
      <c r="J21" s="28">
        <f t="shared" si="1"/>
        <v>1</v>
      </c>
      <c r="K21" s="28">
        <f t="shared" si="1"/>
        <v>0</v>
      </c>
      <c r="L21" s="28">
        <f t="shared" si="1"/>
        <v>175</v>
      </c>
      <c r="M21" s="16"/>
    </row>
    <row r="22" spans="1:13" s="6" customFormat="1" ht="10.5">
      <c r="A22" s="9" t="s">
        <v>6</v>
      </c>
      <c r="B22" s="8" t="s">
        <v>7</v>
      </c>
      <c r="C22" s="8"/>
      <c r="D22" s="8" t="s">
        <v>8</v>
      </c>
      <c r="E22" s="8"/>
      <c r="F22" s="8" t="s">
        <v>9</v>
      </c>
      <c r="G22" s="8"/>
      <c r="H22" s="8" t="s">
        <v>10</v>
      </c>
      <c r="I22" s="8"/>
      <c r="J22" s="10" t="s">
        <v>11</v>
      </c>
      <c r="K22" s="10"/>
      <c r="L22" s="9" t="s">
        <v>12</v>
      </c>
      <c r="M22" s="16"/>
    </row>
    <row r="23" spans="1:13" ht="10.5">
      <c r="A23" s="11" t="s">
        <v>25</v>
      </c>
      <c r="B23" s="11" t="s">
        <v>14</v>
      </c>
      <c r="C23" s="11" t="s">
        <v>15</v>
      </c>
      <c r="D23" s="11" t="s">
        <v>14</v>
      </c>
      <c r="E23" s="11" t="s">
        <v>15</v>
      </c>
      <c r="F23" s="11" t="s">
        <v>14</v>
      </c>
      <c r="G23" s="11" t="s">
        <v>15</v>
      </c>
      <c r="H23" s="11" t="s">
        <v>14</v>
      </c>
      <c r="I23" s="11" t="s">
        <v>15</v>
      </c>
      <c r="J23" s="11" t="s">
        <v>14</v>
      </c>
      <c r="K23" s="11" t="s">
        <v>15</v>
      </c>
      <c r="L23" s="11"/>
      <c r="M23" s="16"/>
    </row>
    <row r="24" spans="1:13" ht="10.5">
      <c r="A24" s="30" t="s">
        <v>26</v>
      </c>
      <c r="B24" s="13">
        <v>0</v>
      </c>
      <c r="C24" s="13">
        <v>1</v>
      </c>
      <c r="D24" s="13">
        <v>4</v>
      </c>
      <c r="E24" s="13">
        <v>3</v>
      </c>
      <c r="F24" s="13">
        <v>26</v>
      </c>
      <c r="G24" s="13">
        <v>4</v>
      </c>
      <c r="H24" s="13">
        <v>9</v>
      </c>
      <c r="I24" s="13">
        <v>0</v>
      </c>
      <c r="J24" s="13">
        <v>0</v>
      </c>
      <c r="K24" s="14">
        <v>0</v>
      </c>
      <c r="L24" s="15">
        <f>SUM(B24:K24)</f>
        <v>47</v>
      </c>
      <c r="M24" s="16"/>
    </row>
    <row r="25" spans="1:13" ht="10.5">
      <c r="A25" s="32" t="s">
        <v>19</v>
      </c>
      <c r="B25" s="22">
        <v>0</v>
      </c>
      <c r="C25" s="22">
        <v>3</v>
      </c>
      <c r="D25" s="22">
        <v>11</v>
      </c>
      <c r="E25" s="22">
        <v>3</v>
      </c>
      <c r="F25" s="22">
        <v>20</v>
      </c>
      <c r="G25" s="22">
        <v>2</v>
      </c>
      <c r="H25" s="22">
        <v>3</v>
      </c>
      <c r="I25" s="22">
        <v>2</v>
      </c>
      <c r="J25" s="22">
        <v>0</v>
      </c>
      <c r="K25" s="24">
        <v>0</v>
      </c>
      <c r="L25" s="25">
        <f>SUM(B25:K25)</f>
        <v>44</v>
      </c>
      <c r="M25" s="16"/>
    </row>
    <row r="26" spans="1:13" s="6" customFormat="1" ht="10.5">
      <c r="A26" s="26" t="s">
        <v>21</v>
      </c>
      <c r="B26" s="28">
        <f aca="true" t="shared" si="2" ref="B26:L26">SUM(B24:B25)</f>
        <v>0</v>
      </c>
      <c r="C26" s="28">
        <f t="shared" si="2"/>
        <v>4</v>
      </c>
      <c r="D26" s="28">
        <f t="shared" si="2"/>
        <v>15</v>
      </c>
      <c r="E26" s="28">
        <f t="shared" si="2"/>
        <v>6</v>
      </c>
      <c r="F26" s="28">
        <f t="shared" si="2"/>
        <v>46</v>
      </c>
      <c r="G26" s="28">
        <f t="shared" si="2"/>
        <v>6</v>
      </c>
      <c r="H26" s="28">
        <f t="shared" si="2"/>
        <v>12</v>
      </c>
      <c r="I26" s="28">
        <f t="shared" si="2"/>
        <v>2</v>
      </c>
      <c r="J26" s="28">
        <f t="shared" si="2"/>
        <v>0</v>
      </c>
      <c r="K26" s="28">
        <f t="shared" si="2"/>
        <v>0</v>
      </c>
      <c r="L26" s="28">
        <f t="shared" si="2"/>
        <v>91</v>
      </c>
      <c r="M26" s="16"/>
    </row>
    <row r="27" spans="1:13" s="6" customFormat="1" ht="10.5">
      <c r="A27" s="9" t="s">
        <v>6</v>
      </c>
      <c r="B27" s="8" t="s">
        <v>7</v>
      </c>
      <c r="C27" s="8"/>
      <c r="D27" s="8" t="s">
        <v>8</v>
      </c>
      <c r="E27" s="8"/>
      <c r="F27" s="8" t="s">
        <v>9</v>
      </c>
      <c r="G27" s="8"/>
      <c r="H27" s="8" t="s">
        <v>10</v>
      </c>
      <c r="I27" s="8"/>
      <c r="J27" s="10" t="s">
        <v>11</v>
      </c>
      <c r="K27" s="10"/>
      <c r="L27" s="9" t="s">
        <v>12</v>
      </c>
      <c r="M27" s="16"/>
    </row>
    <row r="28" spans="1:13" ht="10.5">
      <c r="A28" s="11" t="s">
        <v>27</v>
      </c>
      <c r="B28" s="11" t="s">
        <v>14</v>
      </c>
      <c r="C28" s="11" t="s">
        <v>15</v>
      </c>
      <c r="D28" s="11" t="s">
        <v>14</v>
      </c>
      <c r="E28" s="11" t="s">
        <v>15</v>
      </c>
      <c r="F28" s="11" t="s">
        <v>14</v>
      </c>
      <c r="G28" s="11" t="s">
        <v>15</v>
      </c>
      <c r="H28" s="11" t="s">
        <v>14</v>
      </c>
      <c r="I28" s="11" t="s">
        <v>15</v>
      </c>
      <c r="J28" s="11" t="s">
        <v>14</v>
      </c>
      <c r="K28" s="11" t="s">
        <v>15</v>
      </c>
      <c r="L28" s="11"/>
      <c r="M28" s="16"/>
    </row>
    <row r="29" spans="1:14" ht="10.5">
      <c r="A29" s="30" t="s">
        <v>28</v>
      </c>
      <c r="B29" s="13">
        <v>0</v>
      </c>
      <c r="C29" s="13">
        <v>1</v>
      </c>
      <c r="D29" s="13">
        <v>0</v>
      </c>
      <c r="E29" s="13">
        <v>0</v>
      </c>
      <c r="F29" s="13">
        <v>6</v>
      </c>
      <c r="G29" s="13">
        <v>0</v>
      </c>
      <c r="H29" s="13">
        <v>25</v>
      </c>
      <c r="I29" s="13">
        <v>1</v>
      </c>
      <c r="J29" s="13">
        <v>6</v>
      </c>
      <c r="K29" s="14">
        <v>0</v>
      </c>
      <c r="L29" s="15">
        <f>SUM(B29:K29)</f>
        <v>39</v>
      </c>
      <c r="M29" s="16"/>
      <c r="N29" s="33"/>
    </row>
    <row r="30" spans="1:14" s="35" customFormat="1" ht="10.5">
      <c r="A30" s="17" t="s">
        <v>29</v>
      </c>
      <c r="B30" s="18">
        <v>1</v>
      </c>
      <c r="C30" s="18">
        <v>0</v>
      </c>
      <c r="D30" s="18">
        <v>6</v>
      </c>
      <c r="E30" s="18">
        <v>2</v>
      </c>
      <c r="F30" s="18">
        <v>26</v>
      </c>
      <c r="G30" s="18">
        <v>3</v>
      </c>
      <c r="H30" s="18">
        <v>32</v>
      </c>
      <c r="I30" s="18">
        <v>0</v>
      </c>
      <c r="J30" s="18">
        <v>0</v>
      </c>
      <c r="K30" s="19">
        <v>0</v>
      </c>
      <c r="L30" s="20">
        <f>SUM(B30:K30)</f>
        <v>70</v>
      </c>
      <c r="M30" s="16"/>
      <c r="N30" s="34"/>
    </row>
    <row r="31" spans="1:14" ht="10.5">
      <c r="A31" s="32" t="s">
        <v>19</v>
      </c>
      <c r="B31" s="22">
        <v>2</v>
      </c>
      <c r="C31" s="22">
        <v>1</v>
      </c>
      <c r="D31" s="22">
        <v>3</v>
      </c>
      <c r="E31" s="22">
        <v>4</v>
      </c>
      <c r="F31" s="22">
        <v>21</v>
      </c>
      <c r="G31" s="22">
        <v>1</v>
      </c>
      <c r="H31" s="22">
        <v>7</v>
      </c>
      <c r="I31" s="22">
        <v>0</v>
      </c>
      <c r="J31" s="22">
        <v>0</v>
      </c>
      <c r="K31" s="24">
        <v>0</v>
      </c>
      <c r="L31" s="25">
        <f>SUM(B31:K31)</f>
        <v>39</v>
      </c>
      <c r="M31" s="16"/>
      <c r="N31" s="33"/>
    </row>
    <row r="32" spans="1:14" s="6" customFormat="1" ht="10.5">
      <c r="A32" s="26" t="s">
        <v>21</v>
      </c>
      <c r="B32" s="28">
        <f aca="true" t="shared" si="3" ref="B32:L32">SUM(B28:B31)</f>
        <v>3</v>
      </c>
      <c r="C32" s="28">
        <f t="shared" si="3"/>
        <v>2</v>
      </c>
      <c r="D32" s="28">
        <f t="shared" si="3"/>
        <v>9</v>
      </c>
      <c r="E32" s="28">
        <f t="shared" si="3"/>
        <v>6</v>
      </c>
      <c r="F32" s="28">
        <f t="shared" si="3"/>
        <v>53</v>
      </c>
      <c r="G32" s="28">
        <f t="shared" si="3"/>
        <v>4</v>
      </c>
      <c r="H32" s="28">
        <f t="shared" si="3"/>
        <v>64</v>
      </c>
      <c r="I32" s="28">
        <f t="shared" si="3"/>
        <v>1</v>
      </c>
      <c r="J32" s="28">
        <f t="shared" si="3"/>
        <v>6</v>
      </c>
      <c r="K32" s="28">
        <f t="shared" si="3"/>
        <v>0</v>
      </c>
      <c r="L32" s="28">
        <f t="shared" si="3"/>
        <v>148</v>
      </c>
      <c r="M32" s="16"/>
      <c r="N32" s="36"/>
    </row>
    <row r="33" spans="1:13" s="6" customFormat="1" ht="10.5">
      <c r="A33" s="9" t="s">
        <v>6</v>
      </c>
      <c r="B33" s="8" t="s">
        <v>7</v>
      </c>
      <c r="C33" s="8"/>
      <c r="D33" s="8" t="s">
        <v>8</v>
      </c>
      <c r="E33" s="8"/>
      <c r="F33" s="8" t="s">
        <v>9</v>
      </c>
      <c r="G33" s="8"/>
      <c r="H33" s="8" t="s">
        <v>10</v>
      </c>
      <c r="I33" s="8"/>
      <c r="J33" s="10" t="s">
        <v>11</v>
      </c>
      <c r="K33" s="10"/>
      <c r="L33" s="9" t="s">
        <v>12</v>
      </c>
      <c r="M33" s="16"/>
    </row>
    <row r="34" spans="1:13" ht="10.5">
      <c r="A34" s="11" t="s">
        <v>30</v>
      </c>
      <c r="B34" s="11" t="s">
        <v>14</v>
      </c>
      <c r="C34" s="11" t="s">
        <v>15</v>
      </c>
      <c r="D34" s="11" t="s">
        <v>14</v>
      </c>
      <c r="E34" s="11" t="s">
        <v>15</v>
      </c>
      <c r="F34" s="11" t="s">
        <v>14</v>
      </c>
      <c r="G34" s="11" t="s">
        <v>15</v>
      </c>
      <c r="H34" s="11" t="s">
        <v>14</v>
      </c>
      <c r="I34" s="11" t="s">
        <v>15</v>
      </c>
      <c r="J34" s="11" t="s">
        <v>14</v>
      </c>
      <c r="K34" s="11" t="s">
        <v>15</v>
      </c>
      <c r="L34" s="11"/>
      <c r="M34" s="16"/>
    </row>
    <row r="35" spans="1:13" ht="10.5">
      <c r="A35" s="30" t="s">
        <v>31</v>
      </c>
      <c r="B35" s="13">
        <v>1</v>
      </c>
      <c r="C35" s="13">
        <v>4</v>
      </c>
      <c r="D35" s="13">
        <v>4</v>
      </c>
      <c r="E35" s="13">
        <v>1</v>
      </c>
      <c r="F35" s="13">
        <v>22</v>
      </c>
      <c r="G35" s="13">
        <v>2</v>
      </c>
      <c r="H35" s="13">
        <v>18</v>
      </c>
      <c r="I35" s="13">
        <v>0</v>
      </c>
      <c r="J35" s="13">
        <v>0</v>
      </c>
      <c r="K35" s="37">
        <v>0</v>
      </c>
      <c r="L35" s="38">
        <f>SUM(B35:K35)</f>
        <v>52</v>
      </c>
      <c r="M35" s="16"/>
    </row>
    <row r="36" spans="1:13" ht="10.5">
      <c r="A36" s="31" t="s">
        <v>19</v>
      </c>
      <c r="B36" s="18">
        <v>0</v>
      </c>
      <c r="C36" s="18">
        <v>2</v>
      </c>
      <c r="D36" s="18">
        <v>2</v>
      </c>
      <c r="E36" s="18">
        <v>0</v>
      </c>
      <c r="F36" s="18">
        <v>28</v>
      </c>
      <c r="G36" s="18">
        <v>1</v>
      </c>
      <c r="H36" s="18">
        <v>11</v>
      </c>
      <c r="I36" s="18">
        <v>0</v>
      </c>
      <c r="J36" s="18">
        <v>0</v>
      </c>
      <c r="K36" s="19">
        <v>0</v>
      </c>
      <c r="L36" s="20">
        <f>SUM(B36:K36)</f>
        <v>44</v>
      </c>
      <c r="M36" s="16"/>
    </row>
    <row r="37" spans="1:13" ht="10.5">
      <c r="A37" s="32" t="s">
        <v>24</v>
      </c>
      <c r="B37" s="22">
        <v>0</v>
      </c>
      <c r="C37" s="22">
        <v>3</v>
      </c>
      <c r="D37" s="22">
        <v>2</v>
      </c>
      <c r="E37" s="22">
        <v>1</v>
      </c>
      <c r="F37" s="22">
        <v>16</v>
      </c>
      <c r="G37" s="22">
        <v>8</v>
      </c>
      <c r="H37" s="22">
        <v>29</v>
      </c>
      <c r="I37" s="22">
        <v>2</v>
      </c>
      <c r="J37" s="22">
        <v>1</v>
      </c>
      <c r="K37" s="24">
        <v>1</v>
      </c>
      <c r="L37" s="25">
        <f>SUM(B37:K37)</f>
        <v>63</v>
      </c>
      <c r="M37" s="16"/>
    </row>
    <row r="38" spans="1:13" s="6" customFormat="1" ht="10.5">
      <c r="A38" s="26" t="s">
        <v>21</v>
      </c>
      <c r="B38" s="28">
        <f aca="true" t="shared" si="4" ref="B38:L38">SUM(B34:B37)</f>
        <v>1</v>
      </c>
      <c r="C38" s="28">
        <f t="shared" si="4"/>
        <v>9</v>
      </c>
      <c r="D38" s="28">
        <f t="shared" si="4"/>
        <v>8</v>
      </c>
      <c r="E38" s="28">
        <f t="shared" si="4"/>
        <v>2</v>
      </c>
      <c r="F38" s="28">
        <f t="shared" si="4"/>
        <v>66</v>
      </c>
      <c r="G38" s="28">
        <f t="shared" si="4"/>
        <v>11</v>
      </c>
      <c r="H38" s="28">
        <f t="shared" si="4"/>
        <v>58</v>
      </c>
      <c r="I38" s="28">
        <f t="shared" si="4"/>
        <v>2</v>
      </c>
      <c r="J38" s="28">
        <f t="shared" si="4"/>
        <v>1</v>
      </c>
      <c r="K38" s="28">
        <f t="shared" si="4"/>
        <v>1</v>
      </c>
      <c r="L38" s="28">
        <f t="shared" si="4"/>
        <v>159</v>
      </c>
      <c r="M38" s="16"/>
    </row>
    <row r="39" spans="1:13" ht="10.5">
      <c r="A39" s="39" t="s">
        <v>12</v>
      </c>
      <c r="B39" s="40">
        <f aca="true" t="shared" si="5" ref="B39:L39">B15+B21+B26+B32+B38</f>
        <v>21</v>
      </c>
      <c r="C39" s="40">
        <f t="shared" si="5"/>
        <v>46</v>
      </c>
      <c r="D39" s="40">
        <f t="shared" si="5"/>
        <v>145</v>
      </c>
      <c r="E39" s="40">
        <f t="shared" si="5"/>
        <v>52</v>
      </c>
      <c r="F39" s="40">
        <f t="shared" si="5"/>
        <v>448</v>
      </c>
      <c r="G39" s="40">
        <f t="shared" si="5"/>
        <v>42</v>
      </c>
      <c r="H39" s="40">
        <f t="shared" si="5"/>
        <v>277</v>
      </c>
      <c r="I39" s="40">
        <f t="shared" si="5"/>
        <v>7</v>
      </c>
      <c r="J39" s="40">
        <f t="shared" si="5"/>
        <v>13</v>
      </c>
      <c r="K39" s="40">
        <f t="shared" si="5"/>
        <v>1</v>
      </c>
      <c r="L39" s="8">
        <f t="shared" si="5"/>
        <v>1052</v>
      </c>
      <c r="M39" s="16"/>
    </row>
    <row r="40" ht="10.5">
      <c r="I40" s="1">
        <f>H39+J39</f>
        <v>290</v>
      </c>
    </row>
    <row r="41" spans="1:256" ht="14.25">
      <c r="A41" s="41" t="s">
        <v>0</v>
      </c>
      <c r="B41" s="41"/>
      <c r="C41" s="41"/>
      <c r="D41" s="41"/>
      <c r="E41" s="41"/>
      <c r="F41" s="41"/>
      <c r="G41" s="41"/>
      <c r="H41" s="41"/>
      <c r="I41" s="3"/>
      <c r="J41" s="3"/>
      <c r="K41" s="3"/>
      <c r="L41" s="3"/>
      <c r="M41" s="3"/>
      <c r="N41" s="3"/>
      <c r="O41" s="3"/>
      <c r="P41" s="3"/>
      <c r="Q41" s="3"/>
      <c r="R41" s="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41" t="s">
        <v>1</v>
      </c>
      <c r="B42" s="41"/>
      <c r="C42" s="41"/>
      <c r="D42" s="41"/>
      <c r="E42" s="41"/>
      <c r="F42" s="41"/>
      <c r="G42" s="41"/>
      <c r="H42" s="41"/>
      <c r="I42" s="3"/>
      <c r="J42" s="3"/>
      <c r="K42" s="3"/>
      <c r="L42" s="3"/>
      <c r="M42" s="3"/>
      <c r="N42" s="3"/>
      <c r="O42" s="3"/>
      <c r="P42" s="3"/>
      <c r="Q42" s="3"/>
      <c r="R42" s="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41" t="s">
        <v>2</v>
      </c>
      <c r="B43" s="41"/>
      <c r="C43" s="41"/>
      <c r="D43" s="41"/>
      <c r="E43" s="41"/>
      <c r="F43" s="41"/>
      <c r="G43" s="41"/>
      <c r="H43" s="41"/>
      <c r="I43" s="3"/>
      <c r="J43" s="3"/>
      <c r="K43" s="3"/>
      <c r="L43" s="3"/>
      <c r="M43" s="3"/>
      <c r="N43" s="3"/>
      <c r="O43" s="3"/>
      <c r="P43" s="3"/>
      <c r="Q43" s="3"/>
      <c r="R43" s="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" t="s">
        <v>62</v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>
      <c r="A45"/>
      <c r="B45" s="44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6.5">
      <c r="A46" s="46" t="s">
        <v>32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 s="48" t="s">
        <v>6</v>
      </c>
      <c r="B47" s="49" t="s">
        <v>33</v>
      </c>
      <c r="C47" s="50" t="s">
        <v>34</v>
      </c>
      <c r="D47" s="51" t="s">
        <v>35</v>
      </c>
      <c r="E47" s="52" t="s">
        <v>34</v>
      </c>
      <c r="F47" s="51" t="s">
        <v>36</v>
      </c>
      <c r="G47" s="52" t="s">
        <v>34</v>
      </c>
      <c r="H47" s="51" t="s">
        <v>37</v>
      </c>
      <c r="I47" s="52" t="s">
        <v>34</v>
      </c>
      <c r="J47" s="53" t="s">
        <v>38</v>
      </c>
      <c r="K47" s="53" t="s">
        <v>34</v>
      </c>
      <c r="L47" s="52" t="s">
        <v>12</v>
      </c>
      <c r="M47" s="54"/>
      <c r="N47" s="54"/>
      <c r="O47" s="47"/>
      <c r="P47" s="47"/>
      <c r="Q47" s="54"/>
      <c r="R47" s="54"/>
      <c r="S47" s="47"/>
      <c r="T47"/>
      <c r="U47"/>
      <c r="V47" s="45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55"/>
      <c r="B48" s="56"/>
      <c r="C48" s="57" t="s">
        <v>6</v>
      </c>
      <c r="D48" s="55"/>
      <c r="E48" s="57" t="s">
        <v>6</v>
      </c>
      <c r="F48" s="55"/>
      <c r="G48" s="57" t="s">
        <v>6</v>
      </c>
      <c r="H48" s="55"/>
      <c r="I48" s="57" t="s">
        <v>6</v>
      </c>
      <c r="J48" s="58" t="s">
        <v>39</v>
      </c>
      <c r="K48" s="57" t="s">
        <v>6</v>
      </c>
      <c r="L48" s="55"/>
      <c r="M48" s="54"/>
      <c r="N48" s="54"/>
      <c r="O48" s="47"/>
      <c r="P48" s="47"/>
      <c r="Q48" s="54"/>
      <c r="R48" s="54"/>
      <c r="S48" s="47"/>
      <c r="T48"/>
      <c r="U48"/>
      <c r="V48" s="45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2" s="67" customFormat="1" ht="12.75">
      <c r="A49" s="59" t="s">
        <v>40</v>
      </c>
      <c r="B49" s="60">
        <f>B15</f>
        <v>13</v>
      </c>
      <c r="C49" s="61">
        <f>B49/$L$49</f>
        <v>0.030232558139534883</v>
      </c>
      <c r="D49" s="60">
        <f>D15</f>
        <v>77</v>
      </c>
      <c r="E49" s="61">
        <f>D49/$L$49</f>
        <v>0.17906976744186046</v>
      </c>
      <c r="F49" s="60">
        <f>F15</f>
        <v>215</v>
      </c>
      <c r="G49" s="61">
        <f>F49/$L$49</f>
        <v>0.5</v>
      </c>
      <c r="H49" s="60">
        <f>H15</f>
        <v>120</v>
      </c>
      <c r="I49" s="61">
        <f>H49/$L$49</f>
        <v>0.27906976744186046</v>
      </c>
      <c r="J49" s="60">
        <f>J15</f>
        <v>5</v>
      </c>
      <c r="K49" s="61">
        <f>J49/L49</f>
        <v>0.011627906976744186</v>
      </c>
      <c r="L49" s="62">
        <f>B49+D49+F49+H49+J49</f>
        <v>430</v>
      </c>
      <c r="M49" s="63"/>
      <c r="N49" s="64"/>
      <c r="O49" s="65"/>
      <c r="P49" s="66"/>
      <c r="Q49" s="54"/>
      <c r="R49" s="54"/>
      <c r="S49" s="66"/>
      <c r="V49" s="68"/>
    </row>
    <row r="50" spans="1:22" s="67" customFormat="1" ht="12.75">
      <c r="A50" s="69" t="s">
        <v>41</v>
      </c>
      <c r="B50" s="70">
        <f>B21</f>
        <v>4</v>
      </c>
      <c r="C50" s="61">
        <f>B50/$L$50</f>
        <v>0.030303030303030304</v>
      </c>
      <c r="D50" s="70">
        <f>D21</f>
        <v>36</v>
      </c>
      <c r="E50" s="61">
        <f>D50/$L$50</f>
        <v>0.2727272727272727</v>
      </c>
      <c r="F50" s="70">
        <f>F21</f>
        <v>68</v>
      </c>
      <c r="G50" s="61">
        <f>F50/$L$50</f>
        <v>0.5151515151515151</v>
      </c>
      <c r="H50" s="70">
        <f>H21</f>
        <v>23</v>
      </c>
      <c r="I50" s="61">
        <f>H50/L50</f>
        <v>0.17424242424242425</v>
      </c>
      <c r="J50" s="70">
        <f>J21</f>
        <v>1</v>
      </c>
      <c r="K50" s="61">
        <f>J50/L50</f>
        <v>0.007575757575757576</v>
      </c>
      <c r="L50" s="71">
        <f>B50+D50+F50+H50+J50</f>
        <v>132</v>
      </c>
      <c r="M50" s="63"/>
      <c r="N50" s="64"/>
      <c r="O50" s="65"/>
      <c r="P50" s="66"/>
      <c r="Q50" s="54"/>
      <c r="R50" s="54"/>
      <c r="S50" s="66"/>
      <c r="V50" s="68"/>
    </row>
    <row r="51" spans="1:22" s="67" customFormat="1" ht="12.75">
      <c r="A51" s="69" t="s">
        <v>42</v>
      </c>
      <c r="B51" s="70">
        <f>B26</f>
        <v>0</v>
      </c>
      <c r="C51" s="61">
        <f>B51/$L$51</f>
        <v>0</v>
      </c>
      <c r="D51" s="70">
        <f>D26</f>
        <v>15</v>
      </c>
      <c r="E51" s="61">
        <f>D51/$L$51</f>
        <v>0.2054794520547945</v>
      </c>
      <c r="F51" s="70">
        <f>F26</f>
        <v>46</v>
      </c>
      <c r="G51" s="61">
        <f>F51/$L$51</f>
        <v>0.6301369863013698</v>
      </c>
      <c r="H51" s="70">
        <f>H26</f>
        <v>12</v>
      </c>
      <c r="I51" s="61">
        <f>H51/L51</f>
        <v>0.1643835616438356</v>
      </c>
      <c r="J51" s="70">
        <f>J26</f>
        <v>0</v>
      </c>
      <c r="K51" s="61">
        <f>J51/L51</f>
        <v>0</v>
      </c>
      <c r="L51" s="71">
        <f>B51+D51+F51+H51+J51</f>
        <v>73</v>
      </c>
      <c r="M51" s="63"/>
      <c r="N51" s="64"/>
      <c r="O51" s="65"/>
      <c r="P51" s="66"/>
      <c r="Q51" s="54"/>
      <c r="R51" s="54"/>
      <c r="S51" s="66"/>
      <c r="V51" s="68"/>
    </row>
    <row r="52" spans="1:22" s="67" customFormat="1" ht="12.75">
      <c r="A52" s="69" t="s">
        <v>43</v>
      </c>
      <c r="B52" s="70">
        <f>B32</f>
        <v>3</v>
      </c>
      <c r="C52" s="61">
        <f>B52/$L$52</f>
        <v>0.022222222222222223</v>
      </c>
      <c r="D52" s="70">
        <f>D32</f>
        <v>9</v>
      </c>
      <c r="E52" s="61">
        <f>D52/$L$52</f>
        <v>0.06666666666666667</v>
      </c>
      <c r="F52" s="70">
        <f>F32</f>
        <v>53</v>
      </c>
      <c r="G52" s="61">
        <f>F52/$L$52</f>
        <v>0.3925925925925926</v>
      </c>
      <c r="H52" s="70">
        <f>H32</f>
        <v>64</v>
      </c>
      <c r="I52" s="61">
        <f>H52/L52</f>
        <v>0.4740740740740741</v>
      </c>
      <c r="J52" s="70">
        <f>J32</f>
        <v>6</v>
      </c>
      <c r="K52" s="61">
        <f>J52/L52</f>
        <v>0.044444444444444446</v>
      </c>
      <c r="L52" s="71">
        <f>B52+D52+F52+H52+J52</f>
        <v>135</v>
      </c>
      <c r="M52" s="63"/>
      <c r="N52" s="64"/>
      <c r="O52" s="65"/>
      <c r="P52" s="66"/>
      <c r="Q52" s="54"/>
      <c r="R52" s="54"/>
      <c r="S52" s="66"/>
      <c r="V52" s="68"/>
    </row>
    <row r="53" spans="1:22" s="67" customFormat="1" ht="12.75">
      <c r="A53" s="72" t="s">
        <v>44</v>
      </c>
      <c r="B53" s="73">
        <f>B38</f>
        <v>1</v>
      </c>
      <c r="C53" s="61">
        <f>B53/$L$53</f>
        <v>0.007462686567164179</v>
      </c>
      <c r="D53" s="73">
        <f>D38</f>
        <v>8</v>
      </c>
      <c r="E53" s="61">
        <f>D53/$L$53</f>
        <v>0.05970149253731343</v>
      </c>
      <c r="F53" s="73">
        <f>F38</f>
        <v>66</v>
      </c>
      <c r="G53" s="61">
        <f>F53/$L$53</f>
        <v>0.4925373134328358</v>
      </c>
      <c r="H53" s="73">
        <f>H38</f>
        <v>58</v>
      </c>
      <c r="I53" s="61">
        <f>H53/L53</f>
        <v>0.43283582089552236</v>
      </c>
      <c r="J53" s="73">
        <f>J38</f>
        <v>1</v>
      </c>
      <c r="K53" s="61">
        <f>J53/L53</f>
        <v>0.007462686567164179</v>
      </c>
      <c r="L53" s="73">
        <f>B53+D53+F53+H53+J53</f>
        <v>134</v>
      </c>
      <c r="M53" s="63"/>
      <c r="N53" s="64"/>
      <c r="O53" s="65"/>
      <c r="P53" s="66"/>
      <c r="Q53" s="54"/>
      <c r="R53" s="54"/>
      <c r="S53"/>
      <c r="V53" s="68"/>
    </row>
    <row r="54" spans="1:256" ht="21.75" customHeight="1">
      <c r="A54" s="74" t="s">
        <v>12</v>
      </c>
      <c r="B54" s="75">
        <f>SUM(B49:B53)</f>
        <v>21</v>
      </c>
      <c r="C54" s="76">
        <f>B54/$L$54</f>
        <v>0.023230088495575223</v>
      </c>
      <c r="D54" s="75">
        <f>SUM(D49:D53)</f>
        <v>145</v>
      </c>
      <c r="E54" s="76">
        <f>D54/$L$54</f>
        <v>0.16039823008849557</v>
      </c>
      <c r="F54" s="75">
        <f>SUM(F49:F53)</f>
        <v>448</v>
      </c>
      <c r="G54" s="76">
        <f>F54/$L$54</f>
        <v>0.49557522123893805</v>
      </c>
      <c r="H54" s="75">
        <f>SUM(H49:H53)</f>
        <v>277</v>
      </c>
      <c r="I54" s="76">
        <f>H54/$L$54</f>
        <v>0.3064159292035398</v>
      </c>
      <c r="J54" s="75">
        <f>SUM(J49:J53)</f>
        <v>13</v>
      </c>
      <c r="K54" s="76">
        <f>J54/$L$54</f>
        <v>0.014380530973451327</v>
      </c>
      <c r="L54" s="77">
        <f>SUM(L49:L53)</f>
        <v>904</v>
      </c>
      <c r="M54" s="54"/>
      <c r="N54" s="54"/>
      <c r="O54" s="78"/>
      <c r="P54" s="47"/>
      <c r="Q54" s="54"/>
      <c r="R54" s="54"/>
      <c r="S54"/>
      <c r="T54"/>
      <c r="U54"/>
      <c r="V54" s="45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">
      <c r="A55" t="s">
        <v>45</v>
      </c>
      <c r="B55" s="79">
        <f>B54/L54</f>
        <v>0.023230088495575223</v>
      </c>
      <c r="C55" s="79"/>
      <c r="D55" s="79">
        <f>D54/L54</f>
        <v>0.16039823008849557</v>
      </c>
      <c r="E55" s="79"/>
      <c r="F55" s="79">
        <f>F54/L54</f>
        <v>0.49557522123893805</v>
      </c>
      <c r="G55" s="79"/>
      <c r="H55" s="79">
        <f>H54/L54</f>
        <v>0.3064159292035398</v>
      </c>
      <c r="I55" s="79"/>
      <c r="J55" s="79">
        <f>J54/L54</f>
        <v>0.014380530973451327</v>
      </c>
      <c r="K55" s="79"/>
      <c r="L55" s="80">
        <f>SUM(B55:J55)</f>
        <v>0.9999999999999999</v>
      </c>
      <c r="M55"/>
      <c r="N55"/>
      <c r="O55" s="81"/>
      <c r="P55"/>
      <c r="Q55"/>
      <c r="R55"/>
      <c r="S55"/>
      <c r="T55"/>
      <c r="U55"/>
      <c r="V55" s="4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">
      <c r="A56"/>
      <c r="B56" s="44"/>
      <c r="C56" s="82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 s="45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6.5">
      <c r="A57" s="46" t="s">
        <v>46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/>
      <c r="N57"/>
      <c r="O57"/>
      <c r="P57"/>
      <c r="Q57"/>
      <c r="R57"/>
      <c r="S57"/>
      <c r="T57"/>
      <c r="U57"/>
      <c r="V57" s="45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48" t="s">
        <v>6</v>
      </c>
      <c r="B58" s="49" t="s">
        <v>33</v>
      </c>
      <c r="C58" s="50" t="s">
        <v>34</v>
      </c>
      <c r="D58" s="51" t="s">
        <v>35</v>
      </c>
      <c r="E58" s="52" t="s">
        <v>34</v>
      </c>
      <c r="F58" s="51" t="s">
        <v>36</v>
      </c>
      <c r="G58" s="52" t="s">
        <v>34</v>
      </c>
      <c r="H58" s="51" t="s">
        <v>37</v>
      </c>
      <c r="I58" s="52" t="s">
        <v>34</v>
      </c>
      <c r="J58" s="53" t="s">
        <v>38</v>
      </c>
      <c r="K58" s="53" t="s">
        <v>34</v>
      </c>
      <c r="L58" s="52" t="s">
        <v>12</v>
      </c>
      <c r="M58"/>
      <c r="N58"/>
      <c r="O58"/>
      <c r="P58"/>
      <c r="Q58"/>
      <c r="R58"/>
      <c r="S58"/>
      <c r="T58"/>
      <c r="U58"/>
      <c r="V58" s="45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55"/>
      <c r="B59" s="56"/>
      <c r="C59" s="57" t="s">
        <v>6</v>
      </c>
      <c r="D59" s="55"/>
      <c r="E59" s="57" t="s">
        <v>6</v>
      </c>
      <c r="F59" s="55"/>
      <c r="G59" s="57" t="s">
        <v>6</v>
      </c>
      <c r="H59" s="55"/>
      <c r="I59" s="57" t="s">
        <v>6</v>
      </c>
      <c r="J59" s="58" t="s">
        <v>39</v>
      </c>
      <c r="K59" s="57" t="s">
        <v>6</v>
      </c>
      <c r="L59" s="55"/>
      <c r="M59"/>
      <c r="N59"/>
      <c r="O59"/>
      <c r="P59"/>
      <c r="Q59"/>
      <c r="R59"/>
      <c r="S59"/>
      <c r="T59"/>
      <c r="U59"/>
      <c r="V59" s="45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59" t="s">
        <v>40</v>
      </c>
      <c r="B60" s="83">
        <f>C15</f>
        <v>11</v>
      </c>
      <c r="C60" s="84">
        <f aca="true" t="shared" si="6" ref="C60:C65">B60/L60</f>
        <v>0.22448979591836735</v>
      </c>
      <c r="D60" s="83">
        <f>E15</f>
        <v>23</v>
      </c>
      <c r="E60" s="84">
        <f aca="true" t="shared" si="7" ref="E60:E65">D60/L60</f>
        <v>0.46938775510204084</v>
      </c>
      <c r="F60" s="83">
        <f>G15</f>
        <v>14</v>
      </c>
      <c r="G60" s="84">
        <f aca="true" t="shared" si="8" ref="G60:G65">F60/L60</f>
        <v>0.2857142857142857</v>
      </c>
      <c r="H60" s="83">
        <f>I15</f>
        <v>1</v>
      </c>
      <c r="I60" s="84">
        <f aca="true" t="shared" si="9" ref="I60:I65">H60/L60</f>
        <v>0.02040816326530612</v>
      </c>
      <c r="J60" s="83">
        <f>K15</f>
        <v>0</v>
      </c>
      <c r="K60" s="84">
        <f aca="true" t="shared" si="10" ref="K60:K65">J60/L60</f>
        <v>0</v>
      </c>
      <c r="L60" s="71">
        <f>B60+D60+F60+H60+J60</f>
        <v>49</v>
      </c>
      <c r="M60" s="85"/>
      <c r="N60" s="86"/>
      <c r="O60"/>
      <c r="P60"/>
      <c r="Q60"/>
      <c r="R60"/>
      <c r="S60"/>
      <c r="T60"/>
      <c r="U60"/>
      <c r="V60" s="45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69" t="s">
        <v>41</v>
      </c>
      <c r="B61" s="87">
        <f>C21</f>
        <v>20</v>
      </c>
      <c r="C61" s="61">
        <f t="shared" si="6"/>
        <v>0.46511627906976744</v>
      </c>
      <c r="D61" s="87">
        <f>E21</f>
        <v>15</v>
      </c>
      <c r="E61" s="61">
        <f t="shared" si="7"/>
        <v>0.3488372093023256</v>
      </c>
      <c r="F61" s="87">
        <f>G21</f>
        <v>7</v>
      </c>
      <c r="G61" s="61">
        <f t="shared" si="8"/>
        <v>0.16279069767441862</v>
      </c>
      <c r="H61" s="87">
        <f>I21</f>
        <v>1</v>
      </c>
      <c r="I61" s="61">
        <f t="shared" si="9"/>
        <v>0.023255813953488372</v>
      </c>
      <c r="J61" s="87">
        <f>K21</f>
        <v>0</v>
      </c>
      <c r="K61" s="61">
        <f t="shared" si="10"/>
        <v>0</v>
      </c>
      <c r="L61" s="71">
        <f>B61+D61+F61+H61+J61</f>
        <v>43</v>
      </c>
      <c r="M61" s="85"/>
      <c r="N61" s="86"/>
      <c r="O61"/>
      <c r="P61"/>
      <c r="Q61"/>
      <c r="R61"/>
      <c r="S61"/>
      <c r="T61"/>
      <c r="U61"/>
      <c r="V61" s="45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69" t="s">
        <v>42</v>
      </c>
      <c r="B62" s="87">
        <f>C26</f>
        <v>4</v>
      </c>
      <c r="C62" s="61">
        <f t="shared" si="6"/>
        <v>0.2222222222222222</v>
      </c>
      <c r="D62" s="87">
        <f>E26</f>
        <v>6</v>
      </c>
      <c r="E62" s="61">
        <f t="shared" si="7"/>
        <v>0.3333333333333333</v>
      </c>
      <c r="F62" s="87">
        <f>G26</f>
        <v>6</v>
      </c>
      <c r="G62" s="61">
        <f t="shared" si="8"/>
        <v>0.3333333333333333</v>
      </c>
      <c r="H62" s="87">
        <f>I26</f>
        <v>2</v>
      </c>
      <c r="I62" s="61">
        <f t="shared" si="9"/>
        <v>0.1111111111111111</v>
      </c>
      <c r="J62" s="87">
        <f>K26</f>
        <v>0</v>
      </c>
      <c r="K62" s="61">
        <f t="shared" si="10"/>
        <v>0</v>
      </c>
      <c r="L62" s="71">
        <f>B62+D62+F62+H62+J62</f>
        <v>18</v>
      </c>
      <c r="M62" s="88"/>
      <c r="N62" s="86"/>
      <c r="O62"/>
      <c r="P62"/>
      <c r="Q62"/>
      <c r="R62"/>
      <c r="S62"/>
      <c r="T62"/>
      <c r="U62"/>
      <c r="V62" s="45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69" t="s">
        <v>43</v>
      </c>
      <c r="B63" s="87">
        <f>C32</f>
        <v>2</v>
      </c>
      <c r="C63" s="61">
        <f t="shared" si="6"/>
        <v>0.15384615384615385</v>
      </c>
      <c r="D63" s="87">
        <f>E32</f>
        <v>6</v>
      </c>
      <c r="E63" s="61">
        <f t="shared" si="7"/>
        <v>0.46153846153846156</v>
      </c>
      <c r="F63" s="87">
        <f>G32</f>
        <v>4</v>
      </c>
      <c r="G63" s="61">
        <f t="shared" si="8"/>
        <v>0.3076923076923077</v>
      </c>
      <c r="H63" s="87">
        <f>I32</f>
        <v>1</v>
      </c>
      <c r="I63" s="61">
        <f t="shared" si="9"/>
        <v>0.07692307692307693</v>
      </c>
      <c r="J63" s="87">
        <f>K32</f>
        <v>0</v>
      </c>
      <c r="K63" s="61">
        <f t="shared" si="10"/>
        <v>0</v>
      </c>
      <c r="L63" s="62">
        <f>B63+D63+F63+H63+J63</f>
        <v>13</v>
      </c>
      <c r="M63" s="89"/>
      <c r="N63" s="86"/>
      <c r="O63"/>
      <c r="P63"/>
      <c r="Q63"/>
      <c r="R63"/>
      <c r="S63"/>
      <c r="T63"/>
      <c r="U63"/>
      <c r="V63" s="45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72" t="s">
        <v>44</v>
      </c>
      <c r="B64" s="90">
        <f>C38</f>
        <v>9</v>
      </c>
      <c r="C64" s="91">
        <f t="shared" si="6"/>
        <v>0.36</v>
      </c>
      <c r="D64" s="90">
        <f>E38</f>
        <v>2</v>
      </c>
      <c r="E64" s="91">
        <f t="shared" si="7"/>
        <v>0.08</v>
      </c>
      <c r="F64" s="90">
        <f>G38</f>
        <v>11</v>
      </c>
      <c r="G64" s="91">
        <f t="shared" si="8"/>
        <v>0.44</v>
      </c>
      <c r="H64" s="90">
        <f>I38</f>
        <v>2</v>
      </c>
      <c r="I64" s="91">
        <f t="shared" si="9"/>
        <v>0.08</v>
      </c>
      <c r="J64" s="90">
        <f>K38</f>
        <v>1</v>
      </c>
      <c r="K64" s="91">
        <f t="shared" si="10"/>
        <v>0.04</v>
      </c>
      <c r="L64" s="62">
        <f>B64+D64+F64+H64+J64</f>
        <v>25</v>
      </c>
      <c r="M64" s="89"/>
      <c r="N64" s="86"/>
      <c r="O64"/>
      <c r="P64"/>
      <c r="Q64"/>
      <c r="R64"/>
      <c r="S64"/>
      <c r="T64"/>
      <c r="U64"/>
      <c r="V64" s="45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4" s="45" customFormat="1" ht="12.75">
      <c r="A65" s="74" t="s">
        <v>12</v>
      </c>
      <c r="B65" s="92">
        <f>SUM(B60:B64)</f>
        <v>46</v>
      </c>
      <c r="C65" s="76">
        <f t="shared" si="6"/>
        <v>0.3108108108108108</v>
      </c>
      <c r="D65" s="92">
        <f>SUM(D60:D64)</f>
        <v>52</v>
      </c>
      <c r="E65" s="76">
        <f t="shared" si="7"/>
        <v>0.35135135135135137</v>
      </c>
      <c r="F65" s="75">
        <f>SUM(F60:F64)</f>
        <v>42</v>
      </c>
      <c r="G65" s="76">
        <f t="shared" si="8"/>
        <v>0.28378378378378377</v>
      </c>
      <c r="H65" s="92">
        <f>SUM(H60:H64)</f>
        <v>7</v>
      </c>
      <c r="I65" s="76">
        <f t="shared" si="9"/>
        <v>0.0472972972972973</v>
      </c>
      <c r="J65" s="92">
        <f>SUM(J60:J64)</f>
        <v>1</v>
      </c>
      <c r="K65" s="76">
        <f t="shared" si="10"/>
        <v>0.006756756756756757</v>
      </c>
      <c r="L65" s="77">
        <f>SUM(L60:L64)</f>
        <v>148</v>
      </c>
      <c r="M65" s="93"/>
      <c r="N65" s="94"/>
    </row>
    <row r="66" spans="1:256" ht="12">
      <c r="A66"/>
      <c r="B66" s="79">
        <f>B65/L65</f>
        <v>0.3108108108108108</v>
      </c>
      <c r="C66" s="79"/>
      <c r="D66" s="79">
        <f>D65/L65</f>
        <v>0.35135135135135137</v>
      </c>
      <c r="E66" s="79"/>
      <c r="F66" s="79">
        <f>F65/L65</f>
        <v>0.28378378378378377</v>
      </c>
      <c r="G66" s="79"/>
      <c r="H66" s="79">
        <f>H65/L65</f>
        <v>0.0472972972972973</v>
      </c>
      <c r="I66" s="79"/>
      <c r="J66" s="79">
        <f>J65/L65</f>
        <v>0.006756756756756757</v>
      </c>
      <c r="K66" s="79"/>
      <c r="L66" s="80">
        <f>SUM(B66:J66)</f>
        <v>1</v>
      </c>
      <c r="M66" s="86"/>
      <c r="N66" s="86"/>
      <c r="O66"/>
      <c r="P66"/>
      <c r="Q66"/>
      <c r="R66"/>
      <c r="S66"/>
      <c r="T66"/>
      <c r="U66"/>
      <c r="V66" s="45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">
      <c r="A67"/>
      <c r="B67" s="44"/>
      <c r="C67" s="44"/>
      <c r="D67"/>
      <c r="E67"/>
      <c r="F67"/>
      <c r="G67"/>
      <c r="H67"/>
      <c r="I67"/>
      <c r="J67"/>
      <c r="K67"/>
      <c r="L67"/>
      <c r="M67" s="86"/>
      <c r="N67" s="86"/>
      <c r="O67"/>
      <c r="P67"/>
      <c r="Q67"/>
      <c r="R67"/>
      <c r="S67"/>
      <c r="T67"/>
      <c r="U67"/>
      <c r="V67" s="45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6.5">
      <c r="A68" s="46" t="s">
        <v>47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86"/>
      <c r="N68" s="86"/>
      <c r="O68"/>
      <c r="P68"/>
      <c r="Q68"/>
      <c r="R68"/>
      <c r="S68"/>
      <c r="T68"/>
      <c r="U68"/>
      <c r="V68" s="45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>
      <c r="A69" s="48" t="s">
        <v>6</v>
      </c>
      <c r="B69" s="49" t="s">
        <v>33</v>
      </c>
      <c r="C69" s="50" t="s">
        <v>34</v>
      </c>
      <c r="D69" s="51" t="s">
        <v>35</v>
      </c>
      <c r="E69" s="52" t="s">
        <v>34</v>
      </c>
      <c r="F69" s="51" t="s">
        <v>36</v>
      </c>
      <c r="G69" s="52" t="s">
        <v>34</v>
      </c>
      <c r="H69" s="51" t="s">
        <v>37</v>
      </c>
      <c r="I69" s="52" t="s">
        <v>34</v>
      </c>
      <c r="J69" s="53" t="s">
        <v>38</v>
      </c>
      <c r="K69" s="53" t="s">
        <v>34</v>
      </c>
      <c r="L69" s="52" t="s">
        <v>12</v>
      </c>
      <c r="M69"/>
      <c r="N69"/>
      <c r="O69"/>
      <c r="P69"/>
      <c r="Q69"/>
      <c r="R69"/>
      <c r="S69"/>
      <c r="T69"/>
      <c r="U69"/>
      <c r="V69" s="45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5"/>
      <c r="B70" s="56"/>
      <c r="C70" s="57" t="s">
        <v>6</v>
      </c>
      <c r="D70" s="55"/>
      <c r="E70" s="57" t="s">
        <v>6</v>
      </c>
      <c r="F70" s="55"/>
      <c r="G70" s="57" t="s">
        <v>6</v>
      </c>
      <c r="H70" s="55"/>
      <c r="I70" s="57" t="s">
        <v>6</v>
      </c>
      <c r="J70" s="58" t="s">
        <v>39</v>
      </c>
      <c r="K70" s="57" t="s">
        <v>6</v>
      </c>
      <c r="L70" s="55"/>
      <c r="M70"/>
      <c r="N70"/>
      <c r="O70"/>
      <c r="P70"/>
      <c r="Q70"/>
      <c r="R70"/>
      <c r="S70"/>
      <c r="T70"/>
      <c r="U70"/>
      <c r="V70" s="45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59" t="s">
        <v>40</v>
      </c>
      <c r="B71" s="60">
        <f>B60+B49</f>
        <v>24</v>
      </c>
      <c r="C71" s="61">
        <f>B71/L71</f>
        <v>0.05010438413361169</v>
      </c>
      <c r="D71" s="60">
        <f>D60+D49</f>
        <v>100</v>
      </c>
      <c r="E71" s="61">
        <f>D71/L71</f>
        <v>0.20876826722338204</v>
      </c>
      <c r="F71" s="60">
        <f>F60+F49</f>
        <v>229</v>
      </c>
      <c r="G71" s="61">
        <f>F71/L71</f>
        <v>0.4780793319415449</v>
      </c>
      <c r="H71" s="60">
        <f>H60+H49</f>
        <v>121</v>
      </c>
      <c r="I71" s="61">
        <f>H71/L71</f>
        <v>0.25260960334029225</v>
      </c>
      <c r="J71" s="60">
        <f>J60+J49</f>
        <v>5</v>
      </c>
      <c r="K71" s="61">
        <f>J71/L71</f>
        <v>0.010438413361169102</v>
      </c>
      <c r="L71" s="62">
        <f>B71+D71+F71+H71+J71</f>
        <v>479</v>
      </c>
      <c r="M71" s="63"/>
      <c r="N71"/>
      <c r="O71"/>
      <c r="P71"/>
      <c r="Q71"/>
      <c r="R71"/>
      <c r="S71"/>
      <c r="T71"/>
      <c r="U71"/>
      <c r="V71" s="45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69" t="s">
        <v>41</v>
      </c>
      <c r="B72" s="60">
        <f>B61+B50</f>
        <v>24</v>
      </c>
      <c r="C72" s="61">
        <f>B72/L72</f>
        <v>0.13714285714285715</v>
      </c>
      <c r="D72" s="60">
        <f>D61+D50</f>
        <v>51</v>
      </c>
      <c r="E72" s="61">
        <f>D72/L72</f>
        <v>0.2914285714285714</v>
      </c>
      <c r="F72" s="60">
        <f>F61+F50</f>
        <v>75</v>
      </c>
      <c r="G72" s="61">
        <f>F72/L72</f>
        <v>0.42857142857142855</v>
      </c>
      <c r="H72" s="60">
        <f>H61+H50</f>
        <v>24</v>
      </c>
      <c r="I72" s="61">
        <f>H72/L72</f>
        <v>0.13714285714285715</v>
      </c>
      <c r="J72" s="60">
        <f>J61+J50</f>
        <v>1</v>
      </c>
      <c r="K72" s="61">
        <f>J72/L72</f>
        <v>0.005714285714285714</v>
      </c>
      <c r="L72" s="62">
        <f>B72+D72+F72+H72+J72</f>
        <v>175</v>
      </c>
      <c r="M72" s="63"/>
      <c r="N72"/>
      <c r="O72"/>
      <c r="P72"/>
      <c r="Q72"/>
      <c r="R72"/>
      <c r="S72"/>
      <c r="T72"/>
      <c r="U72"/>
      <c r="V72" s="45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69" t="s">
        <v>42</v>
      </c>
      <c r="B73" s="60">
        <f>B62+B51</f>
        <v>4</v>
      </c>
      <c r="C73" s="61">
        <f>B73/L73</f>
        <v>0.04395604395604396</v>
      </c>
      <c r="D73" s="60">
        <f>D62+D51</f>
        <v>21</v>
      </c>
      <c r="E73" s="61">
        <f>D73/L73</f>
        <v>0.23076923076923078</v>
      </c>
      <c r="F73" s="60">
        <f>F62+F51</f>
        <v>52</v>
      </c>
      <c r="G73" s="61">
        <f>F73/L73</f>
        <v>0.5714285714285714</v>
      </c>
      <c r="H73" s="60">
        <f>H62+H51</f>
        <v>14</v>
      </c>
      <c r="I73" s="61">
        <f>H73/L73</f>
        <v>0.15384615384615385</v>
      </c>
      <c r="J73" s="60">
        <f>J62+J51</f>
        <v>0</v>
      </c>
      <c r="K73" s="61">
        <f>J73/L73</f>
        <v>0</v>
      </c>
      <c r="L73" s="62">
        <f>B73+D73+F73+H73+J73</f>
        <v>91</v>
      </c>
      <c r="M73" s="63"/>
      <c r="N73"/>
      <c r="O73"/>
      <c r="P73"/>
      <c r="Q73"/>
      <c r="R73"/>
      <c r="S73"/>
      <c r="T73"/>
      <c r="U73"/>
      <c r="V73" s="45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69" t="s">
        <v>43</v>
      </c>
      <c r="B74" s="60">
        <f>B63+B52</f>
        <v>5</v>
      </c>
      <c r="C74" s="61">
        <f>B74/L74</f>
        <v>0.033783783783783786</v>
      </c>
      <c r="D74" s="60">
        <f>D63+D52</f>
        <v>15</v>
      </c>
      <c r="E74" s="61">
        <f>D74/L74</f>
        <v>0.10135135135135136</v>
      </c>
      <c r="F74" s="60">
        <f>F63+F52</f>
        <v>57</v>
      </c>
      <c r="G74" s="61">
        <f>F74/L74</f>
        <v>0.38513513513513514</v>
      </c>
      <c r="H74" s="60">
        <f>H63+H52</f>
        <v>65</v>
      </c>
      <c r="I74" s="61">
        <f>H74/L74</f>
        <v>0.4391891891891892</v>
      </c>
      <c r="J74" s="60">
        <f>J63+J52</f>
        <v>6</v>
      </c>
      <c r="K74" s="61">
        <f>J74/L74</f>
        <v>0.04054054054054054</v>
      </c>
      <c r="L74" s="62">
        <f>B74+D74+F74+H74+J74</f>
        <v>148</v>
      </c>
      <c r="M74" s="63"/>
      <c r="N74"/>
      <c r="O74"/>
      <c r="P74"/>
      <c r="Q74"/>
      <c r="R74"/>
      <c r="S74"/>
      <c r="T74"/>
      <c r="U74"/>
      <c r="V74" s="45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72" t="s">
        <v>44</v>
      </c>
      <c r="B75" s="60">
        <f>B64+B53</f>
        <v>10</v>
      </c>
      <c r="C75" s="61">
        <f>B75/L75</f>
        <v>0.06289308176100629</v>
      </c>
      <c r="D75" s="60">
        <f>D64+D53</f>
        <v>10</v>
      </c>
      <c r="E75" s="61">
        <f>D75/L75</f>
        <v>0.06289308176100629</v>
      </c>
      <c r="F75" s="60">
        <f>F64+F53</f>
        <v>77</v>
      </c>
      <c r="G75" s="61">
        <f>F75/L75</f>
        <v>0.48427672955974843</v>
      </c>
      <c r="H75" s="60">
        <f>H64+H53</f>
        <v>60</v>
      </c>
      <c r="I75" s="61">
        <f>H75/L75</f>
        <v>0.37735849056603776</v>
      </c>
      <c r="J75" s="60">
        <f>J64+J53</f>
        <v>2</v>
      </c>
      <c r="K75" s="61">
        <f>J75/L75</f>
        <v>0.012578616352201259</v>
      </c>
      <c r="L75" s="62">
        <f>B75+D75+F75+H75+J75</f>
        <v>159</v>
      </c>
      <c r="M75" s="63"/>
      <c r="N75"/>
      <c r="O75"/>
      <c r="P75"/>
      <c r="Q75"/>
      <c r="R75"/>
      <c r="S75"/>
      <c r="T75"/>
      <c r="U75"/>
      <c r="V75" s="4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74" t="s">
        <v>12</v>
      </c>
      <c r="B76" s="75">
        <f>SUM(B71:B75)</f>
        <v>67</v>
      </c>
      <c r="C76" s="76">
        <f>B76/$L$76</f>
        <v>0.06368821292775666</v>
      </c>
      <c r="D76" s="92">
        <f>SUM(D71:D75)</f>
        <v>197</v>
      </c>
      <c r="E76" s="76">
        <f>D76/$L$76</f>
        <v>0.18726235741444866</v>
      </c>
      <c r="F76" s="75">
        <f>SUM(F71:F75)</f>
        <v>490</v>
      </c>
      <c r="G76" s="76">
        <f>F76/$L$76</f>
        <v>0.46577946768060835</v>
      </c>
      <c r="H76" s="92">
        <f>SUM(H71:H75)</f>
        <v>284</v>
      </c>
      <c r="I76" s="76">
        <f>H76/$L$76</f>
        <v>0.26996197718631176</v>
      </c>
      <c r="J76" s="92">
        <f>SUM(J71:J75)</f>
        <v>14</v>
      </c>
      <c r="K76" s="76">
        <f>J76/$L$76</f>
        <v>0.013307984790874524</v>
      </c>
      <c r="L76" s="77">
        <f>SUM(L71:L75)</f>
        <v>1052</v>
      </c>
      <c r="M76"/>
      <c r="N76"/>
      <c r="O76"/>
      <c r="P76"/>
      <c r="Q76"/>
      <c r="R76"/>
      <c r="S76"/>
      <c r="T76"/>
      <c r="U76"/>
      <c r="V76" s="45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">
      <c r="A77" t="s">
        <v>45</v>
      </c>
      <c r="B77" s="79">
        <f>B76/L76</f>
        <v>0.06368821292775666</v>
      </c>
      <c r="C77" s="79"/>
      <c r="D77" s="79">
        <f>D76/L76</f>
        <v>0.18726235741444866</v>
      </c>
      <c r="E77" s="79"/>
      <c r="F77" s="79">
        <f>F76/L76</f>
        <v>0.46577946768060835</v>
      </c>
      <c r="G77" s="79"/>
      <c r="H77" s="79">
        <f>H76/L76</f>
        <v>0.26996197718631176</v>
      </c>
      <c r="I77" s="79"/>
      <c r="J77" s="79">
        <f>J76/L76</f>
        <v>0.013307984790874524</v>
      </c>
      <c r="K77" s="79"/>
      <c r="L77" s="80">
        <f>SUM(B77:J77)</f>
        <v>0.9999999999999999</v>
      </c>
      <c r="M77"/>
      <c r="N77"/>
      <c r="O77"/>
      <c r="P77"/>
      <c r="Q77"/>
      <c r="R77"/>
      <c r="S77"/>
      <c r="T77"/>
      <c r="U77"/>
      <c r="V77" s="45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80" spans="1:5" ht="12.75">
      <c r="A80" s="95" t="s">
        <v>48</v>
      </c>
      <c r="B80" s="98">
        <f>B76</f>
        <v>67</v>
      </c>
      <c r="C80" s="97"/>
      <c r="D80" s="97"/>
      <c r="E80" s="97"/>
    </row>
    <row r="81" spans="1:5" ht="12.75">
      <c r="A81" s="95" t="s">
        <v>49</v>
      </c>
      <c r="B81" s="101">
        <f>C76</f>
        <v>0.06368821292775666</v>
      </c>
      <c r="C81" s="97"/>
      <c r="D81" s="97"/>
      <c r="E81" s="97"/>
    </row>
    <row r="82" spans="1:5" ht="12.75">
      <c r="A82" s="95" t="s">
        <v>50</v>
      </c>
      <c r="B82" s="98" t="e">
        <f>#REF!</f>
        <v>#REF!</v>
      </c>
      <c r="C82" s="97"/>
      <c r="D82" s="97"/>
      <c r="E82" s="97"/>
    </row>
    <row r="83" spans="1:5" ht="12.75">
      <c r="A83" s="95" t="s">
        <v>51</v>
      </c>
      <c r="B83" s="98">
        <f>F76</f>
        <v>490</v>
      </c>
      <c r="C83" s="97"/>
      <c r="D83" s="97"/>
      <c r="E83" s="97"/>
    </row>
    <row r="84" spans="1:5" ht="12.75">
      <c r="A84" s="95" t="s">
        <v>52</v>
      </c>
      <c r="B84" s="101">
        <f>G76</f>
        <v>0.46577946768060835</v>
      </c>
      <c r="C84" s="97"/>
      <c r="D84" s="97"/>
      <c r="E84" s="97"/>
    </row>
    <row r="85" spans="1:5" ht="12.75">
      <c r="A85" s="97"/>
      <c r="B85" s="99" t="e">
        <f>SUM(B80:B84)</f>
        <v>#REF!</v>
      </c>
      <c r="C85" s="100"/>
      <c r="D85" s="100"/>
      <c r="E85" s="100"/>
    </row>
  </sheetData>
  <mergeCells count="36">
    <mergeCell ref="A1:L1"/>
    <mergeCell ref="A2:L2"/>
    <mergeCell ref="A3:L3"/>
    <mergeCell ref="A6:L6"/>
    <mergeCell ref="A7:L7"/>
    <mergeCell ref="B8:C8"/>
    <mergeCell ref="D8:E8"/>
    <mergeCell ref="F8:G8"/>
    <mergeCell ref="H8:I8"/>
    <mergeCell ref="J8:K8"/>
    <mergeCell ref="B16:C16"/>
    <mergeCell ref="D16:E16"/>
    <mergeCell ref="F16:G16"/>
    <mergeCell ref="H16:I16"/>
    <mergeCell ref="J16:K16"/>
    <mergeCell ref="B22:C22"/>
    <mergeCell ref="D22:E22"/>
    <mergeCell ref="F22:G22"/>
    <mergeCell ref="H22:I22"/>
    <mergeCell ref="J22:K22"/>
    <mergeCell ref="B27:C27"/>
    <mergeCell ref="D27:E27"/>
    <mergeCell ref="F27:G27"/>
    <mergeCell ref="H27:I27"/>
    <mergeCell ref="J27:K27"/>
    <mergeCell ref="B33:C33"/>
    <mergeCell ref="D33:E33"/>
    <mergeCell ref="F33:G33"/>
    <mergeCell ref="H33:I33"/>
    <mergeCell ref="J33:K33"/>
    <mergeCell ref="A41:H41"/>
    <mergeCell ref="A42:H42"/>
    <mergeCell ref="A43:H43"/>
    <mergeCell ref="A46:L46"/>
    <mergeCell ref="A57:L57"/>
    <mergeCell ref="A68:L68"/>
  </mergeCells>
  <printOptions/>
  <pageMargins left="0.7479166666666667" right="0.7479166666666667" top="0.25" bottom="0.2298611111111111" header="0.5118055555555555" footer="0.5118055555555555"/>
  <pageSetup horizontalDpi="300" verticalDpi="300" orientation="landscape" paperSize="9" scale="85"/>
  <rowBreaks count="2" manualBreakCount="2">
    <brk id="40" max="255" man="1"/>
    <brk id="77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85"/>
  <sheetViews>
    <sheetView zoomScale="80" zoomScaleNormal="80" workbookViewId="0" topLeftCell="A76">
      <selection activeCell="L115" sqref="L115"/>
    </sheetView>
  </sheetViews>
  <sheetFormatPr defaultColWidth="9.140625" defaultRowHeight="12.75"/>
  <cols>
    <col min="1" max="1" width="38.8515625" style="1" customWidth="1"/>
    <col min="2" max="11" width="10.28125" style="1" customWidth="1"/>
    <col min="12" max="12" width="7.8515625" style="1" customWidth="1"/>
    <col min="13" max="13" width="4.8515625" style="1" customWidth="1"/>
    <col min="14" max="16384" width="9.140625" style="1" customWidth="1"/>
  </cols>
  <sheetData>
    <row r="1" spans="1:256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12" ht="10.5">
      <c r="A5" s="4" t="s">
        <v>64</v>
      </c>
      <c r="B5" s="5"/>
      <c r="L5" s="6"/>
    </row>
    <row r="6" spans="1:12" ht="1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0.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0.5">
      <c r="A8" s="9" t="s">
        <v>6</v>
      </c>
      <c r="B8" s="8" t="s">
        <v>7</v>
      </c>
      <c r="C8" s="8"/>
      <c r="D8" s="8" t="s">
        <v>8</v>
      </c>
      <c r="E8" s="8"/>
      <c r="F8" s="8" t="s">
        <v>9</v>
      </c>
      <c r="G8" s="8"/>
      <c r="H8" s="8" t="s">
        <v>10</v>
      </c>
      <c r="I8" s="8"/>
      <c r="J8" s="10" t="s">
        <v>11</v>
      </c>
      <c r="K8" s="10"/>
      <c r="L8" s="9" t="s">
        <v>12</v>
      </c>
    </row>
    <row r="9" spans="1:12" ht="10.5">
      <c r="A9" s="11" t="s">
        <v>13</v>
      </c>
      <c r="B9" s="11" t="s">
        <v>14</v>
      </c>
      <c r="C9" s="11" t="s">
        <v>15</v>
      </c>
      <c r="D9" s="11" t="s">
        <v>14</v>
      </c>
      <c r="E9" s="11" t="s">
        <v>15</v>
      </c>
      <c r="F9" s="11" t="s">
        <v>14</v>
      </c>
      <c r="G9" s="11" t="s">
        <v>15</v>
      </c>
      <c r="H9" s="11" t="s">
        <v>14</v>
      </c>
      <c r="I9" s="11" t="s">
        <v>15</v>
      </c>
      <c r="J9" s="11" t="s">
        <v>14</v>
      </c>
      <c r="K9" s="11" t="s">
        <v>15</v>
      </c>
      <c r="L9" s="11"/>
    </row>
    <row r="10" spans="1:13" ht="18" customHeight="1">
      <c r="A10" s="12" t="s">
        <v>16</v>
      </c>
      <c r="B10" s="13">
        <v>8</v>
      </c>
      <c r="C10" s="13">
        <v>1</v>
      </c>
      <c r="D10" s="13">
        <v>19</v>
      </c>
      <c r="E10" s="13">
        <v>3</v>
      </c>
      <c r="F10" s="13">
        <v>76</v>
      </c>
      <c r="G10" s="13">
        <v>3</v>
      </c>
      <c r="H10" s="13">
        <v>36</v>
      </c>
      <c r="I10" s="13">
        <v>0</v>
      </c>
      <c r="J10" s="13">
        <v>0</v>
      </c>
      <c r="K10" s="14">
        <v>0</v>
      </c>
      <c r="L10" s="15">
        <f>SUM(B10:K10)</f>
        <v>146</v>
      </c>
      <c r="M10" s="16"/>
    </row>
    <row r="11" spans="1:13" ht="22.5" customHeight="1">
      <c r="A11" s="12" t="s">
        <v>17</v>
      </c>
      <c r="B11" s="13">
        <v>2</v>
      </c>
      <c r="C11" s="13">
        <v>2</v>
      </c>
      <c r="D11" s="13">
        <v>47</v>
      </c>
      <c r="E11" s="13">
        <v>13</v>
      </c>
      <c r="F11" s="13">
        <v>46</v>
      </c>
      <c r="G11" s="13">
        <v>2</v>
      </c>
      <c r="H11" s="13">
        <v>19</v>
      </c>
      <c r="I11" s="13">
        <v>1</v>
      </c>
      <c r="J11" s="13">
        <v>1</v>
      </c>
      <c r="K11" s="14">
        <v>0</v>
      </c>
      <c r="L11" s="15">
        <f>SUM(B11:K11)</f>
        <v>133</v>
      </c>
      <c r="M11" s="16"/>
    </row>
    <row r="12" spans="1:13" ht="18" customHeight="1">
      <c r="A12" s="17" t="s">
        <v>18</v>
      </c>
      <c r="B12" s="18">
        <v>1</v>
      </c>
      <c r="C12" s="18">
        <v>1</v>
      </c>
      <c r="D12" s="18">
        <v>3</v>
      </c>
      <c r="E12" s="18">
        <v>0</v>
      </c>
      <c r="F12" s="18">
        <v>38</v>
      </c>
      <c r="G12" s="18">
        <v>5</v>
      </c>
      <c r="H12" s="18">
        <v>33</v>
      </c>
      <c r="I12" s="18">
        <v>0</v>
      </c>
      <c r="J12" s="18">
        <v>2</v>
      </c>
      <c r="K12" s="19">
        <v>0</v>
      </c>
      <c r="L12" s="20">
        <f>SUM(B12:K12)</f>
        <v>83</v>
      </c>
      <c r="M12" s="16"/>
    </row>
    <row r="13" spans="1:13" ht="18" customHeight="1">
      <c r="A13" s="17" t="s">
        <v>19</v>
      </c>
      <c r="B13" s="18">
        <v>2</v>
      </c>
      <c r="C13" s="18">
        <v>2</v>
      </c>
      <c r="D13" s="18">
        <v>5</v>
      </c>
      <c r="E13" s="18">
        <v>5</v>
      </c>
      <c r="F13" s="18">
        <v>19</v>
      </c>
      <c r="G13" s="18">
        <v>1</v>
      </c>
      <c r="H13" s="18">
        <v>10</v>
      </c>
      <c r="I13" s="18">
        <v>0</v>
      </c>
      <c r="J13" s="18">
        <v>0</v>
      </c>
      <c r="K13" s="19">
        <v>0</v>
      </c>
      <c r="L13" s="20">
        <f>SUM(B13:K13)</f>
        <v>44</v>
      </c>
      <c r="M13" s="16"/>
    </row>
    <row r="14" spans="1:13" ht="18" customHeight="1">
      <c r="A14" s="21" t="s">
        <v>20</v>
      </c>
      <c r="B14" s="22">
        <v>0</v>
      </c>
      <c r="C14" s="22">
        <v>2</v>
      </c>
      <c r="D14" s="22">
        <v>3</v>
      </c>
      <c r="E14" s="23">
        <v>5</v>
      </c>
      <c r="F14" s="22">
        <v>36</v>
      </c>
      <c r="G14" s="22">
        <v>5</v>
      </c>
      <c r="H14" s="22">
        <v>23</v>
      </c>
      <c r="I14" s="22">
        <v>0</v>
      </c>
      <c r="J14" s="22">
        <v>1</v>
      </c>
      <c r="K14" s="24">
        <v>0</v>
      </c>
      <c r="L14" s="25">
        <f>SUM(B14:K14)</f>
        <v>75</v>
      </c>
      <c r="M14" s="16"/>
    </row>
    <row r="15" spans="1:13" s="6" customFormat="1" ht="10.5">
      <c r="A15" s="26" t="s">
        <v>21</v>
      </c>
      <c r="B15" s="27">
        <f aca="true" t="shared" si="0" ref="B15:L15">SUM(B10:B14)</f>
        <v>13</v>
      </c>
      <c r="C15" s="28">
        <f t="shared" si="0"/>
        <v>8</v>
      </c>
      <c r="D15" s="28">
        <f t="shared" si="0"/>
        <v>77</v>
      </c>
      <c r="E15" s="28">
        <f t="shared" si="0"/>
        <v>26</v>
      </c>
      <c r="F15" s="28">
        <f t="shared" si="0"/>
        <v>215</v>
      </c>
      <c r="G15" s="28">
        <f t="shared" si="0"/>
        <v>16</v>
      </c>
      <c r="H15" s="28">
        <f t="shared" si="0"/>
        <v>121</v>
      </c>
      <c r="I15" s="28">
        <f t="shared" si="0"/>
        <v>1</v>
      </c>
      <c r="J15" s="28">
        <f t="shared" si="0"/>
        <v>4</v>
      </c>
      <c r="K15" s="28">
        <f t="shared" si="0"/>
        <v>0</v>
      </c>
      <c r="L15" s="28">
        <f t="shared" si="0"/>
        <v>481</v>
      </c>
      <c r="M15" s="29"/>
    </row>
    <row r="16" spans="1:12" s="6" customFormat="1" ht="10.5">
      <c r="A16" s="9" t="s">
        <v>6</v>
      </c>
      <c r="B16" s="8" t="s">
        <v>7</v>
      </c>
      <c r="C16" s="8"/>
      <c r="D16" s="8" t="s">
        <v>8</v>
      </c>
      <c r="E16" s="8"/>
      <c r="F16" s="8" t="s">
        <v>9</v>
      </c>
      <c r="G16" s="8"/>
      <c r="H16" s="8" t="s">
        <v>10</v>
      </c>
      <c r="I16" s="8"/>
      <c r="J16" s="10" t="s">
        <v>11</v>
      </c>
      <c r="K16" s="10"/>
      <c r="L16" s="9" t="s">
        <v>12</v>
      </c>
    </row>
    <row r="17" spans="1:12" ht="10.5">
      <c r="A17" s="11" t="s">
        <v>22</v>
      </c>
      <c r="B17" s="11" t="s">
        <v>14</v>
      </c>
      <c r="C17" s="11" t="s">
        <v>15</v>
      </c>
      <c r="D17" s="11" t="s">
        <v>14</v>
      </c>
      <c r="E17" s="11" t="s">
        <v>15</v>
      </c>
      <c r="F17" s="11" t="s">
        <v>14</v>
      </c>
      <c r="G17" s="11" t="s">
        <v>15</v>
      </c>
      <c r="H17" s="11" t="s">
        <v>14</v>
      </c>
      <c r="I17" s="11" t="s">
        <v>15</v>
      </c>
      <c r="J17" s="11" t="s">
        <v>14</v>
      </c>
      <c r="K17" s="11" t="s">
        <v>15</v>
      </c>
      <c r="L17" s="11"/>
    </row>
    <row r="18" spans="1:13" ht="10.5">
      <c r="A18" s="30" t="s">
        <v>19</v>
      </c>
      <c r="B18" s="13">
        <v>1</v>
      </c>
      <c r="C18" s="13">
        <v>2</v>
      </c>
      <c r="D18" s="13">
        <v>21</v>
      </c>
      <c r="E18" s="13">
        <v>4</v>
      </c>
      <c r="F18" s="13">
        <v>22</v>
      </c>
      <c r="G18" s="13">
        <v>0</v>
      </c>
      <c r="H18" s="13">
        <v>2</v>
      </c>
      <c r="I18" s="13">
        <v>0</v>
      </c>
      <c r="J18" s="13">
        <v>0</v>
      </c>
      <c r="K18" s="14">
        <v>0</v>
      </c>
      <c r="L18" s="15">
        <f>SUM(B18:K18)</f>
        <v>52</v>
      </c>
      <c r="M18" s="16"/>
    </row>
    <row r="19" spans="1:13" ht="10.5">
      <c r="A19" s="31" t="s">
        <v>23</v>
      </c>
      <c r="B19" s="18">
        <v>1</v>
      </c>
      <c r="C19" s="18">
        <v>8</v>
      </c>
      <c r="D19" s="18">
        <v>9</v>
      </c>
      <c r="E19" s="18">
        <v>12</v>
      </c>
      <c r="F19" s="18">
        <v>19</v>
      </c>
      <c r="G19" s="18">
        <v>3</v>
      </c>
      <c r="H19" s="18">
        <v>9</v>
      </c>
      <c r="I19" s="18">
        <v>1</v>
      </c>
      <c r="J19" s="18">
        <v>0</v>
      </c>
      <c r="K19" s="19">
        <v>0</v>
      </c>
      <c r="L19" s="20">
        <f>SUM(B19:K19)</f>
        <v>62</v>
      </c>
      <c r="M19" s="16"/>
    </row>
    <row r="20" spans="1:13" ht="10.5">
      <c r="A20" s="32" t="s">
        <v>24</v>
      </c>
      <c r="B20" s="22">
        <v>2</v>
      </c>
      <c r="C20" s="22">
        <v>7</v>
      </c>
      <c r="D20" s="22">
        <v>6</v>
      </c>
      <c r="E20" s="22">
        <v>0</v>
      </c>
      <c r="F20" s="22">
        <v>27</v>
      </c>
      <c r="G20" s="22">
        <v>6</v>
      </c>
      <c r="H20" s="22">
        <v>12</v>
      </c>
      <c r="I20" s="22">
        <v>0</v>
      </c>
      <c r="J20" s="22">
        <v>1</v>
      </c>
      <c r="K20" s="24">
        <v>0</v>
      </c>
      <c r="L20" s="25">
        <f>SUM(B20:K20)</f>
        <v>61</v>
      </c>
      <c r="M20" s="16"/>
    </row>
    <row r="21" spans="1:13" s="6" customFormat="1" ht="10.5">
      <c r="A21" s="26" t="s">
        <v>21</v>
      </c>
      <c r="B21" s="28">
        <f aca="true" t="shared" si="1" ref="B21:L21">SUM(B18:B20)</f>
        <v>4</v>
      </c>
      <c r="C21" s="28">
        <f t="shared" si="1"/>
        <v>17</v>
      </c>
      <c r="D21" s="28">
        <f t="shared" si="1"/>
        <v>36</v>
      </c>
      <c r="E21" s="28">
        <f t="shared" si="1"/>
        <v>16</v>
      </c>
      <c r="F21" s="28">
        <f t="shared" si="1"/>
        <v>68</v>
      </c>
      <c r="G21" s="28">
        <f t="shared" si="1"/>
        <v>9</v>
      </c>
      <c r="H21" s="28">
        <f t="shared" si="1"/>
        <v>23</v>
      </c>
      <c r="I21" s="28">
        <f t="shared" si="1"/>
        <v>1</v>
      </c>
      <c r="J21" s="28">
        <f t="shared" si="1"/>
        <v>1</v>
      </c>
      <c r="K21" s="28">
        <f t="shared" si="1"/>
        <v>0</v>
      </c>
      <c r="L21" s="28">
        <f t="shared" si="1"/>
        <v>175</v>
      </c>
      <c r="M21" s="16"/>
    </row>
    <row r="22" spans="1:13" s="6" customFormat="1" ht="10.5">
      <c r="A22" s="9" t="s">
        <v>6</v>
      </c>
      <c r="B22" s="8" t="s">
        <v>7</v>
      </c>
      <c r="C22" s="8"/>
      <c r="D22" s="8" t="s">
        <v>8</v>
      </c>
      <c r="E22" s="8"/>
      <c r="F22" s="8" t="s">
        <v>9</v>
      </c>
      <c r="G22" s="8"/>
      <c r="H22" s="8" t="s">
        <v>10</v>
      </c>
      <c r="I22" s="8"/>
      <c r="J22" s="10" t="s">
        <v>11</v>
      </c>
      <c r="K22" s="10"/>
      <c r="L22" s="9" t="s">
        <v>12</v>
      </c>
      <c r="M22" s="16"/>
    </row>
    <row r="23" spans="1:13" ht="10.5">
      <c r="A23" s="11" t="s">
        <v>25</v>
      </c>
      <c r="B23" s="11" t="s">
        <v>14</v>
      </c>
      <c r="C23" s="11" t="s">
        <v>15</v>
      </c>
      <c r="D23" s="11" t="s">
        <v>14</v>
      </c>
      <c r="E23" s="11" t="s">
        <v>15</v>
      </c>
      <c r="F23" s="11" t="s">
        <v>14</v>
      </c>
      <c r="G23" s="11" t="s">
        <v>15</v>
      </c>
      <c r="H23" s="11" t="s">
        <v>14</v>
      </c>
      <c r="I23" s="11" t="s">
        <v>15</v>
      </c>
      <c r="J23" s="11" t="s">
        <v>14</v>
      </c>
      <c r="K23" s="11" t="s">
        <v>15</v>
      </c>
      <c r="L23" s="11"/>
      <c r="M23" s="16"/>
    </row>
    <row r="24" spans="1:13" ht="10.5">
      <c r="A24" s="30" t="s">
        <v>26</v>
      </c>
      <c r="B24" s="13">
        <v>0</v>
      </c>
      <c r="C24" s="13">
        <v>2</v>
      </c>
      <c r="D24" s="13">
        <v>4</v>
      </c>
      <c r="E24" s="13">
        <v>2</v>
      </c>
      <c r="F24" s="13">
        <v>26</v>
      </c>
      <c r="G24" s="13">
        <v>3</v>
      </c>
      <c r="H24" s="13">
        <v>9</v>
      </c>
      <c r="I24" s="13">
        <v>0</v>
      </c>
      <c r="J24" s="13">
        <v>0</v>
      </c>
      <c r="K24" s="14">
        <v>0</v>
      </c>
      <c r="L24" s="15">
        <f>SUM(B24:K24)</f>
        <v>46</v>
      </c>
      <c r="M24" s="16"/>
    </row>
    <row r="25" spans="1:13" ht="10.5">
      <c r="A25" s="32" t="s">
        <v>19</v>
      </c>
      <c r="B25" s="22">
        <v>0</v>
      </c>
      <c r="C25" s="22">
        <v>3</v>
      </c>
      <c r="D25" s="22">
        <v>11</v>
      </c>
      <c r="E25" s="22">
        <v>3</v>
      </c>
      <c r="F25" s="22">
        <v>20</v>
      </c>
      <c r="G25" s="22">
        <v>1</v>
      </c>
      <c r="H25" s="22">
        <v>3</v>
      </c>
      <c r="I25" s="22">
        <v>2</v>
      </c>
      <c r="J25" s="22">
        <v>0</v>
      </c>
      <c r="K25" s="24">
        <v>0</v>
      </c>
      <c r="L25" s="25">
        <f>SUM(B25:K25)</f>
        <v>43</v>
      </c>
      <c r="M25" s="16"/>
    </row>
    <row r="26" spans="1:13" s="6" customFormat="1" ht="10.5">
      <c r="A26" s="26" t="s">
        <v>21</v>
      </c>
      <c r="B26" s="28">
        <f aca="true" t="shared" si="2" ref="B26:L26">SUM(B24:B25)</f>
        <v>0</v>
      </c>
      <c r="C26" s="28">
        <f t="shared" si="2"/>
        <v>5</v>
      </c>
      <c r="D26" s="28">
        <f t="shared" si="2"/>
        <v>15</v>
      </c>
      <c r="E26" s="28">
        <f t="shared" si="2"/>
        <v>5</v>
      </c>
      <c r="F26" s="28">
        <f t="shared" si="2"/>
        <v>46</v>
      </c>
      <c r="G26" s="28">
        <f t="shared" si="2"/>
        <v>4</v>
      </c>
      <c r="H26" s="28">
        <f t="shared" si="2"/>
        <v>12</v>
      </c>
      <c r="I26" s="28">
        <f t="shared" si="2"/>
        <v>2</v>
      </c>
      <c r="J26" s="28">
        <f t="shared" si="2"/>
        <v>0</v>
      </c>
      <c r="K26" s="28">
        <f t="shared" si="2"/>
        <v>0</v>
      </c>
      <c r="L26" s="28">
        <f t="shared" si="2"/>
        <v>89</v>
      </c>
      <c r="M26" s="16"/>
    </row>
    <row r="27" spans="1:13" s="6" customFormat="1" ht="10.5">
      <c r="A27" s="9" t="s">
        <v>6</v>
      </c>
      <c r="B27" s="8" t="s">
        <v>7</v>
      </c>
      <c r="C27" s="8"/>
      <c r="D27" s="8" t="s">
        <v>8</v>
      </c>
      <c r="E27" s="8"/>
      <c r="F27" s="8" t="s">
        <v>9</v>
      </c>
      <c r="G27" s="8"/>
      <c r="H27" s="8" t="s">
        <v>10</v>
      </c>
      <c r="I27" s="8"/>
      <c r="J27" s="10" t="s">
        <v>11</v>
      </c>
      <c r="K27" s="10"/>
      <c r="L27" s="9" t="s">
        <v>12</v>
      </c>
      <c r="M27" s="16"/>
    </row>
    <row r="28" spans="1:13" ht="10.5">
      <c r="A28" s="11" t="s">
        <v>27</v>
      </c>
      <c r="B28" s="11" t="s">
        <v>14</v>
      </c>
      <c r="C28" s="11" t="s">
        <v>15</v>
      </c>
      <c r="D28" s="11" t="s">
        <v>14</v>
      </c>
      <c r="E28" s="11" t="s">
        <v>15</v>
      </c>
      <c r="F28" s="11" t="s">
        <v>14</v>
      </c>
      <c r="G28" s="11" t="s">
        <v>15</v>
      </c>
      <c r="H28" s="11" t="s">
        <v>14</v>
      </c>
      <c r="I28" s="11" t="s">
        <v>15</v>
      </c>
      <c r="J28" s="11" t="s">
        <v>14</v>
      </c>
      <c r="K28" s="11" t="s">
        <v>15</v>
      </c>
      <c r="L28" s="11"/>
      <c r="M28" s="16"/>
    </row>
    <row r="29" spans="1:14" ht="10.5">
      <c r="A29" s="30" t="s">
        <v>28</v>
      </c>
      <c r="B29" s="13">
        <v>0</v>
      </c>
      <c r="C29" s="13">
        <v>1</v>
      </c>
      <c r="D29" s="13">
        <v>0</v>
      </c>
      <c r="E29" s="13">
        <v>1</v>
      </c>
      <c r="F29" s="13">
        <v>6</v>
      </c>
      <c r="G29" s="13">
        <v>0</v>
      </c>
      <c r="H29" s="13">
        <v>28</v>
      </c>
      <c r="I29" s="13">
        <v>0</v>
      </c>
      <c r="J29" s="13">
        <v>3</v>
      </c>
      <c r="K29" s="14">
        <v>0</v>
      </c>
      <c r="L29" s="15">
        <f>SUM(B29:K29)</f>
        <v>39</v>
      </c>
      <c r="M29" s="16"/>
      <c r="N29" s="33"/>
    </row>
    <row r="30" spans="1:14" s="35" customFormat="1" ht="10.5">
      <c r="A30" s="17" t="s">
        <v>29</v>
      </c>
      <c r="B30" s="18">
        <v>1</v>
      </c>
      <c r="C30" s="18">
        <v>1</v>
      </c>
      <c r="D30" s="18">
        <v>6</v>
      </c>
      <c r="E30" s="18">
        <v>2</v>
      </c>
      <c r="F30" s="18">
        <v>26</v>
      </c>
      <c r="G30" s="18">
        <v>5</v>
      </c>
      <c r="H30" s="18">
        <v>34</v>
      </c>
      <c r="I30" s="18">
        <v>0</v>
      </c>
      <c r="J30" s="18">
        <v>1</v>
      </c>
      <c r="K30" s="19">
        <v>0</v>
      </c>
      <c r="L30" s="20">
        <f>SUM(B30:K30)</f>
        <v>76</v>
      </c>
      <c r="M30" s="16"/>
      <c r="N30" s="34"/>
    </row>
    <row r="31" spans="1:14" ht="10.5">
      <c r="A31" s="32" t="s">
        <v>19</v>
      </c>
      <c r="B31" s="22">
        <v>2</v>
      </c>
      <c r="C31" s="22">
        <v>0</v>
      </c>
      <c r="D31" s="22">
        <v>3</v>
      </c>
      <c r="E31" s="22">
        <v>5</v>
      </c>
      <c r="F31" s="22">
        <v>21</v>
      </c>
      <c r="G31" s="22">
        <v>1</v>
      </c>
      <c r="H31" s="22">
        <v>4</v>
      </c>
      <c r="I31" s="22">
        <v>0</v>
      </c>
      <c r="J31" s="22">
        <v>0</v>
      </c>
      <c r="K31" s="24">
        <v>0</v>
      </c>
      <c r="L31" s="25">
        <f>SUM(B31:K31)</f>
        <v>36</v>
      </c>
      <c r="M31" s="16"/>
      <c r="N31" s="33"/>
    </row>
    <row r="32" spans="1:14" s="6" customFormat="1" ht="10.5">
      <c r="A32" s="26" t="s">
        <v>21</v>
      </c>
      <c r="B32" s="28">
        <f aca="true" t="shared" si="3" ref="B32:L32">SUM(B28:B31)</f>
        <v>3</v>
      </c>
      <c r="C32" s="28">
        <f t="shared" si="3"/>
        <v>2</v>
      </c>
      <c r="D32" s="28">
        <f t="shared" si="3"/>
        <v>9</v>
      </c>
      <c r="E32" s="28">
        <f t="shared" si="3"/>
        <v>8</v>
      </c>
      <c r="F32" s="28">
        <f t="shared" si="3"/>
        <v>53</v>
      </c>
      <c r="G32" s="28">
        <f t="shared" si="3"/>
        <v>6</v>
      </c>
      <c r="H32" s="28">
        <f t="shared" si="3"/>
        <v>66</v>
      </c>
      <c r="I32" s="28">
        <f t="shared" si="3"/>
        <v>0</v>
      </c>
      <c r="J32" s="28">
        <f t="shared" si="3"/>
        <v>4</v>
      </c>
      <c r="K32" s="28">
        <f t="shared" si="3"/>
        <v>0</v>
      </c>
      <c r="L32" s="28">
        <f t="shared" si="3"/>
        <v>151</v>
      </c>
      <c r="M32" s="16"/>
      <c r="N32" s="36"/>
    </row>
    <row r="33" spans="1:13" s="6" customFormat="1" ht="10.5">
      <c r="A33" s="9" t="s">
        <v>6</v>
      </c>
      <c r="B33" s="8" t="s">
        <v>7</v>
      </c>
      <c r="C33" s="8"/>
      <c r="D33" s="8" t="s">
        <v>8</v>
      </c>
      <c r="E33" s="8"/>
      <c r="F33" s="8" t="s">
        <v>9</v>
      </c>
      <c r="G33" s="8"/>
      <c r="H33" s="8" t="s">
        <v>10</v>
      </c>
      <c r="I33" s="8"/>
      <c r="J33" s="10" t="s">
        <v>11</v>
      </c>
      <c r="K33" s="10"/>
      <c r="L33" s="9" t="s">
        <v>12</v>
      </c>
      <c r="M33" s="16"/>
    </row>
    <row r="34" spans="1:13" ht="10.5">
      <c r="A34" s="11" t="s">
        <v>30</v>
      </c>
      <c r="B34" s="11" t="s">
        <v>14</v>
      </c>
      <c r="C34" s="11" t="s">
        <v>15</v>
      </c>
      <c r="D34" s="11" t="s">
        <v>14</v>
      </c>
      <c r="E34" s="11" t="s">
        <v>15</v>
      </c>
      <c r="F34" s="11" t="s">
        <v>14</v>
      </c>
      <c r="G34" s="11" t="s">
        <v>15</v>
      </c>
      <c r="H34" s="11" t="s">
        <v>14</v>
      </c>
      <c r="I34" s="11" t="s">
        <v>15</v>
      </c>
      <c r="J34" s="11" t="s">
        <v>14</v>
      </c>
      <c r="K34" s="11" t="s">
        <v>15</v>
      </c>
      <c r="L34" s="11"/>
      <c r="M34" s="16"/>
    </row>
    <row r="35" spans="1:13" ht="10.5">
      <c r="A35" s="30" t="s">
        <v>31</v>
      </c>
      <c r="B35" s="13">
        <v>1</v>
      </c>
      <c r="C35" s="13">
        <v>4</v>
      </c>
      <c r="D35" s="13">
        <v>4</v>
      </c>
      <c r="E35" s="13">
        <v>1</v>
      </c>
      <c r="F35" s="13">
        <v>22</v>
      </c>
      <c r="G35" s="13">
        <v>2</v>
      </c>
      <c r="H35" s="13">
        <v>18</v>
      </c>
      <c r="I35" s="13">
        <v>0</v>
      </c>
      <c r="J35" s="13">
        <v>0</v>
      </c>
      <c r="K35" s="37">
        <v>0</v>
      </c>
      <c r="L35" s="38">
        <f>SUM(B35:K35)</f>
        <v>52</v>
      </c>
      <c r="M35" s="16"/>
    </row>
    <row r="36" spans="1:13" ht="10.5">
      <c r="A36" s="31" t="s">
        <v>19</v>
      </c>
      <c r="B36" s="18">
        <v>0</v>
      </c>
      <c r="C36" s="18">
        <v>2</v>
      </c>
      <c r="D36" s="18">
        <v>2</v>
      </c>
      <c r="E36" s="18">
        <v>0</v>
      </c>
      <c r="F36" s="18">
        <v>28</v>
      </c>
      <c r="G36" s="18">
        <v>1</v>
      </c>
      <c r="H36" s="18">
        <v>12</v>
      </c>
      <c r="I36" s="18">
        <v>0</v>
      </c>
      <c r="J36" s="18">
        <v>0</v>
      </c>
      <c r="K36" s="19">
        <v>0</v>
      </c>
      <c r="L36" s="20">
        <f>SUM(B36:K36)</f>
        <v>45</v>
      </c>
      <c r="M36" s="16"/>
    </row>
    <row r="37" spans="1:13" ht="10.5">
      <c r="A37" s="32" t="s">
        <v>24</v>
      </c>
      <c r="B37" s="22">
        <v>0</v>
      </c>
      <c r="C37" s="22">
        <v>4</v>
      </c>
      <c r="D37" s="22">
        <v>2</v>
      </c>
      <c r="E37" s="22">
        <v>0</v>
      </c>
      <c r="F37" s="22">
        <v>16</v>
      </c>
      <c r="G37" s="22">
        <v>9</v>
      </c>
      <c r="H37" s="22">
        <v>28</v>
      </c>
      <c r="I37" s="22">
        <v>1</v>
      </c>
      <c r="J37" s="22">
        <v>1</v>
      </c>
      <c r="K37" s="24">
        <v>1</v>
      </c>
      <c r="L37" s="25">
        <f>SUM(B37:K37)</f>
        <v>62</v>
      </c>
      <c r="M37" s="16"/>
    </row>
    <row r="38" spans="1:13" s="6" customFormat="1" ht="10.5">
      <c r="A38" s="26" t="s">
        <v>21</v>
      </c>
      <c r="B38" s="28">
        <f aca="true" t="shared" si="4" ref="B38:L38">SUM(B34:B37)</f>
        <v>1</v>
      </c>
      <c r="C38" s="28">
        <f t="shared" si="4"/>
        <v>10</v>
      </c>
      <c r="D38" s="28">
        <f t="shared" si="4"/>
        <v>8</v>
      </c>
      <c r="E38" s="28">
        <f t="shared" si="4"/>
        <v>1</v>
      </c>
      <c r="F38" s="28">
        <f t="shared" si="4"/>
        <v>66</v>
      </c>
      <c r="G38" s="28">
        <f t="shared" si="4"/>
        <v>12</v>
      </c>
      <c r="H38" s="28">
        <f t="shared" si="4"/>
        <v>58</v>
      </c>
      <c r="I38" s="28">
        <f t="shared" si="4"/>
        <v>1</v>
      </c>
      <c r="J38" s="28">
        <f t="shared" si="4"/>
        <v>1</v>
      </c>
      <c r="K38" s="28">
        <f t="shared" si="4"/>
        <v>1</v>
      </c>
      <c r="L38" s="28">
        <f t="shared" si="4"/>
        <v>159</v>
      </c>
      <c r="M38" s="16"/>
    </row>
    <row r="39" spans="1:13" ht="10.5">
      <c r="A39" s="39" t="s">
        <v>12</v>
      </c>
      <c r="B39" s="40">
        <f aca="true" t="shared" si="5" ref="B39:L39">B15+B21+B26+B32+B38</f>
        <v>21</v>
      </c>
      <c r="C39" s="40">
        <f t="shared" si="5"/>
        <v>42</v>
      </c>
      <c r="D39" s="40">
        <f t="shared" si="5"/>
        <v>145</v>
      </c>
      <c r="E39" s="40">
        <f t="shared" si="5"/>
        <v>56</v>
      </c>
      <c r="F39" s="40">
        <f t="shared" si="5"/>
        <v>448</v>
      </c>
      <c r="G39" s="40">
        <f t="shared" si="5"/>
        <v>47</v>
      </c>
      <c r="H39" s="40">
        <f t="shared" si="5"/>
        <v>280</v>
      </c>
      <c r="I39" s="40">
        <f t="shared" si="5"/>
        <v>5</v>
      </c>
      <c r="J39" s="40">
        <f t="shared" si="5"/>
        <v>10</v>
      </c>
      <c r="K39" s="40">
        <f t="shared" si="5"/>
        <v>1</v>
      </c>
      <c r="L39" s="8">
        <f t="shared" si="5"/>
        <v>1055</v>
      </c>
      <c r="M39" s="16"/>
    </row>
    <row r="41" spans="1:256" ht="14.25">
      <c r="A41" s="41" t="s">
        <v>0</v>
      </c>
      <c r="B41" s="41"/>
      <c r="C41" s="41"/>
      <c r="D41" s="41"/>
      <c r="E41" s="41"/>
      <c r="F41" s="41"/>
      <c r="G41" s="41"/>
      <c r="H41" s="41"/>
      <c r="I41" s="3"/>
      <c r="J41" s="3"/>
      <c r="K41" s="3"/>
      <c r="L41" s="3"/>
      <c r="M41" s="3"/>
      <c r="N41" s="3"/>
      <c r="O41" s="3"/>
      <c r="P41" s="3"/>
      <c r="Q41" s="3"/>
      <c r="R41" s="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41" t="s">
        <v>1</v>
      </c>
      <c r="B42" s="41"/>
      <c r="C42" s="41"/>
      <c r="D42" s="41"/>
      <c r="E42" s="41"/>
      <c r="F42" s="41"/>
      <c r="G42" s="41"/>
      <c r="H42" s="41"/>
      <c r="I42" s="3"/>
      <c r="J42" s="3"/>
      <c r="K42" s="3"/>
      <c r="L42" s="3"/>
      <c r="M42" s="3"/>
      <c r="N42" s="3"/>
      <c r="O42" s="3"/>
      <c r="P42" s="3"/>
      <c r="Q42" s="3"/>
      <c r="R42" s="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41" t="s">
        <v>2</v>
      </c>
      <c r="B43" s="41"/>
      <c r="C43" s="41"/>
      <c r="D43" s="41"/>
      <c r="E43" s="41"/>
      <c r="F43" s="41"/>
      <c r="G43" s="41"/>
      <c r="H43" s="41"/>
      <c r="I43" s="3"/>
      <c r="J43" s="3"/>
      <c r="K43" s="3"/>
      <c r="L43" s="3"/>
      <c r="M43" s="3"/>
      <c r="N43" s="3"/>
      <c r="O43" s="3"/>
      <c r="P43" s="3"/>
      <c r="Q43" s="3"/>
      <c r="R43" s="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" t="s">
        <v>62</v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>
      <c r="A45"/>
      <c r="B45" s="44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6.5">
      <c r="A46" s="46" t="s">
        <v>32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 s="48" t="s">
        <v>6</v>
      </c>
      <c r="B47" s="49" t="s">
        <v>33</v>
      </c>
      <c r="C47" s="50" t="s">
        <v>34</v>
      </c>
      <c r="D47" s="51" t="s">
        <v>35</v>
      </c>
      <c r="E47" s="52" t="s">
        <v>34</v>
      </c>
      <c r="F47" s="51" t="s">
        <v>36</v>
      </c>
      <c r="G47" s="52" t="s">
        <v>34</v>
      </c>
      <c r="H47" s="51" t="s">
        <v>37</v>
      </c>
      <c r="I47" s="52" t="s">
        <v>34</v>
      </c>
      <c r="J47" s="53" t="s">
        <v>38</v>
      </c>
      <c r="K47" s="53" t="s">
        <v>34</v>
      </c>
      <c r="L47" s="52" t="s">
        <v>12</v>
      </c>
      <c r="M47" s="54"/>
      <c r="N47" s="54"/>
      <c r="O47" s="47"/>
      <c r="P47" s="47"/>
      <c r="Q47" s="54"/>
      <c r="R47" s="54"/>
      <c r="S47" s="47"/>
      <c r="T47"/>
      <c r="U47"/>
      <c r="V47" s="45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55"/>
      <c r="B48" s="56"/>
      <c r="C48" s="57" t="s">
        <v>6</v>
      </c>
      <c r="D48" s="55"/>
      <c r="E48" s="57" t="s">
        <v>6</v>
      </c>
      <c r="F48" s="55"/>
      <c r="G48" s="57" t="s">
        <v>6</v>
      </c>
      <c r="H48" s="55"/>
      <c r="I48" s="57" t="s">
        <v>6</v>
      </c>
      <c r="J48" s="58" t="s">
        <v>39</v>
      </c>
      <c r="K48" s="57" t="s">
        <v>6</v>
      </c>
      <c r="L48" s="55"/>
      <c r="M48" s="54"/>
      <c r="N48" s="54"/>
      <c r="O48" s="47"/>
      <c r="P48" s="47"/>
      <c r="Q48" s="54"/>
      <c r="R48" s="54"/>
      <c r="S48" s="47"/>
      <c r="T48"/>
      <c r="U48"/>
      <c r="V48" s="45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2" s="67" customFormat="1" ht="12.75">
      <c r="A49" s="59" t="s">
        <v>40</v>
      </c>
      <c r="B49" s="60">
        <f>B15</f>
        <v>13</v>
      </c>
      <c r="C49" s="61">
        <f>B49/$L$49</f>
        <v>0.030232558139534883</v>
      </c>
      <c r="D49" s="60">
        <f>D15</f>
        <v>77</v>
      </c>
      <c r="E49" s="61">
        <f>D49/$L$49</f>
        <v>0.17906976744186046</v>
      </c>
      <c r="F49" s="60">
        <f>F15</f>
        <v>215</v>
      </c>
      <c r="G49" s="61">
        <f>F49/$L$49</f>
        <v>0.5</v>
      </c>
      <c r="H49" s="60">
        <f>H15</f>
        <v>121</v>
      </c>
      <c r="I49" s="61">
        <f>H49/$L$49</f>
        <v>0.2813953488372093</v>
      </c>
      <c r="J49" s="60">
        <f>J15</f>
        <v>4</v>
      </c>
      <c r="K49" s="61">
        <f>J49/L49</f>
        <v>0.009302325581395349</v>
      </c>
      <c r="L49" s="62">
        <f>B49+D49+F49+H49+J49</f>
        <v>430</v>
      </c>
      <c r="M49" s="63"/>
      <c r="N49" s="64"/>
      <c r="O49" s="65"/>
      <c r="P49" s="66"/>
      <c r="Q49" s="54"/>
      <c r="R49" s="54"/>
      <c r="S49" s="66"/>
      <c r="V49" s="68"/>
    </row>
    <row r="50" spans="1:22" s="67" customFormat="1" ht="12.75">
      <c r="A50" s="69" t="s">
        <v>41</v>
      </c>
      <c r="B50" s="70">
        <f>B21</f>
        <v>4</v>
      </c>
      <c r="C50" s="61">
        <f>B50/$L$50</f>
        <v>0.030303030303030304</v>
      </c>
      <c r="D50" s="70">
        <f>D21</f>
        <v>36</v>
      </c>
      <c r="E50" s="61">
        <f>D50/$L$50</f>
        <v>0.2727272727272727</v>
      </c>
      <c r="F50" s="70">
        <f>F21</f>
        <v>68</v>
      </c>
      <c r="G50" s="61">
        <f>F50/$L$50</f>
        <v>0.5151515151515151</v>
      </c>
      <c r="H50" s="70">
        <f>H21</f>
        <v>23</v>
      </c>
      <c r="I50" s="61">
        <f>H50/L50</f>
        <v>0.17424242424242425</v>
      </c>
      <c r="J50" s="70">
        <f>J21</f>
        <v>1</v>
      </c>
      <c r="K50" s="61">
        <f>J50/L50</f>
        <v>0.007575757575757576</v>
      </c>
      <c r="L50" s="71">
        <f>B50+D50+F50+H50+J50</f>
        <v>132</v>
      </c>
      <c r="M50" s="63"/>
      <c r="N50" s="64"/>
      <c r="O50" s="65"/>
      <c r="P50" s="66"/>
      <c r="Q50" s="54"/>
      <c r="R50" s="54"/>
      <c r="S50" s="66"/>
      <c r="V50" s="68"/>
    </row>
    <row r="51" spans="1:22" s="67" customFormat="1" ht="12.75">
      <c r="A51" s="69" t="s">
        <v>42</v>
      </c>
      <c r="B51" s="70">
        <f>B26</f>
        <v>0</v>
      </c>
      <c r="C51" s="61">
        <f>B51/$L$51</f>
        <v>0</v>
      </c>
      <c r="D51" s="70">
        <f>D26</f>
        <v>15</v>
      </c>
      <c r="E51" s="61">
        <f>D51/$L$51</f>
        <v>0.2054794520547945</v>
      </c>
      <c r="F51" s="70">
        <f>F26</f>
        <v>46</v>
      </c>
      <c r="G51" s="61">
        <f>F51/$L$51</f>
        <v>0.6301369863013698</v>
      </c>
      <c r="H51" s="70">
        <f>H26</f>
        <v>12</v>
      </c>
      <c r="I51" s="61">
        <f>H51/L51</f>
        <v>0.1643835616438356</v>
      </c>
      <c r="J51" s="70">
        <f>J26</f>
        <v>0</v>
      </c>
      <c r="K51" s="61">
        <f>J51/L51</f>
        <v>0</v>
      </c>
      <c r="L51" s="71">
        <f>B51+D51+F51+H51+J51</f>
        <v>73</v>
      </c>
      <c r="M51" s="63"/>
      <c r="N51" s="64"/>
      <c r="O51" s="65"/>
      <c r="P51" s="66"/>
      <c r="Q51" s="54"/>
      <c r="R51" s="54"/>
      <c r="S51" s="66"/>
      <c r="V51" s="68"/>
    </row>
    <row r="52" spans="1:22" s="67" customFormat="1" ht="12.75">
      <c r="A52" s="69" t="s">
        <v>43</v>
      </c>
      <c r="B52" s="70">
        <f>B32</f>
        <v>3</v>
      </c>
      <c r="C52" s="61">
        <f>B52/$L$52</f>
        <v>0.022222222222222223</v>
      </c>
      <c r="D52" s="70">
        <f>D32</f>
        <v>9</v>
      </c>
      <c r="E52" s="61">
        <f>D52/$L$52</f>
        <v>0.06666666666666667</v>
      </c>
      <c r="F52" s="70">
        <f>F32</f>
        <v>53</v>
      </c>
      <c r="G52" s="61">
        <f>F52/$L$52</f>
        <v>0.3925925925925926</v>
      </c>
      <c r="H52" s="70">
        <f>H32</f>
        <v>66</v>
      </c>
      <c r="I52" s="61">
        <f>H52/L52</f>
        <v>0.4888888888888889</v>
      </c>
      <c r="J52" s="70">
        <f>J32</f>
        <v>4</v>
      </c>
      <c r="K52" s="61">
        <f>J52/L52</f>
        <v>0.02962962962962963</v>
      </c>
      <c r="L52" s="71">
        <f>B52+D52+F52+H52+J52</f>
        <v>135</v>
      </c>
      <c r="M52" s="63"/>
      <c r="N52" s="64"/>
      <c r="O52" s="65"/>
      <c r="P52" s="66"/>
      <c r="Q52" s="54"/>
      <c r="R52" s="54"/>
      <c r="S52" s="66"/>
      <c r="V52" s="68"/>
    </row>
    <row r="53" spans="1:22" s="67" customFormat="1" ht="12.75">
      <c r="A53" s="72" t="s">
        <v>44</v>
      </c>
      <c r="B53" s="73">
        <f>B38</f>
        <v>1</v>
      </c>
      <c r="C53" s="61">
        <f>B53/$L$53</f>
        <v>0.007462686567164179</v>
      </c>
      <c r="D53" s="73">
        <f>D38</f>
        <v>8</v>
      </c>
      <c r="E53" s="61">
        <f>D53/$L$53</f>
        <v>0.05970149253731343</v>
      </c>
      <c r="F53" s="73">
        <f>F38</f>
        <v>66</v>
      </c>
      <c r="G53" s="61">
        <f>F53/$L$53</f>
        <v>0.4925373134328358</v>
      </c>
      <c r="H53" s="73">
        <f>H38</f>
        <v>58</v>
      </c>
      <c r="I53" s="61">
        <f>H53/L53</f>
        <v>0.43283582089552236</v>
      </c>
      <c r="J53" s="73">
        <f>J38</f>
        <v>1</v>
      </c>
      <c r="K53" s="61">
        <f>J53/L53</f>
        <v>0.007462686567164179</v>
      </c>
      <c r="L53" s="73">
        <f>B53+D53+F53+H53+J53</f>
        <v>134</v>
      </c>
      <c r="M53" s="63"/>
      <c r="N53" s="64"/>
      <c r="O53" s="65"/>
      <c r="P53" s="66"/>
      <c r="Q53" s="54"/>
      <c r="R53" s="54"/>
      <c r="S53"/>
      <c r="V53" s="68"/>
    </row>
    <row r="54" spans="1:256" ht="21.75" customHeight="1">
      <c r="A54" s="74" t="s">
        <v>12</v>
      </c>
      <c r="B54" s="75">
        <f>SUM(B49:B53)</f>
        <v>21</v>
      </c>
      <c r="C54" s="76">
        <f>B54/$L$54</f>
        <v>0.023230088495575223</v>
      </c>
      <c r="D54" s="75">
        <f>SUM(D49:D53)</f>
        <v>145</v>
      </c>
      <c r="E54" s="76">
        <f>D54/$L$54</f>
        <v>0.16039823008849557</v>
      </c>
      <c r="F54" s="75">
        <f>SUM(F49:F53)</f>
        <v>448</v>
      </c>
      <c r="G54" s="76">
        <f>F54/$L$54</f>
        <v>0.49557522123893805</v>
      </c>
      <c r="H54" s="75">
        <f>SUM(H49:H53)</f>
        <v>280</v>
      </c>
      <c r="I54" s="76">
        <f>H54/$L$54</f>
        <v>0.30973451327433627</v>
      </c>
      <c r="J54" s="75">
        <f>SUM(J49:J53)</f>
        <v>10</v>
      </c>
      <c r="K54" s="76">
        <f>J54/$L$54</f>
        <v>0.011061946902654867</v>
      </c>
      <c r="L54" s="77">
        <f>SUM(L49:L53)</f>
        <v>904</v>
      </c>
      <c r="M54" s="54"/>
      <c r="N54" s="54"/>
      <c r="O54" s="78"/>
      <c r="P54" s="47"/>
      <c r="Q54" s="54"/>
      <c r="R54" s="54"/>
      <c r="S54"/>
      <c r="T54"/>
      <c r="U54"/>
      <c r="V54" s="45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">
      <c r="A55" t="s">
        <v>45</v>
      </c>
      <c r="B55" s="79">
        <f>B54/L54</f>
        <v>0.023230088495575223</v>
      </c>
      <c r="C55" s="79"/>
      <c r="D55" s="79">
        <f>D54/L54</f>
        <v>0.16039823008849557</v>
      </c>
      <c r="E55" s="79"/>
      <c r="F55" s="79">
        <f>F54/L54</f>
        <v>0.49557522123893805</v>
      </c>
      <c r="G55" s="79"/>
      <c r="H55" s="79">
        <f>H54/L54</f>
        <v>0.30973451327433627</v>
      </c>
      <c r="I55" s="79"/>
      <c r="J55" s="79">
        <f>J54/L54</f>
        <v>0.011061946902654867</v>
      </c>
      <c r="K55" s="79"/>
      <c r="L55" s="80">
        <f>SUM(B55:J55)</f>
        <v>0.9999999999999999</v>
      </c>
      <c r="M55"/>
      <c r="N55"/>
      <c r="O55" s="81"/>
      <c r="P55"/>
      <c r="Q55"/>
      <c r="R55"/>
      <c r="S55"/>
      <c r="T55"/>
      <c r="U55"/>
      <c r="V55" s="4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">
      <c r="A56"/>
      <c r="B56" s="44"/>
      <c r="C56" s="82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 s="45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6.5">
      <c r="A57" s="46" t="s">
        <v>46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/>
      <c r="N57"/>
      <c r="O57"/>
      <c r="P57"/>
      <c r="Q57"/>
      <c r="R57"/>
      <c r="S57"/>
      <c r="T57"/>
      <c r="U57"/>
      <c r="V57" s="45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48" t="s">
        <v>6</v>
      </c>
      <c r="B58" s="49" t="s">
        <v>33</v>
      </c>
      <c r="C58" s="50" t="s">
        <v>34</v>
      </c>
      <c r="D58" s="51" t="s">
        <v>35</v>
      </c>
      <c r="E58" s="52" t="s">
        <v>34</v>
      </c>
      <c r="F58" s="51" t="s">
        <v>36</v>
      </c>
      <c r="G58" s="52" t="s">
        <v>34</v>
      </c>
      <c r="H58" s="51" t="s">
        <v>37</v>
      </c>
      <c r="I58" s="52" t="s">
        <v>34</v>
      </c>
      <c r="J58" s="53" t="s">
        <v>38</v>
      </c>
      <c r="K58" s="53" t="s">
        <v>34</v>
      </c>
      <c r="L58" s="52" t="s">
        <v>12</v>
      </c>
      <c r="M58"/>
      <c r="N58"/>
      <c r="O58"/>
      <c r="P58"/>
      <c r="Q58"/>
      <c r="R58"/>
      <c r="S58"/>
      <c r="T58"/>
      <c r="U58"/>
      <c r="V58" s="45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55"/>
      <c r="B59" s="56"/>
      <c r="C59" s="57" t="s">
        <v>6</v>
      </c>
      <c r="D59" s="55"/>
      <c r="E59" s="57" t="s">
        <v>6</v>
      </c>
      <c r="F59" s="55"/>
      <c r="G59" s="57" t="s">
        <v>6</v>
      </c>
      <c r="H59" s="55"/>
      <c r="I59" s="57" t="s">
        <v>6</v>
      </c>
      <c r="J59" s="58" t="s">
        <v>39</v>
      </c>
      <c r="K59" s="57" t="s">
        <v>6</v>
      </c>
      <c r="L59" s="55"/>
      <c r="M59"/>
      <c r="N59"/>
      <c r="O59"/>
      <c r="P59"/>
      <c r="Q59"/>
      <c r="R59"/>
      <c r="S59"/>
      <c r="T59"/>
      <c r="U59"/>
      <c r="V59" s="45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59" t="s">
        <v>40</v>
      </c>
      <c r="B60" s="83">
        <f>C15</f>
        <v>8</v>
      </c>
      <c r="C60" s="84">
        <f aca="true" t="shared" si="6" ref="C60:C65">B60/L60</f>
        <v>0.1568627450980392</v>
      </c>
      <c r="D60" s="83">
        <f>E15</f>
        <v>26</v>
      </c>
      <c r="E60" s="84">
        <f aca="true" t="shared" si="7" ref="E60:E65">D60/L60</f>
        <v>0.5098039215686274</v>
      </c>
      <c r="F60" s="83">
        <f>G15</f>
        <v>16</v>
      </c>
      <c r="G60" s="84">
        <f aca="true" t="shared" si="8" ref="G60:G65">F60/L60</f>
        <v>0.3137254901960784</v>
      </c>
      <c r="H60" s="83">
        <f>I15</f>
        <v>1</v>
      </c>
      <c r="I60" s="84">
        <f aca="true" t="shared" si="9" ref="I60:I65">H60/L60</f>
        <v>0.0196078431372549</v>
      </c>
      <c r="J60" s="83">
        <f>K15</f>
        <v>0</v>
      </c>
      <c r="K60" s="84">
        <f aca="true" t="shared" si="10" ref="K60:K65">J60/L60</f>
        <v>0</v>
      </c>
      <c r="L60" s="71">
        <f>B60+D60+F60+H60+J60</f>
        <v>51</v>
      </c>
      <c r="M60" s="85"/>
      <c r="N60" s="86"/>
      <c r="O60"/>
      <c r="P60"/>
      <c r="Q60"/>
      <c r="R60"/>
      <c r="S60"/>
      <c r="T60"/>
      <c r="U60"/>
      <c r="V60" s="45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69" t="s">
        <v>41</v>
      </c>
      <c r="B61" s="87">
        <f>C21</f>
        <v>17</v>
      </c>
      <c r="C61" s="61">
        <f t="shared" si="6"/>
        <v>0.3953488372093023</v>
      </c>
      <c r="D61" s="87">
        <f>E21</f>
        <v>16</v>
      </c>
      <c r="E61" s="61">
        <f t="shared" si="7"/>
        <v>0.37209302325581395</v>
      </c>
      <c r="F61" s="87">
        <f>G21</f>
        <v>9</v>
      </c>
      <c r="G61" s="61">
        <f t="shared" si="8"/>
        <v>0.20930232558139536</v>
      </c>
      <c r="H61" s="87">
        <f>I21</f>
        <v>1</v>
      </c>
      <c r="I61" s="61">
        <f t="shared" si="9"/>
        <v>0.023255813953488372</v>
      </c>
      <c r="J61" s="87">
        <f>K21</f>
        <v>0</v>
      </c>
      <c r="K61" s="61">
        <f t="shared" si="10"/>
        <v>0</v>
      </c>
      <c r="L61" s="71">
        <f>B61+D61+F61+H61+J61</f>
        <v>43</v>
      </c>
      <c r="M61" s="85"/>
      <c r="N61" s="86"/>
      <c r="O61"/>
      <c r="P61"/>
      <c r="Q61"/>
      <c r="R61"/>
      <c r="S61"/>
      <c r="T61"/>
      <c r="U61"/>
      <c r="V61" s="45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69" t="s">
        <v>42</v>
      </c>
      <c r="B62" s="87">
        <f>C26</f>
        <v>5</v>
      </c>
      <c r="C62" s="61">
        <f t="shared" si="6"/>
        <v>0.3125</v>
      </c>
      <c r="D62" s="87">
        <f>E26</f>
        <v>5</v>
      </c>
      <c r="E62" s="61">
        <f t="shared" si="7"/>
        <v>0.3125</v>
      </c>
      <c r="F62" s="87">
        <f>G26</f>
        <v>4</v>
      </c>
      <c r="G62" s="61">
        <f t="shared" si="8"/>
        <v>0.25</v>
      </c>
      <c r="H62" s="87">
        <f>I26</f>
        <v>2</v>
      </c>
      <c r="I62" s="61">
        <f t="shared" si="9"/>
        <v>0.125</v>
      </c>
      <c r="J62" s="87">
        <f>K26</f>
        <v>0</v>
      </c>
      <c r="K62" s="61">
        <f t="shared" si="10"/>
        <v>0</v>
      </c>
      <c r="L62" s="71">
        <f>B62+D62+F62+H62+J62</f>
        <v>16</v>
      </c>
      <c r="M62" s="88"/>
      <c r="N62" s="86"/>
      <c r="O62"/>
      <c r="P62"/>
      <c r="Q62"/>
      <c r="R62"/>
      <c r="S62"/>
      <c r="T62"/>
      <c r="U62"/>
      <c r="V62" s="45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69" t="s">
        <v>43</v>
      </c>
      <c r="B63" s="87">
        <f>C32</f>
        <v>2</v>
      </c>
      <c r="C63" s="61">
        <f t="shared" si="6"/>
        <v>0.125</v>
      </c>
      <c r="D63" s="87">
        <f>E32</f>
        <v>8</v>
      </c>
      <c r="E63" s="61">
        <f t="shared" si="7"/>
        <v>0.5</v>
      </c>
      <c r="F63" s="87">
        <f>G32</f>
        <v>6</v>
      </c>
      <c r="G63" s="61">
        <f t="shared" si="8"/>
        <v>0.375</v>
      </c>
      <c r="H63" s="87">
        <f>I32</f>
        <v>0</v>
      </c>
      <c r="I63" s="61">
        <f t="shared" si="9"/>
        <v>0</v>
      </c>
      <c r="J63" s="87">
        <f>K32</f>
        <v>0</v>
      </c>
      <c r="K63" s="61">
        <f t="shared" si="10"/>
        <v>0</v>
      </c>
      <c r="L63" s="62">
        <f>B63+D63+F63+H63+J63</f>
        <v>16</v>
      </c>
      <c r="M63" s="89"/>
      <c r="N63" s="86"/>
      <c r="O63"/>
      <c r="P63"/>
      <c r="Q63"/>
      <c r="R63"/>
      <c r="S63"/>
      <c r="T63"/>
      <c r="U63"/>
      <c r="V63" s="45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72" t="s">
        <v>44</v>
      </c>
      <c r="B64" s="90">
        <f>C38</f>
        <v>10</v>
      </c>
      <c r="C64" s="91">
        <f t="shared" si="6"/>
        <v>0.4</v>
      </c>
      <c r="D64" s="90">
        <f>E38</f>
        <v>1</v>
      </c>
      <c r="E64" s="91">
        <f t="shared" si="7"/>
        <v>0.04</v>
      </c>
      <c r="F64" s="90">
        <f>G38</f>
        <v>12</v>
      </c>
      <c r="G64" s="91">
        <f t="shared" si="8"/>
        <v>0.48</v>
      </c>
      <c r="H64" s="90">
        <f>I38</f>
        <v>1</v>
      </c>
      <c r="I64" s="91">
        <f t="shared" si="9"/>
        <v>0.04</v>
      </c>
      <c r="J64" s="90">
        <f>K38</f>
        <v>1</v>
      </c>
      <c r="K64" s="91">
        <f t="shared" si="10"/>
        <v>0.04</v>
      </c>
      <c r="L64" s="62">
        <f>B64+D64+F64+H64+J64</f>
        <v>25</v>
      </c>
      <c r="M64" s="89"/>
      <c r="N64" s="86"/>
      <c r="O64"/>
      <c r="P64"/>
      <c r="Q64"/>
      <c r="R64"/>
      <c r="S64"/>
      <c r="T64"/>
      <c r="U64"/>
      <c r="V64" s="45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4" s="45" customFormat="1" ht="12.75">
      <c r="A65" s="74" t="s">
        <v>12</v>
      </c>
      <c r="B65" s="92">
        <f>SUM(B60:B64)</f>
        <v>42</v>
      </c>
      <c r="C65" s="76">
        <f t="shared" si="6"/>
        <v>0.2781456953642384</v>
      </c>
      <c r="D65" s="92">
        <f>SUM(D60:D64)</f>
        <v>56</v>
      </c>
      <c r="E65" s="76">
        <f t="shared" si="7"/>
        <v>0.3708609271523179</v>
      </c>
      <c r="F65" s="75">
        <f>SUM(F60:F64)</f>
        <v>47</v>
      </c>
      <c r="G65" s="76">
        <f t="shared" si="8"/>
        <v>0.31125827814569534</v>
      </c>
      <c r="H65" s="92">
        <f>SUM(H60:H64)</f>
        <v>5</v>
      </c>
      <c r="I65" s="76">
        <f t="shared" si="9"/>
        <v>0.033112582781456956</v>
      </c>
      <c r="J65" s="92">
        <f>SUM(J60:J64)</f>
        <v>1</v>
      </c>
      <c r="K65" s="76">
        <f t="shared" si="10"/>
        <v>0.006622516556291391</v>
      </c>
      <c r="L65" s="77">
        <f>SUM(L60:L64)</f>
        <v>151</v>
      </c>
      <c r="M65" s="93"/>
      <c r="N65" s="94"/>
    </row>
    <row r="66" spans="1:256" ht="12">
      <c r="A66"/>
      <c r="B66" s="79">
        <f>B65/L65</f>
        <v>0.2781456953642384</v>
      </c>
      <c r="C66" s="79"/>
      <c r="D66" s="79">
        <f>D65/L65</f>
        <v>0.3708609271523179</v>
      </c>
      <c r="E66" s="79"/>
      <c r="F66" s="79">
        <f>F65/L65</f>
        <v>0.31125827814569534</v>
      </c>
      <c r="G66" s="79"/>
      <c r="H66" s="79">
        <f>H65/L65</f>
        <v>0.033112582781456956</v>
      </c>
      <c r="I66" s="79"/>
      <c r="J66" s="79">
        <f>J65/L65</f>
        <v>0.006622516556291391</v>
      </c>
      <c r="K66" s="79"/>
      <c r="L66" s="80">
        <f>SUM(B66:J66)</f>
        <v>0.9999999999999999</v>
      </c>
      <c r="M66" s="86"/>
      <c r="N66" s="86"/>
      <c r="O66"/>
      <c r="P66"/>
      <c r="Q66"/>
      <c r="R66"/>
      <c r="S66"/>
      <c r="T66"/>
      <c r="U66"/>
      <c r="V66" s="45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">
      <c r="A67"/>
      <c r="B67" s="44"/>
      <c r="C67" s="44"/>
      <c r="D67"/>
      <c r="E67"/>
      <c r="F67"/>
      <c r="G67"/>
      <c r="H67"/>
      <c r="I67"/>
      <c r="J67"/>
      <c r="K67"/>
      <c r="L67"/>
      <c r="M67" s="86"/>
      <c r="N67" s="86"/>
      <c r="O67"/>
      <c r="P67"/>
      <c r="Q67"/>
      <c r="R67"/>
      <c r="S67"/>
      <c r="T67"/>
      <c r="U67"/>
      <c r="V67" s="45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6.5">
      <c r="A68" s="46" t="s">
        <v>47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86"/>
      <c r="N68" s="86"/>
      <c r="O68"/>
      <c r="P68"/>
      <c r="Q68"/>
      <c r="R68"/>
      <c r="S68"/>
      <c r="T68"/>
      <c r="U68"/>
      <c r="V68" s="45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>
      <c r="A69" s="48" t="s">
        <v>6</v>
      </c>
      <c r="B69" s="49" t="s">
        <v>33</v>
      </c>
      <c r="C69" s="50" t="s">
        <v>34</v>
      </c>
      <c r="D69" s="51" t="s">
        <v>35</v>
      </c>
      <c r="E69" s="52" t="s">
        <v>34</v>
      </c>
      <c r="F69" s="51" t="s">
        <v>36</v>
      </c>
      <c r="G69" s="52" t="s">
        <v>34</v>
      </c>
      <c r="H69" s="51" t="s">
        <v>37</v>
      </c>
      <c r="I69" s="52" t="s">
        <v>34</v>
      </c>
      <c r="J69" s="53" t="s">
        <v>38</v>
      </c>
      <c r="K69" s="53" t="s">
        <v>34</v>
      </c>
      <c r="L69" s="52" t="s">
        <v>12</v>
      </c>
      <c r="M69"/>
      <c r="N69"/>
      <c r="O69"/>
      <c r="P69"/>
      <c r="Q69"/>
      <c r="R69"/>
      <c r="S69"/>
      <c r="T69"/>
      <c r="U69"/>
      <c r="V69" s="45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5"/>
      <c r="B70" s="56"/>
      <c r="C70" s="57" t="s">
        <v>6</v>
      </c>
      <c r="D70" s="55"/>
      <c r="E70" s="57" t="s">
        <v>6</v>
      </c>
      <c r="F70" s="55"/>
      <c r="G70" s="57" t="s">
        <v>6</v>
      </c>
      <c r="H70" s="55"/>
      <c r="I70" s="57" t="s">
        <v>6</v>
      </c>
      <c r="J70" s="58" t="s">
        <v>39</v>
      </c>
      <c r="K70" s="57" t="s">
        <v>6</v>
      </c>
      <c r="L70" s="55"/>
      <c r="M70"/>
      <c r="N70"/>
      <c r="O70"/>
      <c r="P70"/>
      <c r="Q70"/>
      <c r="R70"/>
      <c r="S70"/>
      <c r="T70"/>
      <c r="U70"/>
      <c r="V70" s="45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59" t="s">
        <v>40</v>
      </c>
      <c r="B71" s="60">
        <f>B60+B49</f>
        <v>21</v>
      </c>
      <c r="C71" s="61">
        <f>B71/L71</f>
        <v>0.04365904365904366</v>
      </c>
      <c r="D71" s="60">
        <f>D60+D49</f>
        <v>103</v>
      </c>
      <c r="E71" s="61">
        <f>D71/L71</f>
        <v>0.21413721413721415</v>
      </c>
      <c r="F71" s="60">
        <f>F60+F49</f>
        <v>231</v>
      </c>
      <c r="G71" s="61">
        <f>F71/L71</f>
        <v>0.4802494802494803</v>
      </c>
      <c r="H71" s="60">
        <f>H60+H49</f>
        <v>122</v>
      </c>
      <c r="I71" s="61">
        <f>H71/L71</f>
        <v>0.25363825363825365</v>
      </c>
      <c r="J71" s="60">
        <f>J60+J49</f>
        <v>4</v>
      </c>
      <c r="K71" s="61">
        <f>J71/L71</f>
        <v>0.008316008316008316</v>
      </c>
      <c r="L71" s="62">
        <f>B71+D71+F71+H71+J71</f>
        <v>481</v>
      </c>
      <c r="M71" s="63"/>
      <c r="N71"/>
      <c r="O71"/>
      <c r="P71"/>
      <c r="Q71"/>
      <c r="R71"/>
      <c r="S71"/>
      <c r="T71"/>
      <c r="U71"/>
      <c r="V71" s="45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69" t="s">
        <v>41</v>
      </c>
      <c r="B72" s="60">
        <f>B61+B50</f>
        <v>21</v>
      </c>
      <c r="C72" s="61">
        <f>B72/L72</f>
        <v>0.12</v>
      </c>
      <c r="D72" s="60">
        <f>D61+D50</f>
        <v>52</v>
      </c>
      <c r="E72" s="61">
        <f>D72/L72</f>
        <v>0.29714285714285715</v>
      </c>
      <c r="F72" s="60">
        <f>F61+F50</f>
        <v>77</v>
      </c>
      <c r="G72" s="61">
        <f>F72/L72</f>
        <v>0.44</v>
      </c>
      <c r="H72" s="60">
        <f>H61+H50</f>
        <v>24</v>
      </c>
      <c r="I72" s="61">
        <f>H72/L72</f>
        <v>0.13714285714285715</v>
      </c>
      <c r="J72" s="60">
        <f>J61+J50</f>
        <v>1</v>
      </c>
      <c r="K72" s="61">
        <f>J72/L72</f>
        <v>0.005714285714285714</v>
      </c>
      <c r="L72" s="62">
        <f>B72+D72+F72+H72+J72</f>
        <v>175</v>
      </c>
      <c r="M72" s="63"/>
      <c r="N72"/>
      <c r="O72"/>
      <c r="P72"/>
      <c r="Q72"/>
      <c r="R72"/>
      <c r="S72"/>
      <c r="T72"/>
      <c r="U72"/>
      <c r="V72" s="45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69" t="s">
        <v>42</v>
      </c>
      <c r="B73" s="60">
        <f>B62+B51</f>
        <v>5</v>
      </c>
      <c r="C73" s="61">
        <f>B73/L73</f>
        <v>0.056179775280898875</v>
      </c>
      <c r="D73" s="60">
        <f>D62+D51</f>
        <v>20</v>
      </c>
      <c r="E73" s="61">
        <f>D73/L73</f>
        <v>0.2247191011235955</v>
      </c>
      <c r="F73" s="60">
        <f>F62+F51</f>
        <v>50</v>
      </c>
      <c r="G73" s="61">
        <f>F73/L73</f>
        <v>0.5617977528089888</v>
      </c>
      <c r="H73" s="60">
        <f>H62+H51</f>
        <v>14</v>
      </c>
      <c r="I73" s="61">
        <f>H73/L73</f>
        <v>0.15730337078651685</v>
      </c>
      <c r="J73" s="60">
        <f>J62+J51</f>
        <v>0</v>
      </c>
      <c r="K73" s="61">
        <f>J73/L73</f>
        <v>0</v>
      </c>
      <c r="L73" s="62">
        <f>B73+D73+F73+H73+J73</f>
        <v>89</v>
      </c>
      <c r="M73" s="63"/>
      <c r="N73"/>
      <c r="O73"/>
      <c r="P73"/>
      <c r="Q73"/>
      <c r="R73"/>
      <c r="S73"/>
      <c r="T73"/>
      <c r="U73"/>
      <c r="V73" s="45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69" t="s">
        <v>43</v>
      </c>
      <c r="B74" s="60">
        <f>B63+B52</f>
        <v>5</v>
      </c>
      <c r="C74" s="61">
        <f>B74/L74</f>
        <v>0.033112582781456956</v>
      </c>
      <c r="D74" s="60">
        <f>D63+D52</f>
        <v>17</v>
      </c>
      <c r="E74" s="61">
        <f>D74/L74</f>
        <v>0.11258278145695365</v>
      </c>
      <c r="F74" s="60">
        <f>F63+F52</f>
        <v>59</v>
      </c>
      <c r="G74" s="61">
        <f>F74/L74</f>
        <v>0.39072847682119205</v>
      </c>
      <c r="H74" s="60">
        <f>H63+H52</f>
        <v>66</v>
      </c>
      <c r="I74" s="61">
        <f>H74/L74</f>
        <v>0.4370860927152318</v>
      </c>
      <c r="J74" s="60">
        <f>J63+J52</f>
        <v>4</v>
      </c>
      <c r="K74" s="61">
        <f>J74/L74</f>
        <v>0.026490066225165563</v>
      </c>
      <c r="L74" s="62">
        <f>B74+D74+F74+H74+J74</f>
        <v>151</v>
      </c>
      <c r="M74" s="63"/>
      <c r="N74"/>
      <c r="O74"/>
      <c r="P74"/>
      <c r="Q74"/>
      <c r="R74"/>
      <c r="S74"/>
      <c r="T74"/>
      <c r="U74"/>
      <c r="V74" s="45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72" t="s">
        <v>44</v>
      </c>
      <c r="B75" s="60">
        <f>B64+B53</f>
        <v>11</v>
      </c>
      <c r="C75" s="61">
        <f>B75/L75</f>
        <v>0.06918238993710692</v>
      </c>
      <c r="D75" s="60">
        <f>D64+D53</f>
        <v>9</v>
      </c>
      <c r="E75" s="61">
        <f>D75/L75</f>
        <v>0.05660377358490566</v>
      </c>
      <c r="F75" s="60">
        <f>F64+F53</f>
        <v>78</v>
      </c>
      <c r="G75" s="61">
        <f>F75/L75</f>
        <v>0.49056603773584906</v>
      </c>
      <c r="H75" s="60">
        <f>H64+H53</f>
        <v>59</v>
      </c>
      <c r="I75" s="61">
        <f>H75/L75</f>
        <v>0.3710691823899371</v>
      </c>
      <c r="J75" s="60">
        <f>J64+J53</f>
        <v>2</v>
      </c>
      <c r="K75" s="61">
        <f>J75/L75</f>
        <v>0.012578616352201259</v>
      </c>
      <c r="L75" s="62">
        <f>B75+D75+F75+H75+J75</f>
        <v>159</v>
      </c>
      <c r="M75" s="63"/>
      <c r="N75"/>
      <c r="O75"/>
      <c r="P75"/>
      <c r="Q75"/>
      <c r="R75"/>
      <c r="S75"/>
      <c r="T75"/>
      <c r="U75"/>
      <c r="V75" s="4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74" t="s">
        <v>12</v>
      </c>
      <c r="B76" s="75">
        <f>SUM(B71:B75)</f>
        <v>63</v>
      </c>
      <c r="C76" s="76">
        <f>B76/$L$76</f>
        <v>0.05971563981042654</v>
      </c>
      <c r="D76" s="92">
        <f>SUM(D71:D75)</f>
        <v>201</v>
      </c>
      <c r="E76" s="76">
        <f>D76/$L$76</f>
        <v>0.190521327014218</v>
      </c>
      <c r="F76" s="75">
        <f>SUM(F71:F75)</f>
        <v>495</v>
      </c>
      <c r="G76" s="76">
        <f>F76/$L$76</f>
        <v>0.46919431279620855</v>
      </c>
      <c r="H76" s="92">
        <f>SUM(H71:H75)</f>
        <v>285</v>
      </c>
      <c r="I76" s="76">
        <f>H76/$L$76</f>
        <v>0.27014218009478674</v>
      </c>
      <c r="J76" s="92">
        <f>SUM(J71:J75)</f>
        <v>11</v>
      </c>
      <c r="K76" s="76">
        <f>J76/$L$76</f>
        <v>0.01042654028436019</v>
      </c>
      <c r="L76" s="77">
        <f>SUM(L71:L75)</f>
        <v>1055</v>
      </c>
      <c r="M76"/>
      <c r="N76"/>
      <c r="O76"/>
      <c r="P76"/>
      <c r="Q76"/>
      <c r="R76"/>
      <c r="S76"/>
      <c r="T76"/>
      <c r="U76"/>
      <c r="V76" s="45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">
      <c r="A77" t="s">
        <v>45</v>
      </c>
      <c r="B77" s="79">
        <f>B76/L76</f>
        <v>0.05971563981042654</v>
      </c>
      <c r="C77" s="79"/>
      <c r="D77" s="79">
        <f>D76/L76</f>
        <v>0.190521327014218</v>
      </c>
      <c r="E77" s="79"/>
      <c r="F77" s="79">
        <f>F76/L76</f>
        <v>0.46919431279620855</v>
      </c>
      <c r="G77" s="79"/>
      <c r="H77" s="79">
        <f>H76/L76</f>
        <v>0.27014218009478674</v>
      </c>
      <c r="I77" s="79"/>
      <c r="J77" s="79">
        <f>J76/L76</f>
        <v>0.01042654028436019</v>
      </c>
      <c r="K77" s="79"/>
      <c r="L77" s="80">
        <f>SUM(B77:J77)</f>
        <v>1</v>
      </c>
      <c r="M77"/>
      <c r="N77"/>
      <c r="O77"/>
      <c r="P77"/>
      <c r="Q77"/>
      <c r="R77"/>
      <c r="S77"/>
      <c r="T77"/>
      <c r="U77"/>
      <c r="V77" s="45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80" spans="1:5" ht="12.75">
      <c r="A80" s="95" t="s">
        <v>48</v>
      </c>
      <c r="B80" s="98">
        <f>B76</f>
        <v>63</v>
      </c>
      <c r="C80" s="97"/>
      <c r="D80" s="97"/>
      <c r="E80" s="97"/>
    </row>
    <row r="81" spans="1:5" ht="12.75">
      <c r="A81" s="95" t="s">
        <v>49</v>
      </c>
      <c r="B81" s="101">
        <f>C76</f>
        <v>0.05971563981042654</v>
      </c>
      <c r="C81" s="97"/>
      <c r="D81" s="97"/>
      <c r="E81" s="97"/>
    </row>
    <row r="82" spans="1:5" ht="12.75">
      <c r="A82" s="95" t="s">
        <v>50</v>
      </c>
      <c r="B82" s="98" t="e">
        <f>#REF!</f>
        <v>#REF!</v>
      </c>
      <c r="C82" s="97"/>
      <c r="D82" s="97"/>
      <c r="E82" s="97"/>
    </row>
    <row r="83" spans="1:5" ht="12.75">
      <c r="A83" s="95" t="s">
        <v>51</v>
      </c>
      <c r="B83" s="98">
        <f>F76</f>
        <v>495</v>
      </c>
      <c r="C83" s="97"/>
      <c r="D83" s="97"/>
      <c r="E83" s="97"/>
    </row>
    <row r="84" spans="1:5" ht="12.75">
      <c r="A84" s="95" t="s">
        <v>52</v>
      </c>
      <c r="B84" s="101">
        <f>G76</f>
        <v>0.46919431279620855</v>
      </c>
      <c r="C84" s="97"/>
      <c r="D84" s="97"/>
      <c r="E84" s="97"/>
    </row>
    <row r="85" spans="1:5" ht="12.75">
      <c r="A85" s="97"/>
      <c r="B85" s="99" t="e">
        <f>SUM(B80:B84)</f>
        <v>#REF!</v>
      </c>
      <c r="C85" s="100"/>
      <c r="D85" s="100"/>
      <c r="E85" s="100"/>
    </row>
  </sheetData>
  <mergeCells count="36">
    <mergeCell ref="A1:L1"/>
    <mergeCell ref="A2:L2"/>
    <mergeCell ref="A3:L3"/>
    <mergeCell ref="A6:L6"/>
    <mergeCell ref="A7:L7"/>
    <mergeCell ref="B8:C8"/>
    <mergeCell ref="D8:E8"/>
    <mergeCell ref="F8:G8"/>
    <mergeCell ref="H8:I8"/>
    <mergeCell ref="J8:K8"/>
    <mergeCell ref="B16:C16"/>
    <mergeCell ref="D16:E16"/>
    <mergeCell ref="F16:G16"/>
    <mergeCell ref="H16:I16"/>
    <mergeCell ref="J16:K16"/>
    <mergeCell ref="B22:C22"/>
    <mergeCell ref="D22:E22"/>
    <mergeCell ref="F22:G22"/>
    <mergeCell ref="H22:I22"/>
    <mergeCell ref="J22:K22"/>
    <mergeCell ref="B27:C27"/>
    <mergeCell ref="D27:E27"/>
    <mergeCell ref="F27:G27"/>
    <mergeCell ref="H27:I27"/>
    <mergeCell ref="J27:K27"/>
    <mergeCell ref="B33:C33"/>
    <mergeCell ref="D33:E33"/>
    <mergeCell ref="F33:G33"/>
    <mergeCell ref="H33:I33"/>
    <mergeCell ref="J33:K33"/>
    <mergeCell ref="A41:H41"/>
    <mergeCell ref="A42:H42"/>
    <mergeCell ref="A43:H43"/>
    <mergeCell ref="A46:L46"/>
    <mergeCell ref="A57:L57"/>
    <mergeCell ref="A68:L68"/>
  </mergeCells>
  <printOptions/>
  <pageMargins left="0.7402777777777778" right="0.19027777777777777" top="0.3298611111111111" bottom="0.4798611111111111" header="0.5118055555555555" footer="0.5118055555555555"/>
  <pageSetup horizontalDpi="300" verticalDpi="300" orientation="landscape" paperSize="9" scale="85"/>
  <rowBreaks count="2" manualBreakCount="2">
    <brk id="40" max="255" man="1"/>
    <brk id="7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5"/>
  <sheetViews>
    <sheetView zoomScale="80" zoomScaleNormal="80" workbookViewId="0" topLeftCell="A74">
      <selection activeCell="O94" sqref="O94"/>
    </sheetView>
  </sheetViews>
  <sheetFormatPr defaultColWidth="9.140625" defaultRowHeight="12.75"/>
  <cols>
    <col min="1" max="1" width="38.8515625" style="1" customWidth="1"/>
    <col min="2" max="11" width="10.28125" style="1" customWidth="1"/>
    <col min="12" max="12" width="7.8515625" style="1" customWidth="1"/>
    <col min="13" max="13" width="4.8515625" style="1" customWidth="1"/>
    <col min="14" max="16384" width="9.140625" style="1" customWidth="1"/>
  </cols>
  <sheetData>
    <row r="1" spans="1:256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12" ht="10.5">
      <c r="A5" s="4" t="s">
        <v>53</v>
      </c>
      <c r="B5" s="5"/>
      <c r="L5" s="6"/>
    </row>
    <row r="6" spans="1:12" ht="1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0.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0.5">
      <c r="A8" s="9" t="s">
        <v>6</v>
      </c>
      <c r="B8" s="8" t="s">
        <v>7</v>
      </c>
      <c r="C8" s="8"/>
      <c r="D8" s="8" t="s">
        <v>8</v>
      </c>
      <c r="E8" s="8"/>
      <c r="F8" s="8" t="s">
        <v>9</v>
      </c>
      <c r="G8" s="8"/>
      <c r="H8" s="8" t="s">
        <v>10</v>
      </c>
      <c r="I8" s="8"/>
      <c r="J8" s="10" t="s">
        <v>11</v>
      </c>
      <c r="K8" s="10"/>
      <c r="L8" s="9" t="s">
        <v>12</v>
      </c>
    </row>
    <row r="9" spans="1:12" ht="10.5">
      <c r="A9" s="11" t="s">
        <v>13</v>
      </c>
      <c r="B9" s="11" t="s">
        <v>14</v>
      </c>
      <c r="C9" s="11" t="s">
        <v>15</v>
      </c>
      <c r="D9" s="11" t="s">
        <v>14</v>
      </c>
      <c r="E9" s="11" t="s">
        <v>15</v>
      </c>
      <c r="F9" s="11" t="s">
        <v>14</v>
      </c>
      <c r="G9" s="11" t="s">
        <v>15</v>
      </c>
      <c r="H9" s="11" t="s">
        <v>14</v>
      </c>
      <c r="I9" s="11" t="s">
        <v>15</v>
      </c>
      <c r="J9" s="11" t="s">
        <v>14</v>
      </c>
      <c r="K9" s="11" t="s">
        <v>15</v>
      </c>
      <c r="L9" s="11"/>
    </row>
    <row r="10" spans="1:13" ht="18" customHeight="1">
      <c r="A10" s="12" t="s">
        <v>16</v>
      </c>
      <c r="B10" s="13">
        <v>7</v>
      </c>
      <c r="C10" s="13">
        <v>8</v>
      </c>
      <c r="D10" s="13">
        <v>16</v>
      </c>
      <c r="E10" s="13">
        <v>4</v>
      </c>
      <c r="F10" s="13">
        <v>77</v>
      </c>
      <c r="G10" s="13">
        <v>7</v>
      </c>
      <c r="H10" s="13">
        <v>41</v>
      </c>
      <c r="I10" s="13">
        <v>3</v>
      </c>
      <c r="J10" s="13">
        <v>0</v>
      </c>
      <c r="K10" s="14">
        <v>0</v>
      </c>
      <c r="L10" s="15">
        <f>SUM(B10:K10)</f>
        <v>163</v>
      </c>
      <c r="M10" s="16"/>
    </row>
    <row r="11" spans="1:13" ht="22.5" customHeight="1">
      <c r="A11" s="12" t="s">
        <v>17</v>
      </c>
      <c r="B11" s="13">
        <v>0</v>
      </c>
      <c r="C11" s="13">
        <v>4</v>
      </c>
      <c r="D11" s="13">
        <v>47</v>
      </c>
      <c r="E11" s="13">
        <v>12</v>
      </c>
      <c r="F11" s="13">
        <v>51</v>
      </c>
      <c r="G11" s="13">
        <v>1</v>
      </c>
      <c r="H11" s="13">
        <v>20</v>
      </c>
      <c r="I11" s="13">
        <v>1</v>
      </c>
      <c r="J11" s="13">
        <v>2</v>
      </c>
      <c r="K11" s="14">
        <v>0</v>
      </c>
      <c r="L11" s="15">
        <f>SUM(B11:K11)</f>
        <v>138</v>
      </c>
      <c r="M11" s="16"/>
    </row>
    <row r="12" spans="1:13" ht="18" customHeight="1">
      <c r="A12" s="17" t="s">
        <v>18</v>
      </c>
      <c r="B12" s="18">
        <v>1</v>
      </c>
      <c r="C12" s="18">
        <v>4</v>
      </c>
      <c r="D12" s="18">
        <v>3</v>
      </c>
      <c r="E12" s="18">
        <v>1</v>
      </c>
      <c r="F12" s="18">
        <v>38</v>
      </c>
      <c r="G12" s="18">
        <v>7</v>
      </c>
      <c r="H12" s="18">
        <v>36</v>
      </c>
      <c r="I12" s="18">
        <v>0</v>
      </c>
      <c r="J12" s="18">
        <v>2</v>
      </c>
      <c r="K12" s="19">
        <v>0</v>
      </c>
      <c r="L12" s="20">
        <f>SUM(B12:K12)</f>
        <v>92</v>
      </c>
      <c r="M12" s="16"/>
    </row>
    <row r="13" spans="1:13" ht="18" customHeight="1">
      <c r="A13" s="17" t="s">
        <v>19</v>
      </c>
      <c r="B13" s="18">
        <v>2</v>
      </c>
      <c r="C13" s="18">
        <v>4</v>
      </c>
      <c r="D13" s="18">
        <v>4</v>
      </c>
      <c r="E13" s="18">
        <v>5</v>
      </c>
      <c r="F13" s="18">
        <v>19</v>
      </c>
      <c r="G13" s="18">
        <v>0</v>
      </c>
      <c r="H13" s="18">
        <v>14</v>
      </c>
      <c r="I13" s="18">
        <v>0</v>
      </c>
      <c r="J13" s="18">
        <v>0</v>
      </c>
      <c r="K13" s="19">
        <v>0</v>
      </c>
      <c r="L13" s="20">
        <f>SUM(B13:K13)</f>
        <v>48</v>
      </c>
      <c r="M13" s="16"/>
    </row>
    <row r="14" spans="1:14" ht="18" customHeight="1">
      <c r="A14" s="21" t="s">
        <v>20</v>
      </c>
      <c r="B14" s="22">
        <v>0</v>
      </c>
      <c r="C14" s="22">
        <v>2</v>
      </c>
      <c r="D14" s="22">
        <v>3</v>
      </c>
      <c r="E14" s="23">
        <v>3</v>
      </c>
      <c r="F14" s="22">
        <v>35</v>
      </c>
      <c r="G14" s="22">
        <v>13</v>
      </c>
      <c r="H14" s="22">
        <v>23</v>
      </c>
      <c r="I14" s="22">
        <v>0</v>
      </c>
      <c r="J14" s="22">
        <v>1</v>
      </c>
      <c r="K14" s="24">
        <v>0</v>
      </c>
      <c r="L14" s="25">
        <f>SUM(B14:K14)</f>
        <v>80</v>
      </c>
      <c r="M14" s="16"/>
      <c r="N14" s="16"/>
    </row>
    <row r="15" spans="1:13" s="6" customFormat="1" ht="10.5">
      <c r="A15" s="26" t="s">
        <v>21</v>
      </c>
      <c r="B15" s="27">
        <f aca="true" t="shared" si="0" ref="B15:L15">SUM(B10:B14)</f>
        <v>10</v>
      </c>
      <c r="C15" s="28">
        <f t="shared" si="0"/>
        <v>22</v>
      </c>
      <c r="D15" s="28">
        <f t="shared" si="0"/>
        <v>73</v>
      </c>
      <c r="E15" s="28">
        <f t="shared" si="0"/>
        <v>25</v>
      </c>
      <c r="F15" s="28">
        <f t="shared" si="0"/>
        <v>220</v>
      </c>
      <c r="G15" s="28">
        <f t="shared" si="0"/>
        <v>28</v>
      </c>
      <c r="H15" s="28">
        <f t="shared" si="0"/>
        <v>134</v>
      </c>
      <c r="I15" s="28">
        <f t="shared" si="0"/>
        <v>4</v>
      </c>
      <c r="J15" s="28">
        <f t="shared" si="0"/>
        <v>5</v>
      </c>
      <c r="K15" s="28">
        <f t="shared" si="0"/>
        <v>0</v>
      </c>
      <c r="L15" s="28">
        <f t="shared" si="0"/>
        <v>521</v>
      </c>
      <c r="M15" s="29"/>
    </row>
    <row r="16" spans="1:12" s="6" customFormat="1" ht="10.5">
      <c r="A16" s="9" t="s">
        <v>6</v>
      </c>
      <c r="B16" s="8" t="s">
        <v>7</v>
      </c>
      <c r="C16" s="8"/>
      <c r="D16" s="8" t="s">
        <v>8</v>
      </c>
      <c r="E16" s="8"/>
      <c r="F16" s="8" t="s">
        <v>9</v>
      </c>
      <c r="G16" s="8"/>
      <c r="H16" s="8" t="s">
        <v>10</v>
      </c>
      <c r="I16" s="8"/>
      <c r="J16" s="10" t="s">
        <v>11</v>
      </c>
      <c r="K16" s="10"/>
      <c r="L16" s="9" t="s">
        <v>12</v>
      </c>
    </row>
    <row r="17" spans="1:12" ht="10.5">
      <c r="A17" s="11" t="s">
        <v>22</v>
      </c>
      <c r="B17" s="11" t="s">
        <v>14</v>
      </c>
      <c r="C17" s="11" t="s">
        <v>15</v>
      </c>
      <c r="D17" s="11" t="s">
        <v>14</v>
      </c>
      <c r="E17" s="11" t="s">
        <v>15</v>
      </c>
      <c r="F17" s="11" t="s">
        <v>14</v>
      </c>
      <c r="G17" s="11" t="s">
        <v>15</v>
      </c>
      <c r="H17" s="11" t="s">
        <v>14</v>
      </c>
      <c r="I17" s="11" t="s">
        <v>15</v>
      </c>
      <c r="J17" s="11" t="s">
        <v>14</v>
      </c>
      <c r="K17" s="11" t="s">
        <v>15</v>
      </c>
      <c r="L17" s="11"/>
    </row>
    <row r="18" spans="1:13" ht="10.5">
      <c r="A18" s="30" t="s">
        <v>19</v>
      </c>
      <c r="B18" s="13">
        <v>0</v>
      </c>
      <c r="C18" s="13">
        <v>1</v>
      </c>
      <c r="D18" s="13">
        <v>19</v>
      </c>
      <c r="E18" s="13">
        <v>5</v>
      </c>
      <c r="F18" s="13">
        <v>25</v>
      </c>
      <c r="G18" s="13">
        <v>1</v>
      </c>
      <c r="H18" s="13">
        <v>2</v>
      </c>
      <c r="I18" s="13">
        <v>0</v>
      </c>
      <c r="J18" s="13">
        <v>0</v>
      </c>
      <c r="K18" s="14">
        <v>0</v>
      </c>
      <c r="L18" s="15">
        <f>SUM(B18:K18)</f>
        <v>53</v>
      </c>
      <c r="M18" s="16"/>
    </row>
    <row r="19" spans="1:13" ht="10.5">
      <c r="A19" s="31" t="s">
        <v>23</v>
      </c>
      <c r="B19" s="18">
        <v>0</v>
      </c>
      <c r="C19" s="18">
        <v>6</v>
      </c>
      <c r="D19" s="18">
        <v>11</v>
      </c>
      <c r="E19" s="18">
        <v>7</v>
      </c>
      <c r="F19" s="18">
        <v>24</v>
      </c>
      <c r="G19" s="18">
        <v>1</v>
      </c>
      <c r="H19" s="18">
        <v>12</v>
      </c>
      <c r="I19" s="18">
        <v>1</v>
      </c>
      <c r="J19" s="18">
        <v>0</v>
      </c>
      <c r="K19" s="19">
        <v>0</v>
      </c>
      <c r="L19" s="20">
        <f>SUM(B19:K19)</f>
        <v>62</v>
      </c>
      <c r="M19" s="16"/>
    </row>
    <row r="20" spans="1:13" ht="10.5">
      <c r="A20" s="32" t="s">
        <v>24</v>
      </c>
      <c r="B20" s="22">
        <v>2</v>
      </c>
      <c r="C20" s="22">
        <v>5</v>
      </c>
      <c r="D20" s="22">
        <v>5</v>
      </c>
      <c r="E20" s="22">
        <v>1</v>
      </c>
      <c r="F20" s="22">
        <v>27</v>
      </c>
      <c r="G20" s="22">
        <v>7</v>
      </c>
      <c r="H20" s="22">
        <v>17</v>
      </c>
      <c r="I20" s="22">
        <v>0</v>
      </c>
      <c r="J20" s="22">
        <v>1</v>
      </c>
      <c r="K20" s="24">
        <v>0</v>
      </c>
      <c r="L20" s="25">
        <f>SUM(B20:K20)</f>
        <v>65</v>
      </c>
      <c r="M20" s="16"/>
    </row>
    <row r="21" spans="1:13" s="6" customFormat="1" ht="10.5">
      <c r="A21" s="26" t="s">
        <v>21</v>
      </c>
      <c r="B21" s="28">
        <f aca="true" t="shared" si="1" ref="B21:L21">SUM(B18:B20)</f>
        <v>2</v>
      </c>
      <c r="C21" s="28">
        <f t="shared" si="1"/>
        <v>12</v>
      </c>
      <c r="D21" s="28">
        <f t="shared" si="1"/>
        <v>35</v>
      </c>
      <c r="E21" s="28">
        <f t="shared" si="1"/>
        <v>13</v>
      </c>
      <c r="F21" s="28">
        <f t="shared" si="1"/>
        <v>76</v>
      </c>
      <c r="G21" s="28">
        <f t="shared" si="1"/>
        <v>9</v>
      </c>
      <c r="H21" s="28">
        <f t="shared" si="1"/>
        <v>31</v>
      </c>
      <c r="I21" s="28">
        <f t="shared" si="1"/>
        <v>1</v>
      </c>
      <c r="J21" s="28">
        <f t="shared" si="1"/>
        <v>1</v>
      </c>
      <c r="K21" s="28">
        <f t="shared" si="1"/>
        <v>0</v>
      </c>
      <c r="L21" s="28">
        <f t="shared" si="1"/>
        <v>180</v>
      </c>
      <c r="M21" s="16"/>
    </row>
    <row r="22" spans="1:13" s="6" customFormat="1" ht="10.5">
      <c r="A22" s="9" t="s">
        <v>6</v>
      </c>
      <c r="B22" s="8" t="s">
        <v>7</v>
      </c>
      <c r="C22" s="8"/>
      <c r="D22" s="8" t="s">
        <v>8</v>
      </c>
      <c r="E22" s="8"/>
      <c r="F22" s="8" t="s">
        <v>9</v>
      </c>
      <c r="G22" s="8"/>
      <c r="H22" s="8" t="s">
        <v>10</v>
      </c>
      <c r="I22" s="8"/>
      <c r="J22" s="10" t="s">
        <v>11</v>
      </c>
      <c r="K22" s="10"/>
      <c r="L22" s="9" t="s">
        <v>12</v>
      </c>
      <c r="M22" s="16"/>
    </row>
    <row r="23" spans="1:13" ht="10.5">
      <c r="A23" s="11" t="s">
        <v>25</v>
      </c>
      <c r="B23" s="11" t="s">
        <v>14</v>
      </c>
      <c r="C23" s="11" t="s">
        <v>15</v>
      </c>
      <c r="D23" s="11" t="s">
        <v>14</v>
      </c>
      <c r="E23" s="11" t="s">
        <v>15</v>
      </c>
      <c r="F23" s="11" t="s">
        <v>14</v>
      </c>
      <c r="G23" s="11" t="s">
        <v>15</v>
      </c>
      <c r="H23" s="11" t="s">
        <v>14</v>
      </c>
      <c r="I23" s="11" t="s">
        <v>15</v>
      </c>
      <c r="J23" s="11" t="s">
        <v>14</v>
      </c>
      <c r="K23" s="11" t="s">
        <v>15</v>
      </c>
      <c r="L23" s="11"/>
      <c r="M23" s="16"/>
    </row>
    <row r="24" spans="1:13" ht="10.5">
      <c r="A24" s="30" t="s">
        <v>26</v>
      </c>
      <c r="B24" s="13">
        <v>0</v>
      </c>
      <c r="C24" s="13">
        <v>2</v>
      </c>
      <c r="D24" s="13">
        <v>2</v>
      </c>
      <c r="E24" s="13">
        <v>7</v>
      </c>
      <c r="F24" s="13">
        <v>27</v>
      </c>
      <c r="G24" s="13">
        <v>3</v>
      </c>
      <c r="H24" s="13">
        <v>11</v>
      </c>
      <c r="I24" s="13">
        <v>1</v>
      </c>
      <c r="J24" s="13">
        <v>0</v>
      </c>
      <c r="K24" s="14">
        <v>0</v>
      </c>
      <c r="L24" s="15">
        <f>SUM(B24:K24)</f>
        <v>53</v>
      </c>
      <c r="M24" s="16"/>
    </row>
    <row r="25" spans="1:13" ht="10.5">
      <c r="A25" s="32" t="s">
        <v>19</v>
      </c>
      <c r="B25" s="22">
        <v>1</v>
      </c>
      <c r="C25" s="22">
        <v>6</v>
      </c>
      <c r="D25" s="22">
        <v>8</v>
      </c>
      <c r="E25" s="22">
        <v>7</v>
      </c>
      <c r="F25" s="22">
        <v>26</v>
      </c>
      <c r="G25" s="22">
        <v>3</v>
      </c>
      <c r="H25" s="22">
        <v>3</v>
      </c>
      <c r="I25" s="22">
        <v>2</v>
      </c>
      <c r="J25" s="22">
        <v>0</v>
      </c>
      <c r="K25" s="24">
        <v>0</v>
      </c>
      <c r="L25" s="25">
        <f>SUM(B25:K25)</f>
        <v>56</v>
      </c>
      <c r="M25" s="16"/>
    </row>
    <row r="26" spans="1:13" s="6" customFormat="1" ht="10.5">
      <c r="A26" s="26" t="s">
        <v>21</v>
      </c>
      <c r="B26" s="28">
        <f aca="true" t="shared" si="2" ref="B26:L26">SUM(B24:B25)</f>
        <v>1</v>
      </c>
      <c r="C26" s="28">
        <f t="shared" si="2"/>
        <v>8</v>
      </c>
      <c r="D26" s="28">
        <f t="shared" si="2"/>
        <v>10</v>
      </c>
      <c r="E26" s="28">
        <f t="shared" si="2"/>
        <v>14</v>
      </c>
      <c r="F26" s="28">
        <f t="shared" si="2"/>
        <v>53</v>
      </c>
      <c r="G26" s="28">
        <f t="shared" si="2"/>
        <v>6</v>
      </c>
      <c r="H26" s="28">
        <f t="shared" si="2"/>
        <v>14</v>
      </c>
      <c r="I26" s="28">
        <f t="shared" si="2"/>
        <v>3</v>
      </c>
      <c r="J26" s="28">
        <f t="shared" si="2"/>
        <v>0</v>
      </c>
      <c r="K26" s="28">
        <f t="shared" si="2"/>
        <v>0</v>
      </c>
      <c r="L26" s="28">
        <f t="shared" si="2"/>
        <v>109</v>
      </c>
      <c r="M26" s="16"/>
    </row>
    <row r="27" spans="1:13" s="6" customFormat="1" ht="10.5">
      <c r="A27" s="9" t="s">
        <v>6</v>
      </c>
      <c r="B27" s="8" t="s">
        <v>7</v>
      </c>
      <c r="C27" s="8"/>
      <c r="D27" s="8" t="s">
        <v>8</v>
      </c>
      <c r="E27" s="8"/>
      <c r="F27" s="8" t="s">
        <v>9</v>
      </c>
      <c r="G27" s="8"/>
      <c r="H27" s="8" t="s">
        <v>10</v>
      </c>
      <c r="I27" s="8"/>
      <c r="J27" s="10" t="s">
        <v>11</v>
      </c>
      <c r="K27" s="10"/>
      <c r="L27" s="9" t="s">
        <v>12</v>
      </c>
      <c r="M27" s="16"/>
    </row>
    <row r="28" spans="1:13" ht="10.5">
      <c r="A28" s="11" t="s">
        <v>27</v>
      </c>
      <c r="B28" s="11" t="s">
        <v>14</v>
      </c>
      <c r="C28" s="11" t="s">
        <v>15</v>
      </c>
      <c r="D28" s="11" t="s">
        <v>14</v>
      </c>
      <c r="E28" s="11" t="s">
        <v>15</v>
      </c>
      <c r="F28" s="11" t="s">
        <v>14</v>
      </c>
      <c r="G28" s="11" t="s">
        <v>15</v>
      </c>
      <c r="H28" s="11" t="s">
        <v>14</v>
      </c>
      <c r="I28" s="11" t="s">
        <v>15</v>
      </c>
      <c r="J28" s="11" t="s">
        <v>14</v>
      </c>
      <c r="K28" s="11" t="s">
        <v>15</v>
      </c>
      <c r="L28" s="11"/>
      <c r="M28" s="16"/>
    </row>
    <row r="29" spans="1:14" ht="10.5">
      <c r="A29" s="30" t="s">
        <v>28</v>
      </c>
      <c r="B29" s="13">
        <v>0</v>
      </c>
      <c r="C29" s="13">
        <v>5</v>
      </c>
      <c r="D29" s="13">
        <v>0</v>
      </c>
      <c r="E29" s="13">
        <v>0</v>
      </c>
      <c r="F29" s="13">
        <v>5</v>
      </c>
      <c r="G29" s="13">
        <v>3</v>
      </c>
      <c r="H29" s="13">
        <v>29</v>
      </c>
      <c r="I29" s="13">
        <v>1</v>
      </c>
      <c r="J29" s="13">
        <v>7</v>
      </c>
      <c r="K29" s="14">
        <v>1</v>
      </c>
      <c r="L29" s="15">
        <f>SUM(B29:K29)</f>
        <v>51</v>
      </c>
      <c r="M29" s="16"/>
      <c r="N29" s="33"/>
    </row>
    <row r="30" spans="1:14" s="35" customFormat="1" ht="10.5">
      <c r="A30" s="17" t="s">
        <v>29</v>
      </c>
      <c r="B30" s="18">
        <v>1</v>
      </c>
      <c r="C30" s="18">
        <v>3</v>
      </c>
      <c r="D30" s="18">
        <v>6</v>
      </c>
      <c r="E30" s="18">
        <v>3</v>
      </c>
      <c r="F30" s="18">
        <v>29</v>
      </c>
      <c r="G30" s="18">
        <v>8</v>
      </c>
      <c r="H30" s="18">
        <v>36</v>
      </c>
      <c r="I30" s="18">
        <v>0</v>
      </c>
      <c r="J30" s="18">
        <v>0</v>
      </c>
      <c r="K30" s="19">
        <v>0</v>
      </c>
      <c r="L30" s="20">
        <f>SUM(B30:K30)</f>
        <v>86</v>
      </c>
      <c r="M30" s="16"/>
      <c r="N30" s="34"/>
    </row>
    <row r="31" spans="1:14" ht="10.5">
      <c r="A31" s="32" t="s">
        <v>19</v>
      </c>
      <c r="B31" s="22">
        <v>2</v>
      </c>
      <c r="C31" s="22">
        <v>0</v>
      </c>
      <c r="D31" s="22">
        <v>3</v>
      </c>
      <c r="E31" s="22">
        <v>8</v>
      </c>
      <c r="F31" s="22">
        <v>20</v>
      </c>
      <c r="G31" s="22">
        <v>1</v>
      </c>
      <c r="H31" s="22">
        <v>7</v>
      </c>
      <c r="I31" s="22">
        <v>0</v>
      </c>
      <c r="J31" s="22">
        <v>0</v>
      </c>
      <c r="K31" s="24">
        <v>0</v>
      </c>
      <c r="L31" s="25">
        <f>SUM(B31:K31)</f>
        <v>41</v>
      </c>
      <c r="M31" s="16"/>
      <c r="N31" s="33"/>
    </row>
    <row r="32" spans="1:14" s="6" customFormat="1" ht="10.5">
      <c r="A32" s="26" t="s">
        <v>21</v>
      </c>
      <c r="B32" s="28">
        <f aca="true" t="shared" si="3" ref="B32:L32">SUM(B28:B31)</f>
        <v>3</v>
      </c>
      <c r="C32" s="28">
        <f t="shared" si="3"/>
        <v>8</v>
      </c>
      <c r="D32" s="28">
        <f t="shared" si="3"/>
        <v>9</v>
      </c>
      <c r="E32" s="28">
        <f t="shared" si="3"/>
        <v>11</v>
      </c>
      <c r="F32" s="28">
        <f t="shared" si="3"/>
        <v>54</v>
      </c>
      <c r="G32" s="28">
        <f t="shared" si="3"/>
        <v>12</v>
      </c>
      <c r="H32" s="28">
        <f t="shared" si="3"/>
        <v>72</v>
      </c>
      <c r="I32" s="28">
        <f t="shared" si="3"/>
        <v>1</v>
      </c>
      <c r="J32" s="28">
        <f t="shared" si="3"/>
        <v>7</v>
      </c>
      <c r="K32" s="28">
        <f t="shared" si="3"/>
        <v>1</v>
      </c>
      <c r="L32" s="28">
        <f t="shared" si="3"/>
        <v>178</v>
      </c>
      <c r="M32" s="16"/>
      <c r="N32" s="36"/>
    </row>
    <row r="33" spans="1:13" s="6" customFormat="1" ht="10.5">
      <c r="A33" s="9" t="s">
        <v>6</v>
      </c>
      <c r="B33" s="8" t="s">
        <v>7</v>
      </c>
      <c r="C33" s="8"/>
      <c r="D33" s="8" t="s">
        <v>8</v>
      </c>
      <c r="E33" s="8"/>
      <c r="F33" s="8" t="s">
        <v>9</v>
      </c>
      <c r="G33" s="8"/>
      <c r="H33" s="8" t="s">
        <v>10</v>
      </c>
      <c r="I33" s="8"/>
      <c r="J33" s="10" t="s">
        <v>11</v>
      </c>
      <c r="K33" s="10"/>
      <c r="L33" s="9" t="s">
        <v>12</v>
      </c>
      <c r="M33" s="16"/>
    </row>
    <row r="34" spans="1:13" ht="10.5">
      <c r="A34" s="11" t="s">
        <v>30</v>
      </c>
      <c r="B34" s="11" t="s">
        <v>14</v>
      </c>
      <c r="C34" s="11" t="s">
        <v>15</v>
      </c>
      <c r="D34" s="11" t="s">
        <v>14</v>
      </c>
      <c r="E34" s="11" t="s">
        <v>15</v>
      </c>
      <c r="F34" s="11" t="s">
        <v>14</v>
      </c>
      <c r="G34" s="11" t="s">
        <v>15</v>
      </c>
      <c r="H34" s="11" t="s">
        <v>14</v>
      </c>
      <c r="I34" s="11" t="s">
        <v>15</v>
      </c>
      <c r="J34" s="11" t="s">
        <v>14</v>
      </c>
      <c r="K34" s="11" t="s">
        <v>15</v>
      </c>
      <c r="L34" s="11"/>
      <c r="M34" s="16"/>
    </row>
    <row r="35" spans="1:13" ht="10.5">
      <c r="A35" s="30" t="s">
        <v>31</v>
      </c>
      <c r="B35" s="13">
        <v>2</v>
      </c>
      <c r="C35" s="13">
        <v>3</v>
      </c>
      <c r="D35" s="13">
        <v>2</v>
      </c>
      <c r="E35" s="13">
        <v>2</v>
      </c>
      <c r="F35" s="13">
        <v>17</v>
      </c>
      <c r="G35" s="13">
        <v>6</v>
      </c>
      <c r="H35" s="13">
        <v>19</v>
      </c>
      <c r="I35" s="13">
        <v>0</v>
      </c>
      <c r="J35" s="13">
        <v>1</v>
      </c>
      <c r="K35" s="37">
        <v>0</v>
      </c>
      <c r="L35" s="38">
        <f>SUM(B35:K35)</f>
        <v>52</v>
      </c>
      <c r="M35" s="16"/>
    </row>
    <row r="36" spans="1:13" ht="10.5">
      <c r="A36" s="31" t="s">
        <v>19</v>
      </c>
      <c r="B36" s="18">
        <v>0</v>
      </c>
      <c r="C36" s="18">
        <v>4</v>
      </c>
      <c r="D36" s="18">
        <v>2</v>
      </c>
      <c r="E36" s="18">
        <v>5</v>
      </c>
      <c r="F36" s="18">
        <v>28</v>
      </c>
      <c r="G36" s="18">
        <v>1</v>
      </c>
      <c r="H36" s="18">
        <v>13</v>
      </c>
      <c r="I36" s="18">
        <v>0</v>
      </c>
      <c r="J36" s="18">
        <v>0</v>
      </c>
      <c r="K36" s="19">
        <v>0</v>
      </c>
      <c r="L36" s="20">
        <f>SUM(B36:K36)</f>
        <v>53</v>
      </c>
      <c r="M36" s="16"/>
    </row>
    <row r="37" spans="1:13" ht="10.5">
      <c r="A37" s="32" t="s">
        <v>24</v>
      </c>
      <c r="B37" s="22">
        <v>0</v>
      </c>
      <c r="C37" s="22">
        <v>5</v>
      </c>
      <c r="D37" s="22">
        <v>1</v>
      </c>
      <c r="E37" s="22">
        <v>1</v>
      </c>
      <c r="F37" s="22">
        <v>14</v>
      </c>
      <c r="G37" s="22">
        <v>9</v>
      </c>
      <c r="H37" s="22">
        <v>31</v>
      </c>
      <c r="I37" s="22">
        <v>5</v>
      </c>
      <c r="J37" s="22">
        <v>2</v>
      </c>
      <c r="K37" s="24">
        <v>1</v>
      </c>
      <c r="L37" s="25">
        <f>SUM(B37:K37)</f>
        <v>69</v>
      </c>
      <c r="M37" s="16"/>
    </row>
    <row r="38" spans="1:13" s="6" customFormat="1" ht="10.5">
      <c r="A38" s="26" t="s">
        <v>21</v>
      </c>
      <c r="B38" s="28">
        <f aca="true" t="shared" si="4" ref="B38:L38">SUM(B34:B37)</f>
        <v>2</v>
      </c>
      <c r="C38" s="28">
        <f t="shared" si="4"/>
        <v>12</v>
      </c>
      <c r="D38" s="28">
        <f t="shared" si="4"/>
        <v>5</v>
      </c>
      <c r="E38" s="28">
        <f t="shared" si="4"/>
        <v>8</v>
      </c>
      <c r="F38" s="28">
        <f t="shared" si="4"/>
        <v>59</v>
      </c>
      <c r="G38" s="28">
        <f t="shared" si="4"/>
        <v>16</v>
      </c>
      <c r="H38" s="28">
        <f t="shared" si="4"/>
        <v>63</v>
      </c>
      <c r="I38" s="28">
        <f t="shared" si="4"/>
        <v>5</v>
      </c>
      <c r="J38" s="28">
        <f t="shared" si="4"/>
        <v>3</v>
      </c>
      <c r="K38" s="28">
        <f t="shared" si="4"/>
        <v>1</v>
      </c>
      <c r="L38" s="28">
        <f t="shared" si="4"/>
        <v>174</v>
      </c>
      <c r="M38" s="16"/>
    </row>
    <row r="39" spans="1:13" ht="10.5">
      <c r="A39" s="39" t="s">
        <v>12</v>
      </c>
      <c r="B39" s="40">
        <f aca="true" t="shared" si="5" ref="B39:L39">B15+B21+B26+B32+B38</f>
        <v>18</v>
      </c>
      <c r="C39" s="40">
        <f t="shared" si="5"/>
        <v>62</v>
      </c>
      <c r="D39" s="40">
        <f t="shared" si="5"/>
        <v>132</v>
      </c>
      <c r="E39" s="40">
        <f t="shared" si="5"/>
        <v>71</v>
      </c>
      <c r="F39" s="40">
        <f t="shared" si="5"/>
        <v>462</v>
      </c>
      <c r="G39" s="40">
        <f t="shared" si="5"/>
        <v>71</v>
      </c>
      <c r="H39" s="40">
        <f t="shared" si="5"/>
        <v>314</v>
      </c>
      <c r="I39" s="40">
        <f t="shared" si="5"/>
        <v>14</v>
      </c>
      <c r="J39" s="40">
        <f t="shared" si="5"/>
        <v>16</v>
      </c>
      <c r="K39" s="40">
        <f t="shared" si="5"/>
        <v>2</v>
      </c>
      <c r="L39" s="8">
        <f t="shared" si="5"/>
        <v>1162</v>
      </c>
      <c r="M39" s="16"/>
    </row>
    <row r="41" spans="1:256" ht="14.25">
      <c r="A41" s="41" t="s">
        <v>0</v>
      </c>
      <c r="B41" s="41"/>
      <c r="C41" s="41"/>
      <c r="D41" s="41"/>
      <c r="E41" s="41"/>
      <c r="F41" s="41"/>
      <c r="G41" s="41"/>
      <c r="H41" s="41"/>
      <c r="I41" s="3"/>
      <c r="J41" s="3"/>
      <c r="K41" s="3"/>
      <c r="L41" s="3"/>
      <c r="M41" s="3"/>
      <c r="N41" s="3"/>
      <c r="O41" s="3"/>
      <c r="P41" s="3"/>
      <c r="Q41" s="3"/>
      <c r="R41" s="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41" t="s">
        <v>1</v>
      </c>
      <c r="B42" s="41"/>
      <c r="C42" s="41"/>
      <c r="D42" s="41"/>
      <c r="E42" s="41"/>
      <c r="F42" s="41"/>
      <c r="G42" s="41"/>
      <c r="H42" s="41"/>
      <c r="I42" s="3"/>
      <c r="J42" s="3"/>
      <c r="K42" s="3"/>
      <c r="L42" s="3"/>
      <c r="M42" s="3"/>
      <c r="N42" s="3"/>
      <c r="O42" s="3"/>
      <c r="P42" s="3"/>
      <c r="Q42" s="3"/>
      <c r="R42" s="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41" t="s">
        <v>2</v>
      </c>
      <c r="B43" s="41"/>
      <c r="C43" s="41"/>
      <c r="D43" s="41"/>
      <c r="E43" s="41"/>
      <c r="F43" s="41"/>
      <c r="G43" s="41"/>
      <c r="H43" s="41"/>
      <c r="I43" s="3"/>
      <c r="J43" s="3"/>
      <c r="K43" s="3"/>
      <c r="L43" s="3"/>
      <c r="M43" s="3"/>
      <c r="N43" s="3"/>
      <c r="O43" s="3"/>
      <c r="P43" s="3"/>
      <c r="Q43" s="3"/>
      <c r="R43" s="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" t="str">
        <f>A5</f>
        <v>POSIÇÃO DE NOVEMBRO/2007</v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>
      <c r="A45"/>
      <c r="B45" s="44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6.5">
      <c r="A46" s="46" t="s">
        <v>32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 s="48" t="s">
        <v>6</v>
      </c>
      <c r="B47" s="49" t="s">
        <v>33</v>
      </c>
      <c r="C47" s="50" t="s">
        <v>34</v>
      </c>
      <c r="D47" s="51" t="s">
        <v>35</v>
      </c>
      <c r="E47" s="52" t="s">
        <v>34</v>
      </c>
      <c r="F47" s="51" t="s">
        <v>36</v>
      </c>
      <c r="G47" s="52" t="s">
        <v>34</v>
      </c>
      <c r="H47" s="51" t="s">
        <v>37</v>
      </c>
      <c r="I47" s="52" t="s">
        <v>34</v>
      </c>
      <c r="J47" s="53" t="s">
        <v>38</v>
      </c>
      <c r="K47" s="53" t="s">
        <v>34</v>
      </c>
      <c r="L47" s="52" t="s">
        <v>12</v>
      </c>
      <c r="M47" s="54"/>
      <c r="N47" s="54"/>
      <c r="O47" s="47"/>
      <c r="P47" s="47"/>
      <c r="Q47" s="54"/>
      <c r="R47" s="54"/>
      <c r="S47" s="47"/>
      <c r="T47"/>
      <c r="U47"/>
      <c r="V47" s="45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55"/>
      <c r="B48" s="56"/>
      <c r="C48" s="57" t="s">
        <v>6</v>
      </c>
      <c r="D48" s="55"/>
      <c r="E48" s="57" t="s">
        <v>6</v>
      </c>
      <c r="F48" s="55"/>
      <c r="G48" s="57" t="s">
        <v>6</v>
      </c>
      <c r="H48" s="55"/>
      <c r="I48" s="57" t="s">
        <v>6</v>
      </c>
      <c r="J48" s="58" t="s">
        <v>39</v>
      </c>
      <c r="K48" s="57" t="s">
        <v>6</v>
      </c>
      <c r="L48" s="55"/>
      <c r="M48" s="54"/>
      <c r="N48" s="54"/>
      <c r="O48" s="47"/>
      <c r="P48" s="47"/>
      <c r="Q48" s="54"/>
      <c r="R48" s="54"/>
      <c r="S48" s="47"/>
      <c r="T48"/>
      <c r="U48"/>
      <c r="V48" s="45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2" s="67" customFormat="1" ht="12.75">
      <c r="A49" s="59" t="s">
        <v>40</v>
      </c>
      <c r="B49" s="60">
        <f>B15</f>
        <v>10</v>
      </c>
      <c r="C49" s="61">
        <f>B49/$L$49</f>
        <v>0.02262443438914027</v>
      </c>
      <c r="D49" s="60">
        <f>D15</f>
        <v>73</v>
      </c>
      <c r="E49" s="61">
        <f>D49/$L$49</f>
        <v>0.16515837104072398</v>
      </c>
      <c r="F49" s="60">
        <f>F15</f>
        <v>220</v>
      </c>
      <c r="G49" s="61">
        <f>F49/$L$49</f>
        <v>0.497737556561086</v>
      </c>
      <c r="H49" s="60">
        <f>H15</f>
        <v>134</v>
      </c>
      <c r="I49" s="61">
        <f>H49/$L$49</f>
        <v>0.3031674208144796</v>
      </c>
      <c r="J49" s="60">
        <f>J15</f>
        <v>5</v>
      </c>
      <c r="K49" s="61">
        <f>J49/L49</f>
        <v>0.011312217194570135</v>
      </c>
      <c r="L49" s="62">
        <f>B49+D49+F49+H49+J49</f>
        <v>442</v>
      </c>
      <c r="M49" s="63"/>
      <c r="N49" s="64"/>
      <c r="O49" s="65"/>
      <c r="P49" s="66"/>
      <c r="Q49" s="54"/>
      <c r="R49" s="54"/>
      <c r="S49" s="66"/>
      <c r="V49" s="68"/>
    </row>
    <row r="50" spans="1:22" s="67" customFormat="1" ht="12.75">
      <c r="A50" s="69" t="s">
        <v>41</v>
      </c>
      <c r="B50" s="70">
        <f>B21</f>
        <v>2</v>
      </c>
      <c r="C50" s="61">
        <f>B50/$L$50</f>
        <v>0.013793103448275862</v>
      </c>
      <c r="D50" s="70">
        <f>D21</f>
        <v>35</v>
      </c>
      <c r="E50" s="61">
        <f>D50/$L$50</f>
        <v>0.2413793103448276</v>
      </c>
      <c r="F50" s="70">
        <f>F21</f>
        <v>76</v>
      </c>
      <c r="G50" s="61">
        <f>F50/$L$50</f>
        <v>0.5241379310344828</v>
      </c>
      <c r="H50" s="70">
        <f>H21</f>
        <v>31</v>
      </c>
      <c r="I50" s="61">
        <f>H50/L50</f>
        <v>0.21379310344827587</v>
      </c>
      <c r="J50" s="70">
        <f>J21</f>
        <v>1</v>
      </c>
      <c r="K50" s="61">
        <f>J50/L50</f>
        <v>0.006896551724137931</v>
      </c>
      <c r="L50" s="71">
        <f>B50+D50+F50+H50+J50</f>
        <v>145</v>
      </c>
      <c r="M50" s="63"/>
      <c r="N50" s="64"/>
      <c r="O50" s="65"/>
      <c r="P50" s="66"/>
      <c r="Q50" s="54"/>
      <c r="R50" s="54"/>
      <c r="S50" s="66"/>
      <c r="V50" s="68"/>
    </row>
    <row r="51" spans="1:22" s="67" customFormat="1" ht="12.75">
      <c r="A51" s="69" t="s">
        <v>42</v>
      </c>
      <c r="B51" s="70">
        <f>B26</f>
        <v>1</v>
      </c>
      <c r="C51" s="61">
        <f>B51/$L$51</f>
        <v>0.01282051282051282</v>
      </c>
      <c r="D51" s="70">
        <f>D26</f>
        <v>10</v>
      </c>
      <c r="E51" s="61">
        <f>D51/$L$51</f>
        <v>0.1282051282051282</v>
      </c>
      <c r="F51" s="70">
        <f>F26</f>
        <v>53</v>
      </c>
      <c r="G51" s="61">
        <f>F51/$L$51</f>
        <v>0.6794871794871795</v>
      </c>
      <c r="H51" s="70">
        <f>H26</f>
        <v>14</v>
      </c>
      <c r="I51" s="61">
        <f>H51/L51</f>
        <v>0.1794871794871795</v>
      </c>
      <c r="J51" s="70">
        <f>J26</f>
        <v>0</v>
      </c>
      <c r="K51" s="61">
        <f>J51/L51</f>
        <v>0</v>
      </c>
      <c r="L51" s="71">
        <f>B51+D51+F51+H51+J51</f>
        <v>78</v>
      </c>
      <c r="M51" s="63"/>
      <c r="N51" s="64"/>
      <c r="O51" s="65"/>
      <c r="P51" s="66"/>
      <c r="Q51" s="54"/>
      <c r="R51" s="54"/>
      <c r="S51" s="66"/>
      <c r="V51" s="68"/>
    </row>
    <row r="52" spans="1:22" s="67" customFormat="1" ht="12.75">
      <c r="A52" s="69" t="s">
        <v>43</v>
      </c>
      <c r="B52" s="70">
        <f>B32</f>
        <v>3</v>
      </c>
      <c r="C52" s="61">
        <f>B52/$L$52</f>
        <v>0.020689655172413793</v>
      </c>
      <c r="D52" s="70">
        <f>D32</f>
        <v>9</v>
      </c>
      <c r="E52" s="61">
        <f>D52/$L$52</f>
        <v>0.06206896551724138</v>
      </c>
      <c r="F52" s="70">
        <f>F32</f>
        <v>54</v>
      </c>
      <c r="G52" s="61">
        <f>F52/$L$52</f>
        <v>0.3724137931034483</v>
      </c>
      <c r="H52" s="70">
        <f>H32</f>
        <v>72</v>
      </c>
      <c r="I52" s="61">
        <f>H52/L52</f>
        <v>0.496551724137931</v>
      </c>
      <c r="J52" s="70">
        <f>J32</f>
        <v>7</v>
      </c>
      <c r="K52" s="61">
        <f>J52/L52</f>
        <v>0.04827586206896552</v>
      </c>
      <c r="L52" s="71">
        <f>B52+D52+F52+H52+J52</f>
        <v>145</v>
      </c>
      <c r="M52" s="63"/>
      <c r="N52" s="64"/>
      <c r="O52" s="65"/>
      <c r="P52" s="66"/>
      <c r="Q52" s="54"/>
      <c r="R52" s="54"/>
      <c r="S52" s="66"/>
      <c r="V52" s="68"/>
    </row>
    <row r="53" spans="1:22" s="67" customFormat="1" ht="12.75">
      <c r="A53" s="72" t="s">
        <v>44</v>
      </c>
      <c r="B53" s="73">
        <f>B38</f>
        <v>2</v>
      </c>
      <c r="C53" s="61">
        <f>B53/$L$53</f>
        <v>0.015151515151515152</v>
      </c>
      <c r="D53" s="73">
        <f>D38</f>
        <v>5</v>
      </c>
      <c r="E53" s="61">
        <f>D53/$L$53</f>
        <v>0.03787878787878788</v>
      </c>
      <c r="F53" s="73">
        <f>F38</f>
        <v>59</v>
      </c>
      <c r="G53" s="61">
        <f>F53/$L$53</f>
        <v>0.44696969696969696</v>
      </c>
      <c r="H53" s="73">
        <f>H38</f>
        <v>63</v>
      </c>
      <c r="I53" s="61">
        <f>H53/L53</f>
        <v>0.4772727272727273</v>
      </c>
      <c r="J53" s="73">
        <f>J38</f>
        <v>3</v>
      </c>
      <c r="K53" s="61">
        <f>J53/L53</f>
        <v>0.022727272727272728</v>
      </c>
      <c r="L53" s="73">
        <f>B53+D53+F53+H53+J53</f>
        <v>132</v>
      </c>
      <c r="M53" s="63"/>
      <c r="N53" s="64"/>
      <c r="O53" s="65"/>
      <c r="P53" s="66"/>
      <c r="Q53" s="54"/>
      <c r="R53" s="54"/>
      <c r="S53"/>
      <c r="V53" s="68"/>
    </row>
    <row r="54" spans="1:256" ht="21.75" customHeight="1">
      <c r="A54" s="74" t="s">
        <v>12</v>
      </c>
      <c r="B54" s="75">
        <f>SUM(B49:B53)</f>
        <v>18</v>
      </c>
      <c r="C54" s="76">
        <f>B54/$L$54</f>
        <v>0.01910828025477707</v>
      </c>
      <c r="D54" s="75">
        <f>SUM(D49:D53)</f>
        <v>132</v>
      </c>
      <c r="E54" s="76">
        <f>D54/$L$54</f>
        <v>0.14012738853503184</v>
      </c>
      <c r="F54" s="75">
        <f>SUM(F49:F53)</f>
        <v>462</v>
      </c>
      <c r="G54" s="76">
        <f>F54/$L$54</f>
        <v>0.49044585987261147</v>
      </c>
      <c r="H54" s="75">
        <f>SUM(H49:H53)</f>
        <v>314</v>
      </c>
      <c r="I54" s="76">
        <f>H54/$L$54</f>
        <v>0.3333333333333333</v>
      </c>
      <c r="J54" s="75">
        <f>SUM(J49:J53)</f>
        <v>16</v>
      </c>
      <c r="K54" s="76">
        <f>J54/$L$54</f>
        <v>0.016985138004246284</v>
      </c>
      <c r="L54" s="77">
        <f>SUM(L49:L53)</f>
        <v>942</v>
      </c>
      <c r="M54" s="54"/>
      <c r="N54" s="54"/>
      <c r="O54" s="78"/>
      <c r="P54" s="47"/>
      <c r="Q54" s="54"/>
      <c r="R54" s="54"/>
      <c r="S54"/>
      <c r="T54"/>
      <c r="U54"/>
      <c r="V54" s="45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">
      <c r="A55" t="s">
        <v>45</v>
      </c>
      <c r="B55" s="79">
        <f>B54/L54</f>
        <v>0.01910828025477707</v>
      </c>
      <c r="C55" s="79"/>
      <c r="D55" s="79">
        <f>D54/L54</f>
        <v>0.14012738853503184</v>
      </c>
      <c r="E55" s="79"/>
      <c r="F55" s="79">
        <f>F54/L54</f>
        <v>0.49044585987261147</v>
      </c>
      <c r="G55" s="79"/>
      <c r="H55" s="79">
        <f>H54/L54</f>
        <v>0.3333333333333333</v>
      </c>
      <c r="I55" s="79"/>
      <c r="J55" s="79">
        <f>J54/L54</f>
        <v>0.016985138004246284</v>
      </c>
      <c r="K55" s="79"/>
      <c r="L55" s="80">
        <f>SUM(B55:J55)</f>
        <v>1</v>
      </c>
      <c r="M55"/>
      <c r="N55"/>
      <c r="O55" s="81"/>
      <c r="P55"/>
      <c r="Q55"/>
      <c r="R55"/>
      <c r="S55"/>
      <c r="T55"/>
      <c r="U55"/>
      <c r="V55" s="4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">
      <c r="A56"/>
      <c r="B56" s="44"/>
      <c r="C56" s="82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 s="45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6.5">
      <c r="A57" s="46" t="s">
        <v>46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/>
      <c r="N57"/>
      <c r="O57"/>
      <c r="P57"/>
      <c r="Q57"/>
      <c r="R57"/>
      <c r="S57"/>
      <c r="T57"/>
      <c r="U57"/>
      <c r="V57" s="45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48" t="s">
        <v>6</v>
      </c>
      <c r="B58" s="49" t="s">
        <v>33</v>
      </c>
      <c r="C58" s="50" t="s">
        <v>34</v>
      </c>
      <c r="D58" s="51" t="s">
        <v>35</v>
      </c>
      <c r="E58" s="52" t="s">
        <v>34</v>
      </c>
      <c r="F58" s="51" t="s">
        <v>36</v>
      </c>
      <c r="G58" s="52" t="s">
        <v>34</v>
      </c>
      <c r="H58" s="51" t="s">
        <v>37</v>
      </c>
      <c r="I58" s="52" t="s">
        <v>34</v>
      </c>
      <c r="J58" s="53" t="s">
        <v>38</v>
      </c>
      <c r="K58" s="53" t="s">
        <v>34</v>
      </c>
      <c r="L58" s="52" t="s">
        <v>12</v>
      </c>
      <c r="M58"/>
      <c r="N58"/>
      <c r="O58"/>
      <c r="P58"/>
      <c r="Q58"/>
      <c r="R58"/>
      <c r="S58"/>
      <c r="T58"/>
      <c r="U58"/>
      <c r="V58" s="45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55"/>
      <c r="B59" s="56"/>
      <c r="C59" s="57" t="s">
        <v>6</v>
      </c>
      <c r="D59" s="55"/>
      <c r="E59" s="57" t="s">
        <v>6</v>
      </c>
      <c r="F59" s="55"/>
      <c r="G59" s="57" t="s">
        <v>6</v>
      </c>
      <c r="H59" s="55"/>
      <c r="I59" s="57" t="s">
        <v>6</v>
      </c>
      <c r="J59" s="58" t="s">
        <v>39</v>
      </c>
      <c r="K59" s="57" t="s">
        <v>6</v>
      </c>
      <c r="L59" s="55"/>
      <c r="M59"/>
      <c r="N59"/>
      <c r="O59"/>
      <c r="P59"/>
      <c r="Q59"/>
      <c r="R59"/>
      <c r="S59"/>
      <c r="T59"/>
      <c r="U59"/>
      <c r="V59" s="45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59" t="s">
        <v>40</v>
      </c>
      <c r="B60" s="83">
        <f>C15</f>
        <v>22</v>
      </c>
      <c r="C60" s="84">
        <f aca="true" t="shared" si="6" ref="C60:C65">B60/L60</f>
        <v>0.27848101265822783</v>
      </c>
      <c r="D60" s="83">
        <f>E15</f>
        <v>25</v>
      </c>
      <c r="E60" s="84">
        <f aca="true" t="shared" si="7" ref="E60:E65">D60/L60</f>
        <v>0.31645569620253167</v>
      </c>
      <c r="F60" s="83">
        <f>G15</f>
        <v>28</v>
      </c>
      <c r="G60" s="84">
        <f aca="true" t="shared" si="8" ref="G60:G65">F60/L60</f>
        <v>0.35443037974683544</v>
      </c>
      <c r="H60" s="83">
        <f>I15</f>
        <v>4</v>
      </c>
      <c r="I60" s="84">
        <f aca="true" t="shared" si="9" ref="I60:I65">H60/L60</f>
        <v>0.05063291139240506</v>
      </c>
      <c r="J60" s="83">
        <f>K15</f>
        <v>0</v>
      </c>
      <c r="K60" s="84">
        <f aca="true" t="shared" si="10" ref="K60:K65">J60/L60</f>
        <v>0</v>
      </c>
      <c r="L60" s="71">
        <f>B60+D60+F60+H60+J60</f>
        <v>79</v>
      </c>
      <c r="M60" s="85"/>
      <c r="N60" s="86"/>
      <c r="O60"/>
      <c r="P60"/>
      <c r="Q60"/>
      <c r="R60"/>
      <c r="S60"/>
      <c r="T60"/>
      <c r="U60"/>
      <c r="V60" s="45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69" t="s">
        <v>41</v>
      </c>
      <c r="B61" s="87">
        <f>C21</f>
        <v>12</v>
      </c>
      <c r="C61" s="61">
        <f t="shared" si="6"/>
        <v>0.34285714285714286</v>
      </c>
      <c r="D61" s="87">
        <f>E21</f>
        <v>13</v>
      </c>
      <c r="E61" s="61">
        <f t="shared" si="7"/>
        <v>0.37142857142857144</v>
      </c>
      <c r="F61" s="87">
        <f>G21</f>
        <v>9</v>
      </c>
      <c r="G61" s="61">
        <f t="shared" si="8"/>
        <v>0.2571428571428571</v>
      </c>
      <c r="H61" s="87">
        <f>I21</f>
        <v>1</v>
      </c>
      <c r="I61" s="61">
        <f t="shared" si="9"/>
        <v>0.02857142857142857</v>
      </c>
      <c r="J61" s="87">
        <f>K21</f>
        <v>0</v>
      </c>
      <c r="K61" s="61">
        <f t="shared" si="10"/>
        <v>0</v>
      </c>
      <c r="L61" s="71">
        <f>B61+D61+F61+H61+J61</f>
        <v>35</v>
      </c>
      <c r="M61" s="85"/>
      <c r="N61" s="86"/>
      <c r="O61"/>
      <c r="P61"/>
      <c r="Q61"/>
      <c r="R61"/>
      <c r="S61"/>
      <c r="T61"/>
      <c r="U61"/>
      <c r="V61" s="45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69" t="s">
        <v>42</v>
      </c>
      <c r="B62" s="87">
        <f>C26</f>
        <v>8</v>
      </c>
      <c r="C62" s="61">
        <f t="shared" si="6"/>
        <v>0.25806451612903225</v>
      </c>
      <c r="D62" s="87">
        <f>E26</f>
        <v>14</v>
      </c>
      <c r="E62" s="61">
        <f t="shared" si="7"/>
        <v>0.45161290322580644</v>
      </c>
      <c r="F62" s="87">
        <f>G26</f>
        <v>6</v>
      </c>
      <c r="G62" s="61">
        <f t="shared" si="8"/>
        <v>0.1935483870967742</v>
      </c>
      <c r="H62" s="87">
        <f>I26</f>
        <v>3</v>
      </c>
      <c r="I62" s="61">
        <f t="shared" si="9"/>
        <v>0.0967741935483871</v>
      </c>
      <c r="J62" s="87">
        <f>K26</f>
        <v>0</v>
      </c>
      <c r="K62" s="61">
        <f t="shared" si="10"/>
        <v>0</v>
      </c>
      <c r="L62" s="71">
        <f>B62+D62+F62+H62+J62</f>
        <v>31</v>
      </c>
      <c r="M62" s="88"/>
      <c r="N62" s="86"/>
      <c r="O62"/>
      <c r="P62"/>
      <c r="Q62"/>
      <c r="R62"/>
      <c r="S62"/>
      <c r="T62"/>
      <c r="U62"/>
      <c r="V62" s="45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69" t="s">
        <v>43</v>
      </c>
      <c r="B63" s="87">
        <f>C32</f>
        <v>8</v>
      </c>
      <c r="C63" s="61">
        <f t="shared" si="6"/>
        <v>0.24242424242424243</v>
      </c>
      <c r="D63" s="87">
        <f>E32</f>
        <v>11</v>
      </c>
      <c r="E63" s="61">
        <f t="shared" si="7"/>
        <v>0.3333333333333333</v>
      </c>
      <c r="F63" s="87">
        <f>G32</f>
        <v>12</v>
      </c>
      <c r="G63" s="61">
        <f t="shared" si="8"/>
        <v>0.36363636363636365</v>
      </c>
      <c r="H63" s="87">
        <f>I32</f>
        <v>1</v>
      </c>
      <c r="I63" s="61">
        <f t="shared" si="9"/>
        <v>0.030303030303030304</v>
      </c>
      <c r="J63" s="87">
        <f>K32</f>
        <v>1</v>
      </c>
      <c r="K63" s="61">
        <f t="shared" si="10"/>
        <v>0.030303030303030304</v>
      </c>
      <c r="L63" s="62">
        <f>B63+D63+F63+H63+J63</f>
        <v>33</v>
      </c>
      <c r="M63" s="89"/>
      <c r="N63" s="86"/>
      <c r="O63"/>
      <c r="P63"/>
      <c r="Q63"/>
      <c r="R63"/>
      <c r="S63"/>
      <c r="T63"/>
      <c r="U63"/>
      <c r="V63" s="45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72" t="s">
        <v>44</v>
      </c>
      <c r="B64" s="90">
        <f>C38</f>
        <v>12</v>
      </c>
      <c r="C64" s="91">
        <f t="shared" si="6"/>
        <v>0.2857142857142857</v>
      </c>
      <c r="D64" s="90">
        <f>E38</f>
        <v>8</v>
      </c>
      <c r="E64" s="91">
        <f t="shared" si="7"/>
        <v>0.19047619047619047</v>
      </c>
      <c r="F64" s="90">
        <f>G38</f>
        <v>16</v>
      </c>
      <c r="G64" s="91">
        <f t="shared" si="8"/>
        <v>0.38095238095238093</v>
      </c>
      <c r="H64" s="90">
        <f>I38</f>
        <v>5</v>
      </c>
      <c r="I64" s="91">
        <f t="shared" si="9"/>
        <v>0.11904761904761904</v>
      </c>
      <c r="J64" s="90">
        <f>K38</f>
        <v>1</v>
      </c>
      <c r="K64" s="91">
        <f t="shared" si="10"/>
        <v>0.023809523809523808</v>
      </c>
      <c r="L64" s="62">
        <f>B64+D64+F64+H64+J64</f>
        <v>42</v>
      </c>
      <c r="M64" s="89"/>
      <c r="N64" s="86"/>
      <c r="O64"/>
      <c r="P64"/>
      <c r="Q64"/>
      <c r="R64"/>
      <c r="S64"/>
      <c r="T64"/>
      <c r="U64"/>
      <c r="V64" s="45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4" s="45" customFormat="1" ht="12.75">
      <c r="A65" s="74" t="s">
        <v>12</v>
      </c>
      <c r="B65" s="92">
        <f>SUM(B60:B64)</f>
        <v>62</v>
      </c>
      <c r="C65" s="76">
        <f t="shared" si="6"/>
        <v>0.2818181818181818</v>
      </c>
      <c r="D65" s="92">
        <f>SUM(D60:D64)</f>
        <v>71</v>
      </c>
      <c r="E65" s="76">
        <f t="shared" si="7"/>
        <v>0.32272727272727275</v>
      </c>
      <c r="F65" s="75">
        <f>SUM(F60:F64)</f>
        <v>71</v>
      </c>
      <c r="G65" s="76">
        <f t="shared" si="8"/>
        <v>0.32272727272727275</v>
      </c>
      <c r="H65" s="92">
        <f>SUM(H60:H64)</f>
        <v>14</v>
      </c>
      <c r="I65" s="76">
        <f t="shared" si="9"/>
        <v>0.06363636363636363</v>
      </c>
      <c r="J65" s="92">
        <f>SUM(J60:J64)</f>
        <v>2</v>
      </c>
      <c r="K65" s="76">
        <f t="shared" si="10"/>
        <v>0.00909090909090909</v>
      </c>
      <c r="L65" s="77">
        <f>SUM(L60:L64)</f>
        <v>220</v>
      </c>
      <c r="M65" s="93"/>
      <c r="N65" s="94"/>
    </row>
    <row r="66" spans="1:256" ht="12">
      <c r="A66"/>
      <c r="B66" s="79">
        <f>B65/L65</f>
        <v>0.2818181818181818</v>
      </c>
      <c r="C66" s="79"/>
      <c r="D66" s="79">
        <f>D65/L65</f>
        <v>0.32272727272727275</v>
      </c>
      <c r="E66" s="79"/>
      <c r="F66" s="79">
        <f>F65/L65</f>
        <v>0.32272727272727275</v>
      </c>
      <c r="G66" s="79"/>
      <c r="H66" s="79">
        <f>H65/L65</f>
        <v>0.06363636363636363</v>
      </c>
      <c r="I66" s="79"/>
      <c r="J66" s="79">
        <f>J65/L65</f>
        <v>0.00909090909090909</v>
      </c>
      <c r="K66" s="79"/>
      <c r="L66" s="80">
        <f>SUM(B66:J66)</f>
        <v>1</v>
      </c>
      <c r="M66" s="86"/>
      <c r="N66" s="86"/>
      <c r="O66"/>
      <c r="P66"/>
      <c r="Q66"/>
      <c r="R66"/>
      <c r="S66"/>
      <c r="T66"/>
      <c r="U66"/>
      <c r="V66" s="45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">
      <c r="A67"/>
      <c r="B67" s="44"/>
      <c r="C67" s="44"/>
      <c r="D67"/>
      <c r="E67"/>
      <c r="F67"/>
      <c r="G67"/>
      <c r="H67"/>
      <c r="I67"/>
      <c r="J67"/>
      <c r="K67"/>
      <c r="L67"/>
      <c r="M67" s="86"/>
      <c r="N67" s="86"/>
      <c r="O67"/>
      <c r="P67"/>
      <c r="Q67"/>
      <c r="R67"/>
      <c r="S67"/>
      <c r="T67"/>
      <c r="U67"/>
      <c r="V67" s="45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6.5">
      <c r="A68" s="46" t="s">
        <v>47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86"/>
      <c r="N68" s="86"/>
      <c r="O68"/>
      <c r="P68"/>
      <c r="Q68"/>
      <c r="R68"/>
      <c r="S68"/>
      <c r="T68"/>
      <c r="U68"/>
      <c r="V68" s="45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>
      <c r="A69" s="48" t="s">
        <v>6</v>
      </c>
      <c r="B69" s="49" t="s">
        <v>33</v>
      </c>
      <c r="C69" s="50" t="s">
        <v>34</v>
      </c>
      <c r="D69" s="51" t="s">
        <v>35</v>
      </c>
      <c r="E69" s="52" t="s">
        <v>34</v>
      </c>
      <c r="F69" s="51" t="s">
        <v>36</v>
      </c>
      <c r="G69" s="52" t="s">
        <v>34</v>
      </c>
      <c r="H69" s="51" t="s">
        <v>37</v>
      </c>
      <c r="I69" s="52" t="s">
        <v>34</v>
      </c>
      <c r="J69" s="53" t="s">
        <v>38</v>
      </c>
      <c r="K69" s="53" t="s">
        <v>34</v>
      </c>
      <c r="L69" s="52" t="s">
        <v>12</v>
      </c>
      <c r="M69"/>
      <c r="N69"/>
      <c r="O69"/>
      <c r="P69"/>
      <c r="Q69"/>
      <c r="R69"/>
      <c r="S69"/>
      <c r="T69"/>
      <c r="U69"/>
      <c r="V69" s="45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5"/>
      <c r="B70" s="56"/>
      <c r="C70" s="57" t="s">
        <v>6</v>
      </c>
      <c r="D70" s="55"/>
      <c r="E70" s="57" t="s">
        <v>6</v>
      </c>
      <c r="F70" s="55"/>
      <c r="G70" s="57" t="s">
        <v>6</v>
      </c>
      <c r="H70" s="55"/>
      <c r="I70" s="57" t="s">
        <v>6</v>
      </c>
      <c r="J70" s="58" t="s">
        <v>39</v>
      </c>
      <c r="K70" s="57" t="s">
        <v>6</v>
      </c>
      <c r="L70" s="55"/>
      <c r="M70"/>
      <c r="N70"/>
      <c r="O70"/>
      <c r="P70"/>
      <c r="Q70"/>
      <c r="R70"/>
      <c r="S70"/>
      <c r="T70"/>
      <c r="U70"/>
      <c r="V70" s="45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59" t="s">
        <v>40</v>
      </c>
      <c r="B71" s="60">
        <f>B60+B49</f>
        <v>32</v>
      </c>
      <c r="C71" s="61">
        <f>B71/L71</f>
        <v>0.061420345489443376</v>
      </c>
      <c r="D71" s="60">
        <f>D60+D49</f>
        <v>98</v>
      </c>
      <c r="E71" s="61">
        <f>D71/L71</f>
        <v>0.18809980806142035</v>
      </c>
      <c r="F71" s="60">
        <f>F60+F49</f>
        <v>248</v>
      </c>
      <c r="G71" s="61">
        <f>F71/L71</f>
        <v>0.4760076775431862</v>
      </c>
      <c r="H71" s="60">
        <f>H60+H49</f>
        <v>138</v>
      </c>
      <c r="I71" s="61">
        <f>H71/L71</f>
        <v>0.2648752399232246</v>
      </c>
      <c r="J71" s="60">
        <f>J60+J49</f>
        <v>5</v>
      </c>
      <c r="K71" s="61">
        <f>J71/L71</f>
        <v>0.009596928982725527</v>
      </c>
      <c r="L71" s="62">
        <f>B71+D71+F71+H71+J71</f>
        <v>521</v>
      </c>
      <c r="M71" s="63"/>
      <c r="N71"/>
      <c r="O71"/>
      <c r="P71"/>
      <c r="Q71"/>
      <c r="R71"/>
      <c r="S71"/>
      <c r="T71"/>
      <c r="U71"/>
      <c r="V71" s="45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69" t="s">
        <v>41</v>
      </c>
      <c r="B72" s="60">
        <f>B61+B50</f>
        <v>14</v>
      </c>
      <c r="C72" s="61">
        <f>B72/L72</f>
        <v>0.07777777777777778</v>
      </c>
      <c r="D72" s="60">
        <f>D61+D50</f>
        <v>48</v>
      </c>
      <c r="E72" s="61">
        <f>D72/L72</f>
        <v>0.26666666666666666</v>
      </c>
      <c r="F72" s="60">
        <f>F61+F50</f>
        <v>85</v>
      </c>
      <c r="G72" s="61">
        <f>F72/L72</f>
        <v>0.4722222222222222</v>
      </c>
      <c r="H72" s="60">
        <f>H61+H50</f>
        <v>32</v>
      </c>
      <c r="I72" s="61">
        <f>H72/L72</f>
        <v>0.17777777777777778</v>
      </c>
      <c r="J72" s="60">
        <f>J61+J50</f>
        <v>1</v>
      </c>
      <c r="K72" s="61">
        <f>J72/L72</f>
        <v>0.005555555555555556</v>
      </c>
      <c r="L72" s="62">
        <f>B72+D72+F72+H72+J72</f>
        <v>180</v>
      </c>
      <c r="M72" s="63"/>
      <c r="N72"/>
      <c r="O72"/>
      <c r="P72"/>
      <c r="Q72"/>
      <c r="R72"/>
      <c r="S72"/>
      <c r="T72"/>
      <c r="U72"/>
      <c r="V72" s="45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69" t="s">
        <v>42</v>
      </c>
      <c r="B73" s="60">
        <f>B62+B51</f>
        <v>9</v>
      </c>
      <c r="C73" s="61">
        <f>B73/L73</f>
        <v>0.08256880733944955</v>
      </c>
      <c r="D73" s="60">
        <f>D62+D51</f>
        <v>24</v>
      </c>
      <c r="E73" s="61">
        <f>D73/L73</f>
        <v>0.22018348623853212</v>
      </c>
      <c r="F73" s="60">
        <f>F62+F51</f>
        <v>59</v>
      </c>
      <c r="G73" s="61">
        <f>F73/L73</f>
        <v>0.5412844036697247</v>
      </c>
      <c r="H73" s="60">
        <f>H62+H51</f>
        <v>17</v>
      </c>
      <c r="I73" s="61">
        <f>H73/L73</f>
        <v>0.1559633027522936</v>
      </c>
      <c r="J73" s="60">
        <f>J62+J51</f>
        <v>0</v>
      </c>
      <c r="K73" s="61">
        <f>J73/L73</f>
        <v>0</v>
      </c>
      <c r="L73" s="62">
        <f>B73+D73+F73+H73+J73</f>
        <v>109</v>
      </c>
      <c r="M73" s="63"/>
      <c r="N73"/>
      <c r="O73"/>
      <c r="P73"/>
      <c r="Q73"/>
      <c r="R73"/>
      <c r="S73"/>
      <c r="T73"/>
      <c r="U73"/>
      <c r="V73" s="45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69" t="s">
        <v>43</v>
      </c>
      <c r="B74" s="60">
        <f>B63+B52</f>
        <v>11</v>
      </c>
      <c r="C74" s="61">
        <f>B74/L74</f>
        <v>0.06179775280898876</v>
      </c>
      <c r="D74" s="60">
        <f>D63+D52</f>
        <v>20</v>
      </c>
      <c r="E74" s="61">
        <f>D74/L74</f>
        <v>0.11235955056179775</v>
      </c>
      <c r="F74" s="60">
        <f>F63+F52</f>
        <v>66</v>
      </c>
      <c r="G74" s="61">
        <f>F74/L74</f>
        <v>0.3707865168539326</v>
      </c>
      <c r="H74" s="60">
        <f>H63+H52</f>
        <v>73</v>
      </c>
      <c r="I74" s="61">
        <f>H74/L74</f>
        <v>0.4101123595505618</v>
      </c>
      <c r="J74" s="60">
        <f>J63+J52</f>
        <v>8</v>
      </c>
      <c r="K74" s="61">
        <f>J74/L74</f>
        <v>0.0449438202247191</v>
      </c>
      <c r="L74" s="62">
        <f>B74+D74+F74+H74+J74</f>
        <v>178</v>
      </c>
      <c r="M74" s="63"/>
      <c r="N74"/>
      <c r="O74"/>
      <c r="P74"/>
      <c r="Q74"/>
      <c r="R74"/>
      <c r="S74"/>
      <c r="T74"/>
      <c r="U74"/>
      <c r="V74" s="45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72" t="s">
        <v>44</v>
      </c>
      <c r="B75" s="60">
        <f>B64+B53</f>
        <v>14</v>
      </c>
      <c r="C75" s="61">
        <f>B75/L75</f>
        <v>0.08045977011494253</v>
      </c>
      <c r="D75" s="60">
        <f>D64+D53</f>
        <v>13</v>
      </c>
      <c r="E75" s="61">
        <f>D75/L75</f>
        <v>0.07471264367816093</v>
      </c>
      <c r="F75" s="60">
        <f>F64+F53</f>
        <v>75</v>
      </c>
      <c r="G75" s="61">
        <f>F75/L75</f>
        <v>0.43103448275862066</v>
      </c>
      <c r="H75" s="60">
        <f>H64+H53</f>
        <v>68</v>
      </c>
      <c r="I75" s="61">
        <f>H75/L75</f>
        <v>0.39080459770114945</v>
      </c>
      <c r="J75" s="60">
        <f>J64+J53</f>
        <v>4</v>
      </c>
      <c r="K75" s="61">
        <f>J75/L75</f>
        <v>0.022988505747126436</v>
      </c>
      <c r="L75" s="62">
        <f>B75+D75+F75+H75+J75</f>
        <v>174</v>
      </c>
      <c r="M75" s="63"/>
      <c r="N75"/>
      <c r="O75"/>
      <c r="P75"/>
      <c r="Q75"/>
      <c r="R75"/>
      <c r="S75"/>
      <c r="T75"/>
      <c r="U75"/>
      <c r="V75" s="4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74" t="s">
        <v>12</v>
      </c>
      <c r="B76" s="75">
        <f>SUM(B71:B75)</f>
        <v>80</v>
      </c>
      <c r="C76" s="76">
        <f>B76/$L$76</f>
        <v>0.06884681583476764</v>
      </c>
      <c r="D76" s="92">
        <f>SUM(D71:D75)</f>
        <v>203</v>
      </c>
      <c r="E76" s="76">
        <f>D76/$L$76</f>
        <v>0.1746987951807229</v>
      </c>
      <c r="F76" s="75">
        <f>SUM(F71:F75)</f>
        <v>533</v>
      </c>
      <c r="G76" s="76">
        <f>F76/$L$76</f>
        <v>0.45869191049913943</v>
      </c>
      <c r="H76" s="92">
        <f>SUM(H71:H75)</f>
        <v>328</v>
      </c>
      <c r="I76" s="76">
        <f>H76/$L$76</f>
        <v>0.2822719449225473</v>
      </c>
      <c r="J76" s="92">
        <f>SUM(J71:J75)</f>
        <v>18</v>
      </c>
      <c r="K76" s="76">
        <f>J76/$L$76</f>
        <v>0.01549053356282272</v>
      </c>
      <c r="L76" s="77">
        <f>SUM(L71:L75)</f>
        <v>1162</v>
      </c>
      <c r="M76"/>
      <c r="N76"/>
      <c r="O76"/>
      <c r="P76"/>
      <c r="Q76"/>
      <c r="R76"/>
      <c r="S76"/>
      <c r="T76"/>
      <c r="U76"/>
      <c r="V76" s="45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">
      <c r="A77" t="s">
        <v>45</v>
      </c>
      <c r="B77" s="79">
        <f>B76/L76</f>
        <v>0.06884681583476764</v>
      </c>
      <c r="C77" s="79"/>
      <c r="D77" s="79">
        <f>D76/L76</f>
        <v>0.1746987951807229</v>
      </c>
      <c r="E77" s="79"/>
      <c r="F77" s="79">
        <f>F76/L76</f>
        <v>0.45869191049913943</v>
      </c>
      <c r="G77" s="79"/>
      <c r="H77" s="79">
        <f>H76/L76</f>
        <v>0.2822719449225473</v>
      </c>
      <c r="I77" s="79"/>
      <c r="J77" s="79">
        <f>J76/L76</f>
        <v>0.01549053356282272</v>
      </c>
      <c r="K77" s="79"/>
      <c r="L77" s="80">
        <f>SUM(B77:J77)</f>
        <v>1</v>
      </c>
      <c r="M77"/>
      <c r="N77"/>
      <c r="O77"/>
      <c r="P77"/>
      <c r="Q77"/>
      <c r="R77"/>
      <c r="S77"/>
      <c r="T77"/>
      <c r="U77"/>
      <c r="V77" s="45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80" spans="1:5" ht="12.75">
      <c r="A80" s="95" t="s">
        <v>48</v>
      </c>
      <c r="B80" s="96">
        <f>B76</f>
        <v>80</v>
      </c>
      <c r="C80" s="97"/>
      <c r="D80" s="97"/>
      <c r="E80" s="97"/>
    </row>
    <row r="81" spans="1:5" ht="12.75">
      <c r="A81" s="95" t="s">
        <v>49</v>
      </c>
      <c r="B81" s="98">
        <f>D76</f>
        <v>203</v>
      </c>
      <c r="C81" s="97"/>
      <c r="D81" s="97"/>
      <c r="E81" s="97"/>
    </row>
    <row r="82" spans="1:5" ht="12.75">
      <c r="A82" s="95" t="s">
        <v>50</v>
      </c>
      <c r="B82" s="98">
        <f>F76</f>
        <v>533</v>
      </c>
      <c r="C82" s="97"/>
      <c r="D82" s="97"/>
      <c r="E82" s="97"/>
    </row>
    <row r="83" spans="1:5" ht="12.75">
      <c r="A83" s="95" t="s">
        <v>51</v>
      </c>
      <c r="B83" s="98">
        <f>H76</f>
        <v>328</v>
      </c>
      <c r="C83" s="97"/>
      <c r="D83" s="97"/>
      <c r="E83" s="97"/>
    </row>
    <row r="84" spans="1:5" ht="12.75">
      <c r="A84" s="95" t="s">
        <v>52</v>
      </c>
      <c r="B84" s="98">
        <f>J76</f>
        <v>18</v>
      </c>
      <c r="C84" s="97"/>
      <c r="D84" s="97"/>
      <c r="E84" s="97"/>
    </row>
    <row r="85" spans="1:5" ht="12.75">
      <c r="A85" s="97"/>
      <c r="B85" s="99">
        <f>SUM(B80:B84)</f>
        <v>1162</v>
      </c>
      <c r="C85" s="100"/>
      <c r="D85" s="100"/>
      <c r="E85" s="100"/>
    </row>
  </sheetData>
  <mergeCells count="36">
    <mergeCell ref="A1:L1"/>
    <mergeCell ref="A2:L2"/>
    <mergeCell ref="A3:L3"/>
    <mergeCell ref="A6:L6"/>
    <mergeCell ref="A7:L7"/>
    <mergeCell ref="B8:C8"/>
    <mergeCell ref="D8:E8"/>
    <mergeCell ref="F8:G8"/>
    <mergeCell ref="H8:I8"/>
    <mergeCell ref="J8:K8"/>
    <mergeCell ref="B16:C16"/>
    <mergeCell ref="D16:E16"/>
    <mergeCell ref="F16:G16"/>
    <mergeCell ref="H16:I16"/>
    <mergeCell ref="J16:K16"/>
    <mergeCell ref="B22:C22"/>
    <mergeCell ref="D22:E22"/>
    <mergeCell ref="F22:G22"/>
    <mergeCell ref="H22:I22"/>
    <mergeCell ref="J22:K22"/>
    <mergeCell ref="B27:C27"/>
    <mergeCell ref="D27:E27"/>
    <mergeCell ref="F27:G27"/>
    <mergeCell ref="H27:I27"/>
    <mergeCell ref="J27:K27"/>
    <mergeCell ref="B33:C33"/>
    <mergeCell ref="D33:E33"/>
    <mergeCell ref="F33:G33"/>
    <mergeCell ref="H33:I33"/>
    <mergeCell ref="J33:K33"/>
    <mergeCell ref="A41:H41"/>
    <mergeCell ref="A42:H42"/>
    <mergeCell ref="A43:H43"/>
    <mergeCell ref="A46:L46"/>
    <mergeCell ref="A57:L57"/>
    <mergeCell ref="A68:L68"/>
  </mergeCells>
  <printOptions/>
  <pageMargins left="0.7479166666666667" right="0.7479166666666667" top="0.5" bottom="0.9840277777777777" header="0.5118055555555555" footer="0.5118055555555555"/>
  <pageSetup horizontalDpi="300" verticalDpi="300" orientation="landscape" paperSize="9" scale="85"/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5"/>
  <sheetViews>
    <sheetView zoomScale="80" zoomScaleNormal="80" workbookViewId="0" topLeftCell="A67">
      <selection activeCell="O97" sqref="O97"/>
    </sheetView>
  </sheetViews>
  <sheetFormatPr defaultColWidth="9.140625" defaultRowHeight="12.75"/>
  <cols>
    <col min="1" max="1" width="38.8515625" style="1" customWidth="1"/>
    <col min="2" max="11" width="10.28125" style="1" customWidth="1"/>
    <col min="12" max="12" width="7.8515625" style="1" customWidth="1"/>
    <col min="13" max="13" width="4.8515625" style="1" customWidth="1"/>
    <col min="14" max="16384" width="9.140625" style="1" customWidth="1"/>
  </cols>
  <sheetData>
    <row r="1" spans="1:256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12" ht="10.5">
      <c r="A5" s="4" t="s">
        <v>54</v>
      </c>
      <c r="B5" s="5"/>
      <c r="L5" s="6"/>
    </row>
    <row r="6" spans="1:12" ht="1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0.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0.5">
      <c r="A8" s="9" t="s">
        <v>6</v>
      </c>
      <c r="B8" s="8" t="s">
        <v>7</v>
      </c>
      <c r="C8" s="8"/>
      <c r="D8" s="8" t="s">
        <v>8</v>
      </c>
      <c r="E8" s="8"/>
      <c r="F8" s="8" t="s">
        <v>9</v>
      </c>
      <c r="G8" s="8"/>
      <c r="H8" s="8" t="s">
        <v>10</v>
      </c>
      <c r="I8" s="8"/>
      <c r="J8" s="10" t="s">
        <v>11</v>
      </c>
      <c r="K8" s="10"/>
      <c r="L8" s="9" t="s">
        <v>12</v>
      </c>
    </row>
    <row r="9" spans="1:12" ht="10.5">
      <c r="A9" s="11" t="s">
        <v>13</v>
      </c>
      <c r="B9" s="11" t="s">
        <v>14</v>
      </c>
      <c r="C9" s="11" t="s">
        <v>15</v>
      </c>
      <c r="D9" s="11" t="s">
        <v>14</v>
      </c>
      <c r="E9" s="11" t="s">
        <v>15</v>
      </c>
      <c r="F9" s="11" t="s">
        <v>14</v>
      </c>
      <c r="G9" s="11" t="s">
        <v>15</v>
      </c>
      <c r="H9" s="11" t="s">
        <v>14</v>
      </c>
      <c r="I9" s="11" t="s">
        <v>15</v>
      </c>
      <c r="J9" s="11" t="s">
        <v>14</v>
      </c>
      <c r="K9" s="11" t="s">
        <v>15</v>
      </c>
      <c r="L9" s="11"/>
    </row>
    <row r="10" spans="1:13" ht="18" customHeight="1">
      <c r="A10" s="12" t="s">
        <v>16</v>
      </c>
      <c r="B10" s="13">
        <v>7</v>
      </c>
      <c r="C10" s="13">
        <v>8</v>
      </c>
      <c r="D10" s="13">
        <v>17</v>
      </c>
      <c r="E10" s="13">
        <v>5</v>
      </c>
      <c r="F10" s="13">
        <v>76</v>
      </c>
      <c r="G10" s="13">
        <v>7</v>
      </c>
      <c r="H10" s="13">
        <v>41</v>
      </c>
      <c r="I10" s="13">
        <v>3</v>
      </c>
      <c r="J10" s="13">
        <v>0</v>
      </c>
      <c r="K10" s="14">
        <v>0</v>
      </c>
      <c r="L10" s="15">
        <f>SUM(B10:K10)</f>
        <v>164</v>
      </c>
      <c r="M10" s="16"/>
    </row>
    <row r="11" spans="1:13" ht="22.5" customHeight="1">
      <c r="A11" s="12" t="s">
        <v>17</v>
      </c>
      <c r="B11" s="13">
        <v>1</v>
      </c>
      <c r="C11" s="13">
        <v>4</v>
      </c>
      <c r="D11" s="13">
        <v>47</v>
      </c>
      <c r="E11" s="13">
        <v>12</v>
      </c>
      <c r="F11" s="13">
        <v>51</v>
      </c>
      <c r="G11" s="13">
        <v>1</v>
      </c>
      <c r="H11" s="13">
        <v>19</v>
      </c>
      <c r="I11" s="13">
        <v>1</v>
      </c>
      <c r="J11" s="13">
        <v>2</v>
      </c>
      <c r="K11" s="14">
        <v>0</v>
      </c>
      <c r="L11" s="15">
        <f>SUM(B11:K11)</f>
        <v>138</v>
      </c>
      <c r="M11" s="16"/>
    </row>
    <row r="12" spans="1:13" ht="18" customHeight="1">
      <c r="A12" s="17" t="s">
        <v>18</v>
      </c>
      <c r="B12" s="18">
        <v>1</v>
      </c>
      <c r="C12" s="18">
        <v>4</v>
      </c>
      <c r="D12" s="18">
        <v>3</v>
      </c>
      <c r="E12" s="18">
        <v>1</v>
      </c>
      <c r="F12" s="18">
        <v>38</v>
      </c>
      <c r="G12" s="18">
        <v>7</v>
      </c>
      <c r="H12" s="18">
        <v>36</v>
      </c>
      <c r="I12" s="18">
        <v>0</v>
      </c>
      <c r="J12" s="18">
        <v>2</v>
      </c>
      <c r="K12" s="19">
        <v>0</v>
      </c>
      <c r="L12" s="20">
        <f>SUM(B12:K12)</f>
        <v>92</v>
      </c>
      <c r="M12" s="16"/>
    </row>
    <row r="13" spans="1:13" ht="18" customHeight="1">
      <c r="A13" s="17" t="s">
        <v>19</v>
      </c>
      <c r="B13" s="18">
        <v>2</v>
      </c>
      <c r="C13" s="18">
        <v>4</v>
      </c>
      <c r="D13" s="18">
        <v>4</v>
      </c>
      <c r="E13" s="18">
        <v>5</v>
      </c>
      <c r="F13" s="18">
        <v>19</v>
      </c>
      <c r="G13" s="18">
        <v>0</v>
      </c>
      <c r="H13" s="18">
        <v>14</v>
      </c>
      <c r="I13" s="18">
        <v>0</v>
      </c>
      <c r="J13" s="18">
        <v>0</v>
      </c>
      <c r="K13" s="19">
        <v>0</v>
      </c>
      <c r="L13" s="20">
        <f>SUM(B13:K13)</f>
        <v>48</v>
      </c>
      <c r="M13" s="16"/>
    </row>
    <row r="14" spans="1:14" ht="18" customHeight="1">
      <c r="A14" s="21" t="s">
        <v>20</v>
      </c>
      <c r="B14" s="22">
        <v>0</v>
      </c>
      <c r="C14" s="22">
        <v>2</v>
      </c>
      <c r="D14" s="22">
        <v>3</v>
      </c>
      <c r="E14" s="23">
        <v>3</v>
      </c>
      <c r="F14" s="22">
        <v>35</v>
      </c>
      <c r="G14" s="22">
        <v>13</v>
      </c>
      <c r="H14" s="22">
        <v>23</v>
      </c>
      <c r="I14" s="22">
        <v>0</v>
      </c>
      <c r="J14" s="22">
        <v>1</v>
      </c>
      <c r="K14" s="24">
        <v>0</v>
      </c>
      <c r="L14" s="25">
        <f>SUM(B14:K14)</f>
        <v>80</v>
      </c>
      <c r="M14" s="16"/>
      <c r="N14" s="16"/>
    </row>
    <row r="15" spans="1:13" s="6" customFormat="1" ht="10.5">
      <c r="A15" s="26" t="s">
        <v>21</v>
      </c>
      <c r="B15" s="27">
        <f aca="true" t="shared" si="0" ref="B15:L15">SUM(B10:B14)</f>
        <v>11</v>
      </c>
      <c r="C15" s="28">
        <f t="shared" si="0"/>
        <v>22</v>
      </c>
      <c r="D15" s="28">
        <f t="shared" si="0"/>
        <v>74</v>
      </c>
      <c r="E15" s="28">
        <f t="shared" si="0"/>
        <v>26</v>
      </c>
      <c r="F15" s="28">
        <f t="shared" si="0"/>
        <v>219</v>
      </c>
      <c r="G15" s="28">
        <f t="shared" si="0"/>
        <v>28</v>
      </c>
      <c r="H15" s="28">
        <f t="shared" si="0"/>
        <v>133</v>
      </c>
      <c r="I15" s="28">
        <f t="shared" si="0"/>
        <v>4</v>
      </c>
      <c r="J15" s="28">
        <f t="shared" si="0"/>
        <v>5</v>
      </c>
      <c r="K15" s="28">
        <f t="shared" si="0"/>
        <v>0</v>
      </c>
      <c r="L15" s="28">
        <f t="shared" si="0"/>
        <v>522</v>
      </c>
      <c r="M15" s="29"/>
    </row>
    <row r="16" spans="1:12" s="6" customFormat="1" ht="10.5">
      <c r="A16" s="9" t="s">
        <v>6</v>
      </c>
      <c r="B16" s="8" t="s">
        <v>7</v>
      </c>
      <c r="C16" s="8"/>
      <c r="D16" s="8" t="s">
        <v>8</v>
      </c>
      <c r="E16" s="8"/>
      <c r="F16" s="8" t="s">
        <v>9</v>
      </c>
      <c r="G16" s="8"/>
      <c r="H16" s="8" t="s">
        <v>10</v>
      </c>
      <c r="I16" s="8"/>
      <c r="J16" s="10" t="s">
        <v>11</v>
      </c>
      <c r="K16" s="10"/>
      <c r="L16" s="9" t="s">
        <v>12</v>
      </c>
    </row>
    <row r="17" spans="1:12" ht="10.5">
      <c r="A17" s="11" t="s">
        <v>22</v>
      </c>
      <c r="B17" s="11" t="s">
        <v>14</v>
      </c>
      <c r="C17" s="11" t="s">
        <v>15</v>
      </c>
      <c r="D17" s="11" t="s">
        <v>14</v>
      </c>
      <c r="E17" s="11" t="s">
        <v>15</v>
      </c>
      <c r="F17" s="11" t="s">
        <v>14</v>
      </c>
      <c r="G17" s="11" t="s">
        <v>15</v>
      </c>
      <c r="H17" s="11" t="s">
        <v>14</v>
      </c>
      <c r="I17" s="11" t="s">
        <v>15</v>
      </c>
      <c r="J17" s="11" t="s">
        <v>14</v>
      </c>
      <c r="K17" s="11" t="s">
        <v>15</v>
      </c>
      <c r="L17" s="11"/>
    </row>
    <row r="18" spans="1:13" ht="10.5">
      <c r="A18" s="30" t="s">
        <v>19</v>
      </c>
      <c r="B18" s="13">
        <v>0</v>
      </c>
      <c r="C18" s="13">
        <v>1</v>
      </c>
      <c r="D18" s="13">
        <v>19</v>
      </c>
      <c r="E18" s="13">
        <v>5</v>
      </c>
      <c r="F18" s="13">
        <v>26</v>
      </c>
      <c r="G18" s="13">
        <v>1</v>
      </c>
      <c r="H18" s="13">
        <v>2</v>
      </c>
      <c r="I18" s="13">
        <v>0</v>
      </c>
      <c r="J18" s="13">
        <v>0</v>
      </c>
      <c r="K18" s="14">
        <v>0</v>
      </c>
      <c r="L18" s="15">
        <f>SUM(B18:K18)</f>
        <v>54</v>
      </c>
      <c r="M18" s="16"/>
    </row>
    <row r="19" spans="1:13" ht="10.5">
      <c r="A19" s="31" t="s">
        <v>23</v>
      </c>
      <c r="B19" s="18">
        <v>0</v>
      </c>
      <c r="C19" s="18">
        <v>10</v>
      </c>
      <c r="D19" s="18">
        <v>11</v>
      </c>
      <c r="E19" s="18">
        <v>8</v>
      </c>
      <c r="F19" s="18">
        <v>22</v>
      </c>
      <c r="G19" s="18">
        <v>1</v>
      </c>
      <c r="H19" s="18">
        <v>12</v>
      </c>
      <c r="I19" s="18">
        <v>1</v>
      </c>
      <c r="J19" s="18">
        <v>0</v>
      </c>
      <c r="K19" s="19">
        <v>0</v>
      </c>
      <c r="L19" s="20">
        <f>SUM(B19:K19)</f>
        <v>65</v>
      </c>
      <c r="M19" s="16"/>
    </row>
    <row r="20" spans="1:13" ht="10.5">
      <c r="A20" s="32" t="s">
        <v>24</v>
      </c>
      <c r="B20" s="22">
        <v>2</v>
      </c>
      <c r="C20" s="22">
        <v>5</v>
      </c>
      <c r="D20" s="22">
        <v>5</v>
      </c>
      <c r="E20" s="22">
        <v>1</v>
      </c>
      <c r="F20" s="22">
        <v>28</v>
      </c>
      <c r="G20" s="22">
        <v>7</v>
      </c>
      <c r="H20" s="22">
        <v>15</v>
      </c>
      <c r="I20" s="22">
        <v>1</v>
      </c>
      <c r="J20" s="22">
        <v>1</v>
      </c>
      <c r="K20" s="24">
        <v>0</v>
      </c>
      <c r="L20" s="25">
        <f>SUM(B20:K20)</f>
        <v>65</v>
      </c>
      <c r="M20" s="16"/>
    </row>
    <row r="21" spans="1:13" s="6" customFormat="1" ht="10.5">
      <c r="A21" s="26" t="s">
        <v>21</v>
      </c>
      <c r="B21" s="28">
        <f aca="true" t="shared" si="1" ref="B21:L21">SUM(B18:B20)</f>
        <v>2</v>
      </c>
      <c r="C21" s="28">
        <f t="shared" si="1"/>
        <v>16</v>
      </c>
      <c r="D21" s="28">
        <f t="shared" si="1"/>
        <v>35</v>
      </c>
      <c r="E21" s="28">
        <f t="shared" si="1"/>
        <v>14</v>
      </c>
      <c r="F21" s="28">
        <f t="shared" si="1"/>
        <v>76</v>
      </c>
      <c r="G21" s="28">
        <f t="shared" si="1"/>
        <v>9</v>
      </c>
      <c r="H21" s="28">
        <f t="shared" si="1"/>
        <v>29</v>
      </c>
      <c r="I21" s="28">
        <f t="shared" si="1"/>
        <v>2</v>
      </c>
      <c r="J21" s="28">
        <f t="shared" si="1"/>
        <v>1</v>
      </c>
      <c r="K21" s="28">
        <f t="shared" si="1"/>
        <v>0</v>
      </c>
      <c r="L21" s="28">
        <f t="shared" si="1"/>
        <v>184</v>
      </c>
      <c r="M21" s="16"/>
    </row>
    <row r="22" spans="1:13" s="6" customFormat="1" ht="10.5">
      <c r="A22" s="9" t="s">
        <v>6</v>
      </c>
      <c r="B22" s="8" t="s">
        <v>7</v>
      </c>
      <c r="C22" s="8"/>
      <c r="D22" s="8" t="s">
        <v>8</v>
      </c>
      <c r="E22" s="8"/>
      <c r="F22" s="8" t="s">
        <v>9</v>
      </c>
      <c r="G22" s="8"/>
      <c r="H22" s="8" t="s">
        <v>10</v>
      </c>
      <c r="I22" s="8"/>
      <c r="J22" s="10" t="s">
        <v>11</v>
      </c>
      <c r="K22" s="10"/>
      <c r="L22" s="9" t="s">
        <v>12</v>
      </c>
      <c r="M22" s="16"/>
    </row>
    <row r="23" spans="1:13" ht="10.5">
      <c r="A23" s="11" t="s">
        <v>25</v>
      </c>
      <c r="B23" s="11" t="s">
        <v>14</v>
      </c>
      <c r="C23" s="11" t="s">
        <v>15</v>
      </c>
      <c r="D23" s="11" t="s">
        <v>14</v>
      </c>
      <c r="E23" s="11" t="s">
        <v>15</v>
      </c>
      <c r="F23" s="11" t="s">
        <v>14</v>
      </c>
      <c r="G23" s="11" t="s">
        <v>15</v>
      </c>
      <c r="H23" s="11" t="s">
        <v>14</v>
      </c>
      <c r="I23" s="11" t="s">
        <v>15</v>
      </c>
      <c r="J23" s="11" t="s">
        <v>14</v>
      </c>
      <c r="K23" s="11" t="s">
        <v>15</v>
      </c>
      <c r="L23" s="11"/>
      <c r="M23" s="16"/>
    </row>
    <row r="24" spans="1:13" ht="10.5">
      <c r="A24" s="30" t="s">
        <v>26</v>
      </c>
      <c r="B24" s="13">
        <v>0</v>
      </c>
      <c r="C24" s="13">
        <v>2</v>
      </c>
      <c r="D24" s="13">
        <v>2</v>
      </c>
      <c r="E24" s="13">
        <v>7</v>
      </c>
      <c r="F24" s="13">
        <v>28</v>
      </c>
      <c r="G24" s="13">
        <v>3</v>
      </c>
      <c r="H24" s="13">
        <v>10</v>
      </c>
      <c r="I24" s="13">
        <v>1</v>
      </c>
      <c r="J24" s="13">
        <v>0</v>
      </c>
      <c r="K24" s="14">
        <v>0</v>
      </c>
      <c r="L24" s="15">
        <f>SUM(B24:K24)</f>
        <v>53</v>
      </c>
      <c r="M24" s="16"/>
    </row>
    <row r="25" spans="1:13" ht="10.5">
      <c r="A25" s="32" t="s">
        <v>19</v>
      </c>
      <c r="B25" s="22">
        <v>1</v>
      </c>
      <c r="C25" s="22">
        <v>7</v>
      </c>
      <c r="D25" s="22">
        <v>8</v>
      </c>
      <c r="E25" s="22">
        <v>7</v>
      </c>
      <c r="F25" s="22">
        <v>26</v>
      </c>
      <c r="G25" s="22">
        <v>3</v>
      </c>
      <c r="H25" s="22">
        <v>3</v>
      </c>
      <c r="I25" s="22">
        <v>2</v>
      </c>
      <c r="J25" s="22">
        <v>0</v>
      </c>
      <c r="K25" s="24">
        <v>0</v>
      </c>
      <c r="L25" s="25">
        <f>SUM(B25:K25)</f>
        <v>57</v>
      </c>
      <c r="M25" s="16"/>
    </row>
    <row r="26" spans="1:13" s="6" customFormat="1" ht="10.5">
      <c r="A26" s="26" t="s">
        <v>21</v>
      </c>
      <c r="B26" s="28">
        <f aca="true" t="shared" si="2" ref="B26:L26">SUM(B24:B25)</f>
        <v>1</v>
      </c>
      <c r="C26" s="28">
        <f t="shared" si="2"/>
        <v>9</v>
      </c>
      <c r="D26" s="28">
        <f t="shared" si="2"/>
        <v>10</v>
      </c>
      <c r="E26" s="28">
        <f t="shared" si="2"/>
        <v>14</v>
      </c>
      <c r="F26" s="28">
        <f t="shared" si="2"/>
        <v>54</v>
      </c>
      <c r="G26" s="28">
        <f t="shared" si="2"/>
        <v>6</v>
      </c>
      <c r="H26" s="28">
        <f t="shared" si="2"/>
        <v>13</v>
      </c>
      <c r="I26" s="28">
        <f t="shared" si="2"/>
        <v>3</v>
      </c>
      <c r="J26" s="28">
        <f t="shared" si="2"/>
        <v>0</v>
      </c>
      <c r="K26" s="28">
        <f t="shared" si="2"/>
        <v>0</v>
      </c>
      <c r="L26" s="28">
        <f t="shared" si="2"/>
        <v>110</v>
      </c>
      <c r="M26" s="16"/>
    </row>
    <row r="27" spans="1:13" s="6" customFormat="1" ht="10.5">
      <c r="A27" s="9" t="s">
        <v>6</v>
      </c>
      <c r="B27" s="8" t="s">
        <v>7</v>
      </c>
      <c r="C27" s="8"/>
      <c r="D27" s="8" t="s">
        <v>8</v>
      </c>
      <c r="E27" s="8"/>
      <c r="F27" s="8" t="s">
        <v>9</v>
      </c>
      <c r="G27" s="8"/>
      <c r="H27" s="8" t="s">
        <v>10</v>
      </c>
      <c r="I27" s="8"/>
      <c r="J27" s="10" t="s">
        <v>11</v>
      </c>
      <c r="K27" s="10"/>
      <c r="L27" s="9" t="s">
        <v>12</v>
      </c>
      <c r="M27" s="16"/>
    </row>
    <row r="28" spans="1:13" ht="10.5">
      <c r="A28" s="11" t="s">
        <v>27</v>
      </c>
      <c r="B28" s="11" t="s">
        <v>14</v>
      </c>
      <c r="C28" s="11" t="s">
        <v>15</v>
      </c>
      <c r="D28" s="11" t="s">
        <v>14</v>
      </c>
      <c r="E28" s="11" t="s">
        <v>15</v>
      </c>
      <c r="F28" s="11" t="s">
        <v>14</v>
      </c>
      <c r="G28" s="11" t="s">
        <v>15</v>
      </c>
      <c r="H28" s="11" t="s">
        <v>14</v>
      </c>
      <c r="I28" s="11" t="s">
        <v>15</v>
      </c>
      <c r="J28" s="11" t="s">
        <v>14</v>
      </c>
      <c r="K28" s="11" t="s">
        <v>15</v>
      </c>
      <c r="L28" s="11"/>
      <c r="M28" s="16"/>
    </row>
    <row r="29" spans="1:14" ht="10.5">
      <c r="A29" s="30" t="s">
        <v>28</v>
      </c>
      <c r="B29" s="13">
        <v>0</v>
      </c>
      <c r="C29" s="13">
        <v>5</v>
      </c>
      <c r="D29" s="13">
        <v>0</v>
      </c>
      <c r="E29" s="13">
        <v>0</v>
      </c>
      <c r="F29" s="13">
        <v>5</v>
      </c>
      <c r="G29" s="13">
        <v>3</v>
      </c>
      <c r="H29" s="13">
        <v>28</v>
      </c>
      <c r="I29" s="13">
        <v>1</v>
      </c>
      <c r="J29" s="13">
        <v>7</v>
      </c>
      <c r="K29" s="14">
        <v>1</v>
      </c>
      <c r="L29" s="15">
        <f>SUM(B29:K29)</f>
        <v>50</v>
      </c>
      <c r="M29" s="16"/>
      <c r="N29" s="33"/>
    </row>
    <row r="30" spans="1:14" s="35" customFormat="1" ht="10.5">
      <c r="A30" s="17" t="s">
        <v>29</v>
      </c>
      <c r="B30" s="18">
        <v>1</v>
      </c>
      <c r="C30" s="18">
        <v>3</v>
      </c>
      <c r="D30" s="18">
        <v>6</v>
      </c>
      <c r="E30" s="18">
        <v>3</v>
      </c>
      <c r="F30" s="18">
        <v>27</v>
      </c>
      <c r="G30" s="18">
        <v>8</v>
      </c>
      <c r="H30" s="18">
        <v>36</v>
      </c>
      <c r="I30" s="18">
        <v>0</v>
      </c>
      <c r="J30" s="18">
        <v>0</v>
      </c>
      <c r="K30" s="19">
        <v>0</v>
      </c>
      <c r="L30" s="20">
        <f>SUM(B30:K30)</f>
        <v>84</v>
      </c>
      <c r="M30" s="16"/>
      <c r="N30" s="34"/>
    </row>
    <row r="31" spans="1:14" ht="10.5">
      <c r="A31" s="32" t="s">
        <v>19</v>
      </c>
      <c r="B31" s="22">
        <v>2</v>
      </c>
      <c r="C31" s="22">
        <v>0</v>
      </c>
      <c r="D31" s="22">
        <v>3</v>
      </c>
      <c r="E31" s="22">
        <v>8</v>
      </c>
      <c r="F31" s="22">
        <v>19</v>
      </c>
      <c r="G31" s="22">
        <v>1</v>
      </c>
      <c r="H31" s="22">
        <v>7</v>
      </c>
      <c r="I31" s="22">
        <v>0</v>
      </c>
      <c r="J31" s="22">
        <v>0</v>
      </c>
      <c r="K31" s="24">
        <v>0</v>
      </c>
      <c r="L31" s="25">
        <f>SUM(B31:K31)</f>
        <v>40</v>
      </c>
      <c r="M31" s="16"/>
      <c r="N31" s="33"/>
    </row>
    <row r="32" spans="1:14" s="6" customFormat="1" ht="10.5">
      <c r="A32" s="26" t="s">
        <v>21</v>
      </c>
      <c r="B32" s="28">
        <f aca="true" t="shared" si="3" ref="B32:L32">SUM(B28:B31)</f>
        <v>3</v>
      </c>
      <c r="C32" s="28">
        <f t="shared" si="3"/>
        <v>8</v>
      </c>
      <c r="D32" s="28">
        <f t="shared" si="3"/>
        <v>9</v>
      </c>
      <c r="E32" s="28">
        <f t="shared" si="3"/>
        <v>11</v>
      </c>
      <c r="F32" s="28">
        <f t="shared" si="3"/>
        <v>51</v>
      </c>
      <c r="G32" s="28">
        <f t="shared" si="3"/>
        <v>12</v>
      </c>
      <c r="H32" s="28">
        <f t="shared" si="3"/>
        <v>71</v>
      </c>
      <c r="I32" s="28">
        <f t="shared" si="3"/>
        <v>1</v>
      </c>
      <c r="J32" s="28">
        <f t="shared" si="3"/>
        <v>7</v>
      </c>
      <c r="K32" s="28">
        <f t="shared" si="3"/>
        <v>1</v>
      </c>
      <c r="L32" s="28">
        <f t="shared" si="3"/>
        <v>174</v>
      </c>
      <c r="M32" s="16"/>
      <c r="N32" s="36"/>
    </row>
    <row r="33" spans="1:13" s="6" customFormat="1" ht="10.5">
      <c r="A33" s="9" t="s">
        <v>6</v>
      </c>
      <c r="B33" s="8" t="s">
        <v>7</v>
      </c>
      <c r="C33" s="8"/>
      <c r="D33" s="8" t="s">
        <v>8</v>
      </c>
      <c r="E33" s="8"/>
      <c r="F33" s="8" t="s">
        <v>9</v>
      </c>
      <c r="G33" s="8"/>
      <c r="H33" s="8" t="s">
        <v>10</v>
      </c>
      <c r="I33" s="8"/>
      <c r="J33" s="10" t="s">
        <v>11</v>
      </c>
      <c r="K33" s="10"/>
      <c r="L33" s="9" t="s">
        <v>12</v>
      </c>
      <c r="M33" s="16"/>
    </row>
    <row r="34" spans="1:13" ht="10.5">
      <c r="A34" s="11" t="s">
        <v>30</v>
      </c>
      <c r="B34" s="11" t="s">
        <v>14</v>
      </c>
      <c r="C34" s="11" t="s">
        <v>15</v>
      </c>
      <c r="D34" s="11" t="s">
        <v>14</v>
      </c>
      <c r="E34" s="11" t="s">
        <v>15</v>
      </c>
      <c r="F34" s="11" t="s">
        <v>14</v>
      </c>
      <c r="G34" s="11" t="s">
        <v>15</v>
      </c>
      <c r="H34" s="11" t="s">
        <v>14</v>
      </c>
      <c r="I34" s="11" t="s">
        <v>15</v>
      </c>
      <c r="J34" s="11" t="s">
        <v>14</v>
      </c>
      <c r="K34" s="11" t="s">
        <v>15</v>
      </c>
      <c r="L34" s="11"/>
      <c r="M34" s="16"/>
    </row>
    <row r="35" spans="1:13" ht="10.5">
      <c r="A35" s="30" t="s">
        <v>31</v>
      </c>
      <c r="B35" s="13">
        <v>2</v>
      </c>
      <c r="C35" s="13">
        <v>3</v>
      </c>
      <c r="D35" s="13">
        <v>3</v>
      </c>
      <c r="E35" s="13">
        <v>2</v>
      </c>
      <c r="F35" s="13">
        <v>17</v>
      </c>
      <c r="G35" s="13">
        <v>6</v>
      </c>
      <c r="H35" s="13">
        <v>19</v>
      </c>
      <c r="I35" s="13">
        <v>0</v>
      </c>
      <c r="J35" s="13">
        <v>1</v>
      </c>
      <c r="K35" s="37">
        <v>0</v>
      </c>
      <c r="L35" s="38">
        <f>SUM(B35:K35)</f>
        <v>53</v>
      </c>
      <c r="M35" s="16"/>
    </row>
    <row r="36" spans="1:13" ht="10.5">
      <c r="A36" s="31" t="s">
        <v>19</v>
      </c>
      <c r="B36" s="18">
        <v>0</v>
      </c>
      <c r="C36" s="18">
        <v>4</v>
      </c>
      <c r="D36" s="18">
        <v>2</v>
      </c>
      <c r="E36" s="18">
        <v>5</v>
      </c>
      <c r="F36" s="18">
        <v>28</v>
      </c>
      <c r="G36" s="18">
        <v>1</v>
      </c>
      <c r="H36" s="18">
        <v>13</v>
      </c>
      <c r="I36" s="18">
        <v>0</v>
      </c>
      <c r="J36" s="18">
        <v>0</v>
      </c>
      <c r="K36" s="19">
        <v>0</v>
      </c>
      <c r="L36" s="20">
        <f>SUM(B36:K36)</f>
        <v>53</v>
      </c>
      <c r="M36" s="16"/>
    </row>
    <row r="37" spans="1:13" ht="10.5">
      <c r="A37" s="32" t="s">
        <v>24</v>
      </c>
      <c r="B37" s="22">
        <v>0</v>
      </c>
      <c r="C37" s="22">
        <v>5</v>
      </c>
      <c r="D37" s="22">
        <v>1</v>
      </c>
      <c r="E37" s="22">
        <v>1</v>
      </c>
      <c r="F37" s="22">
        <v>14</v>
      </c>
      <c r="G37" s="22">
        <v>9</v>
      </c>
      <c r="H37" s="22">
        <v>31</v>
      </c>
      <c r="I37" s="22">
        <v>5</v>
      </c>
      <c r="J37" s="22">
        <v>2</v>
      </c>
      <c r="K37" s="24">
        <v>1</v>
      </c>
      <c r="L37" s="25">
        <f>SUM(B37:K37)</f>
        <v>69</v>
      </c>
      <c r="M37" s="16"/>
    </row>
    <row r="38" spans="1:13" s="6" customFormat="1" ht="10.5">
      <c r="A38" s="26" t="s">
        <v>21</v>
      </c>
      <c r="B38" s="28">
        <f aca="true" t="shared" si="4" ref="B38:L38">SUM(B34:B37)</f>
        <v>2</v>
      </c>
      <c r="C38" s="28">
        <f t="shared" si="4"/>
        <v>12</v>
      </c>
      <c r="D38" s="28">
        <f t="shared" si="4"/>
        <v>6</v>
      </c>
      <c r="E38" s="28">
        <f t="shared" si="4"/>
        <v>8</v>
      </c>
      <c r="F38" s="28">
        <f t="shared" si="4"/>
        <v>59</v>
      </c>
      <c r="G38" s="28">
        <f t="shared" si="4"/>
        <v>16</v>
      </c>
      <c r="H38" s="28">
        <f t="shared" si="4"/>
        <v>63</v>
      </c>
      <c r="I38" s="28">
        <f t="shared" si="4"/>
        <v>5</v>
      </c>
      <c r="J38" s="28">
        <f t="shared" si="4"/>
        <v>3</v>
      </c>
      <c r="K38" s="28">
        <f t="shared" si="4"/>
        <v>1</v>
      </c>
      <c r="L38" s="28">
        <f t="shared" si="4"/>
        <v>175</v>
      </c>
      <c r="M38" s="16"/>
    </row>
    <row r="39" spans="1:13" ht="10.5">
      <c r="A39" s="39" t="s">
        <v>12</v>
      </c>
      <c r="B39" s="40">
        <f aca="true" t="shared" si="5" ref="B39:L39">B15+B21+B26+B32+B38</f>
        <v>19</v>
      </c>
      <c r="C39" s="40">
        <f t="shared" si="5"/>
        <v>67</v>
      </c>
      <c r="D39" s="40">
        <f t="shared" si="5"/>
        <v>134</v>
      </c>
      <c r="E39" s="40">
        <f t="shared" si="5"/>
        <v>73</v>
      </c>
      <c r="F39" s="40">
        <f t="shared" si="5"/>
        <v>459</v>
      </c>
      <c r="G39" s="40">
        <f t="shared" si="5"/>
        <v>71</v>
      </c>
      <c r="H39" s="40">
        <f t="shared" si="5"/>
        <v>309</v>
      </c>
      <c r="I39" s="40">
        <f t="shared" si="5"/>
        <v>15</v>
      </c>
      <c r="J39" s="40">
        <f t="shared" si="5"/>
        <v>16</v>
      </c>
      <c r="K39" s="40">
        <f t="shared" si="5"/>
        <v>2</v>
      </c>
      <c r="L39" s="8">
        <f t="shared" si="5"/>
        <v>1165</v>
      </c>
      <c r="M39" s="16"/>
    </row>
    <row r="41" spans="1:256" ht="14.25">
      <c r="A41" s="41" t="s">
        <v>0</v>
      </c>
      <c r="B41" s="41"/>
      <c r="C41" s="41"/>
      <c r="D41" s="41"/>
      <c r="E41" s="41"/>
      <c r="F41" s="41"/>
      <c r="G41" s="41"/>
      <c r="H41" s="41"/>
      <c r="I41" s="3"/>
      <c r="J41" s="3"/>
      <c r="K41" s="3"/>
      <c r="L41" s="3"/>
      <c r="M41" s="3"/>
      <c r="N41" s="3"/>
      <c r="O41" s="3"/>
      <c r="P41" s="3"/>
      <c r="Q41" s="3"/>
      <c r="R41" s="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41" t="s">
        <v>1</v>
      </c>
      <c r="B42" s="41"/>
      <c r="C42" s="41"/>
      <c r="D42" s="41"/>
      <c r="E42" s="41"/>
      <c r="F42" s="41"/>
      <c r="G42" s="41"/>
      <c r="H42" s="41"/>
      <c r="I42" s="3"/>
      <c r="J42" s="3"/>
      <c r="K42" s="3"/>
      <c r="L42" s="3"/>
      <c r="M42" s="3"/>
      <c r="N42" s="3"/>
      <c r="O42" s="3"/>
      <c r="P42" s="3"/>
      <c r="Q42" s="3"/>
      <c r="R42" s="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41" t="s">
        <v>2</v>
      </c>
      <c r="B43" s="41"/>
      <c r="C43" s="41"/>
      <c r="D43" s="41"/>
      <c r="E43" s="41"/>
      <c r="F43" s="41"/>
      <c r="G43" s="41"/>
      <c r="H43" s="41"/>
      <c r="I43" s="3"/>
      <c r="J43" s="3"/>
      <c r="K43" s="3"/>
      <c r="L43" s="3"/>
      <c r="M43" s="3"/>
      <c r="N43" s="3"/>
      <c r="O43" s="3"/>
      <c r="P43" s="3"/>
      <c r="Q43" s="3"/>
      <c r="R43" s="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" t="str">
        <f>A5</f>
        <v>POSIÇÃO DE OUTUBRO/2007</v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>
      <c r="A45"/>
      <c r="B45" s="44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6.5">
      <c r="A46" s="46" t="s">
        <v>32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 s="48" t="s">
        <v>6</v>
      </c>
      <c r="B47" s="49" t="s">
        <v>33</v>
      </c>
      <c r="C47" s="50" t="s">
        <v>34</v>
      </c>
      <c r="D47" s="51" t="s">
        <v>35</v>
      </c>
      <c r="E47" s="52" t="s">
        <v>34</v>
      </c>
      <c r="F47" s="51" t="s">
        <v>36</v>
      </c>
      <c r="G47" s="52" t="s">
        <v>34</v>
      </c>
      <c r="H47" s="51" t="s">
        <v>37</v>
      </c>
      <c r="I47" s="52" t="s">
        <v>34</v>
      </c>
      <c r="J47" s="53" t="s">
        <v>38</v>
      </c>
      <c r="K47" s="53" t="s">
        <v>34</v>
      </c>
      <c r="L47" s="52" t="s">
        <v>12</v>
      </c>
      <c r="M47" s="54"/>
      <c r="N47" s="54"/>
      <c r="O47" s="47"/>
      <c r="P47" s="47"/>
      <c r="Q47" s="54"/>
      <c r="R47" s="54"/>
      <c r="S47" s="47"/>
      <c r="T47"/>
      <c r="U47"/>
      <c r="V47" s="45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55"/>
      <c r="B48" s="56"/>
      <c r="C48" s="57" t="s">
        <v>6</v>
      </c>
      <c r="D48" s="55"/>
      <c r="E48" s="57" t="s">
        <v>6</v>
      </c>
      <c r="F48" s="55"/>
      <c r="G48" s="57" t="s">
        <v>6</v>
      </c>
      <c r="H48" s="55"/>
      <c r="I48" s="57" t="s">
        <v>6</v>
      </c>
      <c r="J48" s="58" t="s">
        <v>39</v>
      </c>
      <c r="K48" s="57" t="s">
        <v>6</v>
      </c>
      <c r="L48" s="55"/>
      <c r="M48" s="54"/>
      <c r="N48" s="54"/>
      <c r="O48" s="47"/>
      <c r="P48" s="47"/>
      <c r="Q48" s="54"/>
      <c r="R48" s="54"/>
      <c r="S48" s="47"/>
      <c r="T48"/>
      <c r="U48"/>
      <c r="V48" s="45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2" s="67" customFormat="1" ht="12.75">
      <c r="A49" s="59" t="s">
        <v>40</v>
      </c>
      <c r="B49" s="60">
        <f>B15</f>
        <v>11</v>
      </c>
      <c r="C49" s="61">
        <f>B49/$L$49</f>
        <v>0.024886877828054297</v>
      </c>
      <c r="D49" s="60">
        <f>D15</f>
        <v>74</v>
      </c>
      <c r="E49" s="61">
        <f>D49/$L$49</f>
        <v>0.167420814479638</v>
      </c>
      <c r="F49" s="60">
        <f>F15</f>
        <v>219</v>
      </c>
      <c r="G49" s="61">
        <f>F49/$L$49</f>
        <v>0.49547511312217196</v>
      </c>
      <c r="H49" s="60">
        <f>H15</f>
        <v>133</v>
      </c>
      <c r="I49" s="61">
        <f>H49/$L$49</f>
        <v>0.3009049773755656</v>
      </c>
      <c r="J49" s="60">
        <f>J15</f>
        <v>5</v>
      </c>
      <c r="K49" s="61">
        <f>J49/L49</f>
        <v>0.011312217194570135</v>
      </c>
      <c r="L49" s="62">
        <f>B49+D49+F49+H49+J49</f>
        <v>442</v>
      </c>
      <c r="M49" s="63"/>
      <c r="N49" s="64"/>
      <c r="O49" s="65"/>
      <c r="P49" s="66"/>
      <c r="Q49" s="54"/>
      <c r="R49" s="54"/>
      <c r="S49" s="66"/>
      <c r="V49" s="68"/>
    </row>
    <row r="50" spans="1:22" s="67" customFormat="1" ht="12.75">
      <c r="A50" s="69" t="s">
        <v>41</v>
      </c>
      <c r="B50" s="70">
        <f>B21</f>
        <v>2</v>
      </c>
      <c r="C50" s="61">
        <f>B50/$L$50</f>
        <v>0.013986013986013986</v>
      </c>
      <c r="D50" s="70">
        <f>D21</f>
        <v>35</v>
      </c>
      <c r="E50" s="61">
        <f>D50/$L$50</f>
        <v>0.24475524475524477</v>
      </c>
      <c r="F50" s="70">
        <f>F21</f>
        <v>76</v>
      </c>
      <c r="G50" s="61">
        <f>F50/$L$50</f>
        <v>0.5314685314685315</v>
      </c>
      <c r="H50" s="70">
        <f>H21</f>
        <v>29</v>
      </c>
      <c r="I50" s="61">
        <f>H50/L50</f>
        <v>0.20279720279720279</v>
      </c>
      <c r="J50" s="70">
        <f>J21</f>
        <v>1</v>
      </c>
      <c r="K50" s="61">
        <f>J50/L50</f>
        <v>0.006993006993006993</v>
      </c>
      <c r="L50" s="71">
        <f>B50+D50+F50+H50+J50</f>
        <v>143</v>
      </c>
      <c r="M50" s="63"/>
      <c r="N50" s="64"/>
      <c r="O50" s="65"/>
      <c r="P50" s="66"/>
      <c r="Q50" s="54"/>
      <c r="R50" s="54"/>
      <c r="S50" s="66"/>
      <c r="V50" s="68"/>
    </row>
    <row r="51" spans="1:22" s="67" customFormat="1" ht="12.75">
      <c r="A51" s="69" t="s">
        <v>42</v>
      </c>
      <c r="B51" s="70">
        <f>B26</f>
        <v>1</v>
      </c>
      <c r="C51" s="61">
        <f>B51/$L$51</f>
        <v>0.01282051282051282</v>
      </c>
      <c r="D51" s="70">
        <f>D26</f>
        <v>10</v>
      </c>
      <c r="E51" s="61">
        <f>D51/$L$51</f>
        <v>0.1282051282051282</v>
      </c>
      <c r="F51" s="70">
        <f>F26</f>
        <v>54</v>
      </c>
      <c r="G51" s="61">
        <f>F51/$L$51</f>
        <v>0.6923076923076923</v>
      </c>
      <c r="H51" s="70">
        <f>H26</f>
        <v>13</v>
      </c>
      <c r="I51" s="61">
        <f>H51/L51</f>
        <v>0.16666666666666666</v>
      </c>
      <c r="J51" s="70">
        <f>J26</f>
        <v>0</v>
      </c>
      <c r="K51" s="61">
        <f>J51/L51</f>
        <v>0</v>
      </c>
      <c r="L51" s="71">
        <f>B51+D51+F51+H51+J51</f>
        <v>78</v>
      </c>
      <c r="M51" s="63"/>
      <c r="N51" s="64"/>
      <c r="O51" s="65"/>
      <c r="P51" s="66"/>
      <c r="Q51" s="54"/>
      <c r="R51" s="54"/>
      <c r="S51" s="66"/>
      <c r="V51" s="68"/>
    </row>
    <row r="52" spans="1:22" s="67" customFormat="1" ht="12.75">
      <c r="A52" s="69" t="s">
        <v>43</v>
      </c>
      <c r="B52" s="70">
        <f>B32</f>
        <v>3</v>
      </c>
      <c r="C52" s="61">
        <f>B52/$L$52</f>
        <v>0.02127659574468085</v>
      </c>
      <c r="D52" s="70">
        <f>D32</f>
        <v>9</v>
      </c>
      <c r="E52" s="61">
        <f>D52/$L$52</f>
        <v>0.06382978723404255</v>
      </c>
      <c r="F52" s="70">
        <f>F32</f>
        <v>51</v>
      </c>
      <c r="G52" s="61">
        <f>F52/$L$52</f>
        <v>0.3617021276595745</v>
      </c>
      <c r="H52" s="70">
        <f>H32</f>
        <v>71</v>
      </c>
      <c r="I52" s="61">
        <f>H52/L52</f>
        <v>0.5035460992907801</v>
      </c>
      <c r="J52" s="70">
        <f>J32</f>
        <v>7</v>
      </c>
      <c r="K52" s="61">
        <f>J52/L52</f>
        <v>0.04964539007092199</v>
      </c>
      <c r="L52" s="71">
        <f>B52+D52+F52+H52+J52</f>
        <v>141</v>
      </c>
      <c r="M52" s="63"/>
      <c r="N52" s="64"/>
      <c r="O52" s="65"/>
      <c r="P52" s="66"/>
      <c r="Q52" s="54"/>
      <c r="R52" s="54"/>
      <c r="S52" s="66"/>
      <c r="V52" s="68"/>
    </row>
    <row r="53" spans="1:22" s="67" customFormat="1" ht="12.75">
      <c r="A53" s="72" t="s">
        <v>44</v>
      </c>
      <c r="B53" s="73">
        <f>B38</f>
        <v>2</v>
      </c>
      <c r="C53" s="61">
        <f>B53/$L$53</f>
        <v>0.015037593984962405</v>
      </c>
      <c r="D53" s="73">
        <f>D38</f>
        <v>6</v>
      </c>
      <c r="E53" s="61">
        <f>D53/$L$53</f>
        <v>0.045112781954887216</v>
      </c>
      <c r="F53" s="73">
        <f>F38</f>
        <v>59</v>
      </c>
      <c r="G53" s="61">
        <f>F53/$L$53</f>
        <v>0.44360902255639095</v>
      </c>
      <c r="H53" s="73">
        <f>H38</f>
        <v>63</v>
      </c>
      <c r="I53" s="61">
        <f>H53/L53</f>
        <v>0.47368421052631576</v>
      </c>
      <c r="J53" s="73">
        <f>J38</f>
        <v>3</v>
      </c>
      <c r="K53" s="61">
        <f>J53/L53</f>
        <v>0.022556390977443608</v>
      </c>
      <c r="L53" s="73">
        <f>B53+D53+F53+H53+J53</f>
        <v>133</v>
      </c>
      <c r="M53" s="63"/>
      <c r="N53" s="64"/>
      <c r="O53" s="65"/>
      <c r="P53" s="66"/>
      <c r="Q53" s="54"/>
      <c r="R53" s="54"/>
      <c r="S53"/>
      <c r="V53" s="68"/>
    </row>
    <row r="54" spans="1:256" ht="21.75" customHeight="1">
      <c r="A54" s="74" t="s">
        <v>12</v>
      </c>
      <c r="B54" s="75">
        <f>SUM(B49:B53)</f>
        <v>19</v>
      </c>
      <c r="C54" s="76">
        <f>B54/$L$54</f>
        <v>0.020277481323372464</v>
      </c>
      <c r="D54" s="75">
        <f>SUM(D49:D53)</f>
        <v>134</v>
      </c>
      <c r="E54" s="76">
        <f>D54/$L$54</f>
        <v>0.14300960512273211</v>
      </c>
      <c r="F54" s="75">
        <f>SUM(F49:F53)</f>
        <v>459</v>
      </c>
      <c r="G54" s="76">
        <f>F54/$L$54</f>
        <v>0.48986125933831376</v>
      </c>
      <c r="H54" s="75">
        <f>SUM(H49:H53)</f>
        <v>309</v>
      </c>
      <c r="I54" s="76">
        <f>H54/$L$54</f>
        <v>0.3297758804695838</v>
      </c>
      <c r="J54" s="75">
        <f>SUM(J49:J53)</f>
        <v>16</v>
      </c>
      <c r="K54" s="76">
        <f>J54/$L$54</f>
        <v>0.017075773745997867</v>
      </c>
      <c r="L54" s="77">
        <f>SUM(L49:L53)</f>
        <v>937</v>
      </c>
      <c r="M54" s="54"/>
      <c r="N54" s="54"/>
      <c r="O54" s="78"/>
      <c r="P54" s="47"/>
      <c r="Q54" s="54"/>
      <c r="R54" s="54"/>
      <c r="S54"/>
      <c r="T54"/>
      <c r="U54"/>
      <c r="V54" s="45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">
      <c r="A55" t="s">
        <v>45</v>
      </c>
      <c r="B55" s="79">
        <f>B54/L54</f>
        <v>0.020277481323372464</v>
      </c>
      <c r="C55" s="79"/>
      <c r="D55" s="79">
        <f>D54/L54</f>
        <v>0.14300960512273211</v>
      </c>
      <c r="E55" s="79"/>
      <c r="F55" s="79">
        <f>F54/L54</f>
        <v>0.48986125933831376</v>
      </c>
      <c r="G55" s="79"/>
      <c r="H55" s="79">
        <f>H54/L54</f>
        <v>0.3297758804695838</v>
      </c>
      <c r="I55" s="79"/>
      <c r="J55" s="79">
        <f>J54/L54</f>
        <v>0.017075773745997867</v>
      </c>
      <c r="K55" s="79"/>
      <c r="L55" s="80">
        <f>SUM(B55:J55)</f>
        <v>1</v>
      </c>
      <c r="M55"/>
      <c r="N55"/>
      <c r="O55" s="81"/>
      <c r="P55"/>
      <c r="Q55"/>
      <c r="R55"/>
      <c r="S55"/>
      <c r="T55"/>
      <c r="U55"/>
      <c r="V55" s="4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">
      <c r="A56"/>
      <c r="B56" s="44"/>
      <c r="C56" s="82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 s="45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6.5">
      <c r="A57" s="46" t="s">
        <v>46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/>
      <c r="N57"/>
      <c r="O57"/>
      <c r="P57"/>
      <c r="Q57"/>
      <c r="R57"/>
      <c r="S57"/>
      <c r="T57"/>
      <c r="U57"/>
      <c r="V57" s="45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48" t="s">
        <v>6</v>
      </c>
      <c r="B58" s="49" t="s">
        <v>33</v>
      </c>
      <c r="C58" s="50" t="s">
        <v>34</v>
      </c>
      <c r="D58" s="51" t="s">
        <v>35</v>
      </c>
      <c r="E58" s="52" t="s">
        <v>34</v>
      </c>
      <c r="F58" s="51" t="s">
        <v>36</v>
      </c>
      <c r="G58" s="52" t="s">
        <v>34</v>
      </c>
      <c r="H58" s="51" t="s">
        <v>37</v>
      </c>
      <c r="I58" s="52" t="s">
        <v>34</v>
      </c>
      <c r="J58" s="53" t="s">
        <v>38</v>
      </c>
      <c r="K58" s="53" t="s">
        <v>34</v>
      </c>
      <c r="L58" s="52" t="s">
        <v>12</v>
      </c>
      <c r="M58"/>
      <c r="N58"/>
      <c r="O58"/>
      <c r="P58"/>
      <c r="Q58"/>
      <c r="R58"/>
      <c r="S58"/>
      <c r="T58"/>
      <c r="U58"/>
      <c r="V58" s="45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55"/>
      <c r="B59" s="56"/>
      <c r="C59" s="57" t="s">
        <v>6</v>
      </c>
      <c r="D59" s="55"/>
      <c r="E59" s="57" t="s">
        <v>6</v>
      </c>
      <c r="F59" s="55"/>
      <c r="G59" s="57" t="s">
        <v>6</v>
      </c>
      <c r="H59" s="55"/>
      <c r="I59" s="57" t="s">
        <v>6</v>
      </c>
      <c r="J59" s="58" t="s">
        <v>39</v>
      </c>
      <c r="K59" s="57" t="s">
        <v>6</v>
      </c>
      <c r="L59" s="55"/>
      <c r="M59"/>
      <c r="N59"/>
      <c r="O59"/>
      <c r="P59"/>
      <c r="Q59"/>
      <c r="R59"/>
      <c r="S59"/>
      <c r="T59"/>
      <c r="U59"/>
      <c r="V59" s="45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59" t="s">
        <v>40</v>
      </c>
      <c r="B60" s="83">
        <f>C15</f>
        <v>22</v>
      </c>
      <c r="C60" s="84">
        <f aca="true" t="shared" si="6" ref="C60:C65">B60/L60</f>
        <v>0.275</v>
      </c>
      <c r="D60" s="83">
        <f>E15</f>
        <v>26</v>
      </c>
      <c r="E60" s="84">
        <f aca="true" t="shared" si="7" ref="E60:E65">D60/L60</f>
        <v>0.325</v>
      </c>
      <c r="F60" s="83">
        <f>G15</f>
        <v>28</v>
      </c>
      <c r="G60" s="84">
        <f aca="true" t="shared" si="8" ref="G60:G65">F60/L60</f>
        <v>0.35</v>
      </c>
      <c r="H60" s="83">
        <f>I15</f>
        <v>4</v>
      </c>
      <c r="I60" s="84">
        <f aca="true" t="shared" si="9" ref="I60:I65">H60/L60</f>
        <v>0.05</v>
      </c>
      <c r="J60" s="83">
        <f>K15</f>
        <v>0</v>
      </c>
      <c r="K60" s="84">
        <f aca="true" t="shared" si="10" ref="K60:K65">J60/L60</f>
        <v>0</v>
      </c>
      <c r="L60" s="71">
        <f>B60+D60+F60+H60+J60</f>
        <v>80</v>
      </c>
      <c r="M60" s="85"/>
      <c r="N60" s="86"/>
      <c r="O60"/>
      <c r="P60"/>
      <c r="Q60"/>
      <c r="R60"/>
      <c r="S60"/>
      <c r="T60"/>
      <c r="U60"/>
      <c r="V60" s="45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69" t="s">
        <v>41</v>
      </c>
      <c r="B61" s="87">
        <f>C21</f>
        <v>16</v>
      </c>
      <c r="C61" s="61">
        <f t="shared" si="6"/>
        <v>0.3902439024390244</v>
      </c>
      <c r="D61" s="87">
        <f>E21</f>
        <v>14</v>
      </c>
      <c r="E61" s="61">
        <f t="shared" si="7"/>
        <v>0.34146341463414637</v>
      </c>
      <c r="F61" s="87">
        <f>G21</f>
        <v>9</v>
      </c>
      <c r="G61" s="61">
        <f t="shared" si="8"/>
        <v>0.21951219512195122</v>
      </c>
      <c r="H61" s="87">
        <f>I21</f>
        <v>2</v>
      </c>
      <c r="I61" s="61">
        <f t="shared" si="9"/>
        <v>0.04878048780487805</v>
      </c>
      <c r="J61" s="87">
        <f>K21</f>
        <v>0</v>
      </c>
      <c r="K61" s="61">
        <f t="shared" si="10"/>
        <v>0</v>
      </c>
      <c r="L61" s="71">
        <f>B61+D61+F61+H61+J61</f>
        <v>41</v>
      </c>
      <c r="M61" s="85"/>
      <c r="N61" s="86"/>
      <c r="O61"/>
      <c r="P61"/>
      <c r="Q61"/>
      <c r="R61"/>
      <c r="S61"/>
      <c r="T61"/>
      <c r="U61"/>
      <c r="V61" s="45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69" t="s">
        <v>42</v>
      </c>
      <c r="B62" s="87">
        <f>C26</f>
        <v>9</v>
      </c>
      <c r="C62" s="61">
        <f t="shared" si="6"/>
        <v>0.28125</v>
      </c>
      <c r="D62" s="87">
        <f>E26</f>
        <v>14</v>
      </c>
      <c r="E62" s="61">
        <f t="shared" si="7"/>
        <v>0.4375</v>
      </c>
      <c r="F62" s="87">
        <f>G26</f>
        <v>6</v>
      </c>
      <c r="G62" s="61">
        <f t="shared" si="8"/>
        <v>0.1875</v>
      </c>
      <c r="H62" s="87">
        <f>I26</f>
        <v>3</v>
      </c>
      <c r="I62" s="61">
        <f t="shared" si="9"/>
        <v>0.09375</v>
      </c>
      <c r="J62" s="87">
        <f>K26</f>
        <v>0</v>
      </c>
      <c r="K62" s="61">
        <f t="shared" si="10"/>
        <v>0</v>
      </c>
      <c r="L62" s="71">
        <f>B62+D62+F62+H62+J62</f>
        <v>32</v>
      </c>
      <c r="M62" s="88"/>
      <c r="N62" s="86"/>
      <c r="O62"/>
      <c r="P62"/>
      <c r="Q62"/>
      <c r="R62"/>
      <c r="S62"/>
      <c r="T62"/>
      <c r="U62"/>
      <c r="V62" s="45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69" t="s">
        <v>43</v>
      </c>
      <c r="B63" s="87">
        <f>C32</f>
        <v>8</v>
      </c>
      <c r="C63" s="61">
        <f t="shared" si="6"/>
        <v>0.24242424242424243</v>
      </c>
      <c r="D63" s="87">
        <f>E32</f>
        <v>11</v>
      </c>
      <c r="E63" s="61">
        <f t="shared" si="7"/>
        <v>0.3333333333333333</v>
      </c>
      <c r="F63" s="87">
        <f>G32</f>
        <v>12</v>
      </c>
      <c r="G63" s="61">
        <f t="shared" si="8"/>
        <v>0.36363636363636365</v>
      </c>
      <c r="H63" s="87">
        <f>I32</f>
        <v>1</v>
      </c>
      <c r="I63" s="61">
        <f t="shared" si="9"/>
        <v>0.030303030303030304</v>
      </c>
      <c r="J63" s="87">
        <f>K32</f>
        <v>1</v>
      </c>
      <c r="K63" s="61">
        <f t="shared" si="10"/>
        <v>0.030303030303030304</v>
      </c>
      <c r="L63" s="62">
        <f>B63+D63+F63+H63+J63</f>
        <v>33</v>
      </c>
      <c r="M63" s="89"/>
      <c r="N63" s="86"/>
      <c r="O63"/>
      <c r="P63"/>
      <c r="Q63"/>
      <c r="R63"/>
      <c r="S63"/>
      <c r="T63"/>
      <c r="U63"/>
      <c r="V63" s="45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72" t="s">
        <v>44</v>
      </c>
      <c r="B64" s="90">
        <f>C38</f>
        <v>12</v>
      </c>
      <c r="C64" s="91">
        <f t="shared" si="6"/>
        <v>0.2857142857142857</v>
      </c>
      <c r="D64" s="90">
        <f>E38</f>
        <v>8</v>
      </c>
      <c r="E64" s="91">
        <f t="shared" si="7"/>
        <v>0.19047619047619047</v>
      </c>
      <c r="F64" s="90">
        <f>G38</f>
        <v>16</v>
      </c>
      <c r="G64" s="91">
        <f t="shared" si="8"/>
        <v>0.38095238095238093</v>
      </c>
      <c r="H64" s="90">
        <f>I38</f>
        <v>5</v>
      </c>
      <c r="I64" s="91">
        <f t="shared" si="9"/>
        <v>0.11904761904761904</v>
      </c>
      <c r="J64" s="90">
        <f>K38</f>
        <v>1</v>
      </c>
      <c r="K64" s="91">
        <f t="shared" si="10"/>
        <v>0.023809523809523808</v>
      </c>
      <c r="L64" s="62">
        <f>B64+D64+F64+H64+J64</f>
        <v>42</v>
      </c>
      <c r="M64" s="89"/>
      <c r="N64" s="86"/>
      <c r="O64"/>
      <c r="P64"/>
      <c r="Q64"/>
      <c r="R64"/>
      <c r="S64"/>
      <c r="T64"/>
      <c r="U64"/>
      <c r="V64" s="45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4" s="45" customFormat="1" ht="12.75">
      <c r="A65" s="74" t="s">
        <v>12</v>
      </c>
      <c r="B65" s="92">
        <f>SUM(B60:B64)</f>
        <v>67</v>
      </c>
      <c r="C65" s="76">
        <f t="shared" si="6"/>
        <v>0.29385964912280704</v>
      </c>
      <c r="D65" s="92">
        <f>SUM(D60:D64)</f>
        <v>73</v>
      </c>
      <c r="E65" s="76">
        <f t="shared" si="7"/>
        <v>0.3201754385964912</v>
      </c>
      <c r="F65" s="75">
        <f>SUM(F60:F64)</f>
        <v>71</v>
      </c>
      <c r="G65" s="76">
        <f t="shared" si="8"/>
        <v>0.31140350877192985</v>
      </c>
      <c r="H65" s="92">
        <f>SUM(H60:H64)</f>
        <v>15</v>
      </c>
      <c r="I65" s="76">
        <f t="shared" si="9"/>
        <v>0.06578947368421052</v>
      </c>
      <c r="J65" s="92">
        <f>SUM(J60:J64)</f>
        <v>2</v>
      </c>
      <c r="K65" s="76">
        <f t="shared" si="10"/>
        <v>0.008771929824561403</v>
      </c>
      <c r="L65" s="77">
        <f>SUM(L60:L64)</f>
        <v>228</v>
      </c>
      <c r="M65" s="93"/>
      <c r="N65" s="94"/>
    </row>
    <row r="66" spans="1:256" ht="12">
      <c r="A66"/>
      <c r="B66" s="79">
        <f>B65/L65</f>
        <v>0.29385964912280704</v>
      </c>
      <c r="C66" s="79"/>
      <c r="D66" s="79">
        <f>D65/L65</f>
        <v>0.3201754385964912</v>
      </c>
      <c r="E66" s="79"/>
      <c r="F66" s="79">
        <f>F65/L65</f>
        <v>0.31140350877192985</v>
      </c>
      <c r="G66" s="79"/>
      <c r="H66" s="79">
        <f>H65/L65</f>
        <v>0.06578947368421052</v>
      </c>
      <c r="I66" s="79"/>
      <c r="J66" s="79">
        <f>J65/L65</f>
        <v>0.008771929824561403</v>
      </c>
      <c r="K66" s="79"/>
      <c r="L66" s="80">
        <f>SUM(B66:J66)</f>
        <v>1</v>
      </c>
      <c r="M66" s="86"/>
      <c r="N66" s="86"/>
      <c r="O66"/>
      <c r="P66"/>
      <c r="Q66"/>
      <c r="R66"/>
      <c r="S66"/>
      <c r="T66"/>
      <c r="U66"/>
      <c r="V66" s="45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">
      <c r="A67"/>
      <c r="B67" s="44"/>
      <c r="C67" s="44"/>
      <c r="D67"/>
      <c r="E67"/>
      <c r="F67"/>
      <c r="G67"/>
      <c r="H67"/>
      <c r="I67"/>
      <c r="J67"/>
      <c r="K67"/>
      <c r="L67"/>
      <c r="M67" s="86"/>
      <c r="N67" s="86"/>
      <c r="O67"/>
      <c r="P67"/>
      <c r="Q67"/>
      <c r="R67"/>
      <c r="S67"/>
      <c r="T67"/>
      <c r="U67"/>
      <c r="V67" s="45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6.5">
      <c r="A68" s="46" t="s">
        <v>47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86"/>
      <c r="N68" s="86"/>
      <c r="O68"/>
      <c r="P68"/>
      <c r="Q68"/>
      <c r="R68"/>
      <c r="S68"/>
      <c r="T68"/>
      <c r="U68"/>
      <c r="V68" s="45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>
      <c r="A69" s="48" t="s">
        <v>6</v>
      </c>
      <c r="B69" s="49" t="s">
        <v>33</v>
      </c>
      <c r="C69" s="50" t="s">
        <v>34</v>
      </c>
      <c r="D69" s="51" t="s">
        <v>35</v>
      </c>
      <c r="E69" s="52" t="s">
        <v>34</v>
      </c>
      <c r="F69" s="51" t="s">
        <v>36</v>
      </c>
      <c r="G69" s="52" t="s">
        <v>34</v>
      </c>
      <c r="H69" s="51" t="s">
        <v>37</v>
      </c>
      <c r="I69" s="52" t="s">
        <v>34</v>
      </c>
      <c r="J69" s="53" t="s">
        <v>38</v>
      </c>
      <c r="K69" s="53" t="s">
        <v>34</v>
      </c>
      <c r="L69" s="52" t="s">
        <v>12</v>
      </c>
      <c r="M69"/>
      <c r="N69"/>
      <c r="O69"/>
      <c r="P69"/>
      <c r="Q69"/>
      <c r="R69"/>
      <c r="S69"/>
      <c r="T69"/>
      <c r="U69"/>
      <c r="V69" s="45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5"/>
      <c r="B70" s="56"/>
      <c r="C70" s="57" t="s">
        <v>6</v>
      </c>
      <c r="D70" s="55"/>
      <c r="E70" s="57" t="s">
        <v>6</v>
      </c>
      <c r="F70" s="55"/>
      <c r="G70" s="57" t="s">
        <v>6</v>
      </c>
      <c r="H70" s="55"/>
      <c r="I70" s="57" t="s">
        <v>6</v>
      </c>
      <c r="J70" s="58" t="s">
        <v>39</v>
      </c>
      <c r="K70" s="57" t="s">
        <v>6</v>
      </c>
      <c r="L70" s="55"/>
      <c r="M70"/>
      <c r="N70"/>
      <c r="O70"/>
      <c r="P70"/>
      <c r="Q70"/>
      <c r="R70"/>
      <c r="S70"/>
      <c r="T70"/>
      <c r="U70"/>
      <c r="V70" s="45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59" t="s">
        <v>40</v>
      </c>
      <c r="B71" s="60">
        <f>B60+B49</f>
        <v>33</v>
      </c>
      <c r="C71" s="61">
        <f>B71/L71</f>
        <v>0.06321839080459771</v>
      </c>
      <c r="D71" s="60">
        <f>D60+D49</f>
        <v>100</v>
      </c>
      <c r="E71" s="61">
        <f>D71/L71</f>
        <v>0.19157088122605365</v>
      </c>
      <c r="F71" s="60">
        <f>F60+F49</f>
        <v>247</v>
      </c>
      <c r="G71" s="61">
        <f>F71/L71</f>
        <v>0.4731800766283525</v>
      </c>
      <c r="H71" s="60">
        <f>H60+H49</f>
        <v>137</v>
      </c>
      <c r="I71" s="61">
        <f>H71/L71</f>
        <v>0.2624521072796935</v>
      </c>
      <c r="J71" s="60">
        <f>J60+J49</f>
        <v>5</v>
      </c>
      <c r="K71" s="61">
        <f>J71/L71</f>
        <v>0.009578544061302681</v>
      </c>
      <c r="L71" s="62">
        <f>B71+D71+F71+H71+J71</f>
        <v>522</v>
      </c>
      <c r="M71" s="63"/>
      <c r="N71"/>
      <c r="O71"/>
      <c r="P71"/>
      <c r="Q71"/>
      <c r="R71"/>
      <c r="S71"/>
      <c r="T71"/>
      <c r="U71"/>
      <c r="V71" s="45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69" t="s">
        <v>41</v>
      </c>
      <c r="B72" s="60">
        <f>B61+B50</f>
        <v>18</v>
      </c>
      <c r="C72" s="61">
        <f>B72/L72</f>
        <v>0.09782608695652174</v>
      </c>
      <c r="D72" s="60">
        <f>D61+D50</f>
        <v>49</v>
      </c>
      <c r="E72" s="61">
        <f>D72/L72</f>
        <v>0.266304347826087</v>
      </c>
      <c r="F72" s="60">
        <f>F61+F50</f>
        <v>85</v>
      </c>
      <c r="G72" s="61">
        <f>F72/L72</f>
        <v>0.46195652173913043</v>
      </c>
      <c r="H72" s="60">
        <f>H61+H50</f>
        <v>31</v>
      </c>
      <c r="I72" s="61">
        <f>H72/L72</f>
        <v>0.16847826086956522</v>
      </c>
      <c r="J72" s="60">
        <f>J61+J50</f>
        <v>1</v>
      </c>
      <c r="K72" s="61">
        <f>J72/L72</f>
        <v>0.005434782608695652</v>
      </c>
      <c r="L72" s="62">
        <f>B72+D72+F72+H72+J72</f>
        <v>184</v>
      </c>
      <c r="M72" s="63"/>
      <c r="N72"/>
      <c r="O72"/>
      <c r="P72"/>
      <c r="Q72"/>
      <c r="R72"/>
      <c r="S72"/>
      <c r="T72"/>
      <c r="U72"/>
      <c r="V72" s="45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69" t="s">
        <v>42</v>
      </c>
      <c r="B73" s="60">
        <f>B62+B51</f>
        <v>10</v>
      </c>
      <c r="C73" s="61">
        <f>B73/L73</f>
        <v>0.09090909090909091</v>
      </c>
      <c r="D73" s="60">
        <f>D62+D51</f>
        <v>24</v>
      </c>
      <c r="E73" s="61">
        <f>D73/L73</f>
        <v>0.21818181818181817</v>
      </c>
      <c r="F73" s="60">
        <f>F62+F51</f>
        <v>60</v>
      </c>
      <c r="G73" s="61">
        <f>F73/L73</f>
        <v>0.5454545454545454</v>
      </c>
      <c r="H73" s="60">
        <f>H62+H51</f>
        <v>16</v>
      </c>
      <c r="I73" s="61">
        <f>H73/L73</f>
        <v>0.14545454545454545</v>
      </c>
      <c r="J73" s="60">
        <f>J62+J51</f>
        <v>0</v>
      </c>
      <c r="K73" s="61">
        <f>J73/L73</f>
        <v>0</v>
      </c>
      <c r="L73" s="62">
        <f>B73+D73+F73+H73+J73</f>
        <v>110</v>
      </c>
      <c r="M73" s="63"/>
      <c r="N73"/>
      <c r="O73"/>
      <c r="P73"/>
      <c r="Q73"/>
      <c r="R73"/>
      <c r="S73"/>
      <c r="T73"/>
      <c r="U73"/>
      <c r="V73" s="45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69" t="s">
        <v>43</v>
      </c>
      <c r="B74" s="60">
        <f>B63+B52</f>
        <v>11</v>
      </c>
      <c r="C74" s="61">
        <f>B74/L74</f>
        <v>0.06321839080459771</v>
      </c>
      <c r="D74" s="60">
        <f>D63+D52</f>
        <v>20</v>
      </c>
      <c r="E74" s="61">
        <f>D74/L74</f>
        <v>0.11494252873563218</v>
      </c>
      <c r="F74" s="60">
        <f>F63+F52</f>
        <v>63</v>
      </c>
      <c r="G74" s="61">
        <f>F74/L74</f>
        <v>0.3620689655172414</v>
      </c>
      <c r="H74" s="60">
        <f>H63+H52</f>
        <v>72</v>
      </c>
      <c r="I74" s="61">
        <f>H74/L74</f>
        <v>0.41379310344827586</v>
      </c>
      <c r="J74" s="60">
        <f>J63+J52</f>
        <v>8</v>
      </c>
      <c r="K74" s="61">
        <f>J74/L74</f>
        <v>0.04597701149425287</v>
      </c>
      <c r="L74" s="62">
        <f>B74+D74+F74+H74+J74</f>
        <v>174</v>
      </c>
      <c r="M74" s="63"/>
      <c r="N74"/>
      <c r="O74"/>
      <c r="P74"/>
      <c r="Q74"/>
      <c r="R74"/>
      <c r="S74"/>
      <c r="T74"/>
      <c r="U74"/>
      <c r="V74" s="45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72" t="s">
        <v>44</v>
      </c>
      <c r="B75" s="60">
        <f>B64+B53</f>
        <v>14</v>
      </c>
      <c r="C75" s="61">
        <f>B75/L75</f>
        <v>0.08</v>
      </c>
      <c r="D75" s="60">
        <f>D64+D53</f>
        <v>14</v>
      </c>
      <c r="E75" s="61">
        <f>D75/L75</f>
        <v>0.08</v>
      </c>
      <c r="F75" s="60">
        <f>F64+F53</f>
        <v>75</v>
      </c>
      <c r="G75" s="61">
        <f>F75/L75</f>
        <v>0.42857142857142855</v>
      </c>
      <c r="H75" s="60">
        <f>H64+H53</f>
        <v>68</v>
      </c>
      <c r="I75" s="61">
        <f>H75/L75</f>
        <v>0.38857142857142857</v>
      </c>
      <c r="J75" s="60">
        <f>J64+J53</f>
        <v>4</v>
      </c>
      <c r="K75" s="61">
        <f>J75/L75</f>
        <v>0.022857142857142857</v>
      </c>
      <c r="L75" s="62">
        <f>B75+D75+F75+H75+J75</f>
        <v>175</v>
      </c>
      <c r="M75" s="63"/>
      <c r="N75"/>
      <c r="O75"/>
      <c r="P75"/>
      <c r="Q75"/>
      <c r="R75"/>
      <c r="S75"/>
      <c r="T75"/>
      <c r="U75"/>
      <c r="V75" s="4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74" t="s">
        <v>12</v>
      </c>
      <c r="B76" s="75">
        <f>SUM(B71:B75)</f>
        <v>86</v>
      </c>
      <c r="C76" s="76">
        <f>B76/$L$76</f>
        <v>0.07381974248927038</v>
      </c>
      <c r="D76" s="92">
        <f>SUM(D71:D75)</f>
        <v>207</v>
      </c>
      <c r="E76" s="76">
        <f>D76/$L$76</f>
        <v>0.17768240343347638</v>
      </c>
      <c r="F76" s="75">
        <f>SUM(F71:F75)</f>
        <v>530</v>
      </c>
      <c r="G76" s="76">
        <f>F76/$L$76</f>
        <v>0.45493562231759654</v>
      </c>
      <c r="H76" s="92">
        <f>SUM(H71:H75)</f>
        <v>324</v>
      </c>
      <c r="I76" s="76">
        <f>H76/$L$76</f>
        <v>0.27811158798283264</v>
      </c>
      <c r="J76" s="92">
        <f>SUM(J71:J75)</f>
        <v>18</v>
      </c>
      <c r="K76" s="76">
        <f>J76/$L$76</f>
        <v>0.015450643776824034</v>
      </c>
      <c r="L76" s="77">
        <f>SUM(L71:L75)</f>
        <v>1165</v>
      </c>
      <c r="M76"/>
      <c r="N76"/>
      <c r="O76"/>
      <c r="P76"/>
      <c r="Q76"/>
      <c r="R76"/>
      <c r="S76"/>
      <c r="T76"/>
      <c r="U76"/>
      <c r="V76" s="45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">
      <c r="A77" t="s">
        <v>45</v>
      </c>
      <c r="B77" s="79">
        <f>B76/L76</f>
        <v>0.07381974248927038</v>
      </c>
      <c r="C77" s="79"/>
      <c r="D77" s="79">
        <f>D76/L76</f>
        <v>0.17768240343347638</v>
      </c>
      <c r="E77" s="79"/>
      <c r="F77" s="79">
        <f>F76/L76</f>
        <v>0.45493562231759654</v>
      </c>
      <c r="G77" s="79"/>
      <c r="H77" s="79">
        <f>H76/L76</f>
        <v>0.27811158798283264</v>
      </c>
      <c r="I77" s="79"/>
      <c r="J77" s="79">
        <f>J76/L76</f>
        <v>0.015450643776824034</v>
      </c>
      <c r="K77" s="79"/>
      <c r="L77" s="80">
        <f>SUM(B77:J77)</f>
        <v>1</v>
      </c>
      <c r="M77"/>
      <c r="N77"/>
      <c r="O77"/>
      <c r="P77"/>
      <c r="Q77"/>
      <c r="R77"/>
      <c r="S77"/>
      <c r="T77"/>
      <c r="U77"/>
      <c r="V77" s="45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80" spans="1:5" ht="12.75">
      <c r="A80" s="95" t="s">
        <v>48</v>
      </c>
      <c r="B80" s="96">
        <f>B76</f>
        <v>86</v>
      </c>
      <c r="C80" s="97"/>
      <c r="D80" s="97"/>
      <c r="E80" s="97"/>
    </row>
    <row r="81" spans="1:5" ht="12.75">
      <c r="A81" s="95" t="s">
        <v>49</v>
      </c>
      <c r="B81" s="98">
        <f>D76</f>
        <v>207</v>
      </c>
      <c r="C81" s="97"/>
      <c r="D81" s="97"/>
      <c r="E81" s="97"/>
    </row>
    <row r="82" spans="1:5" ht="12.75">
      <c r="A82" s="95" t="s">
        <v>50</v>
      </c>
      <c r="B82" s="98">
        <f>F76</f>
        <v>530</v>
      </c>
      <c r="C82" s="97"/>
      <c r="D82" s="97"/>
      <c r="E82" s="97"/>
    </row>
    <row r="83" spans="1:5" ht="12.75">
      <c r="A83" s="95" t="s">
        <v>51</v>
      </c>
      <c r="B83" s="98">
        <f>H76</f>
        <v>324</v>
      </c>
      <c r="C83" s="97"/>
      <c r="D83" s="97"/>
      <c r="E83" s="97"/>
    </row>
    <row r="84" spans="1:5" ht="12.75">
      <c r="A84" s="95" t="s">
        <v>52</v>
      </c>
      <c r="B84" s="98">
        <f>J76</f>
        <v>18</v>
      </c>
      <c r="C84" s="97"/>
      <c r="D84" s="97"/>
      <c r="E84" s="97"/>
    </row>
    <row r="85" spans="1:5" ht="12.75">
      <c r="A85" s="97"/>
      <c r="B85" s="99">
        <f>SUM(B80:B84)</f>
        <v>1165</v>
      </c>
      <c r="C85" s="100"/>
      <c r="D85" s="100"/>
      <c r="E85" s="100"/>
    </row>
  </sheetData>
  <mergeCells count="36">
    <mergeCell ref="A1:L1"/>
    <mergeCell ref="A2:L2"/>
    <mergeCell ref="A3:L3"/>
    <mergeCell ref="A6:L6"/>
    <mergeCell ref="A7:L7"/>
    <mergeCell ref="B8:C8"/>
    <mergeCell ref="D8:E8"/>
    <mergeCell ref="F8:G8"/>
    <mergeCell ref="H8:I8"/>
    <mergeCell ref="J8:K8"/>
    <mergeCell ref="B16:C16"/>
    <mergeCell ref="D16:E16"/>
    <mergeCell ref="F16:G16"/>
    <mergeCell ref="H16:I16"/>
    <mergeCell ref="J16:K16"/>
    <mergeCell ref="B22:C22"/>
    <mergeCell ref="D22:E22"/>
    <mergeCell ref="F22:G22"/>
    <mergeCell ref="H22:I22"/>
    <mergeCell ref="J22:K22"/>
    <mergeCell ref="B27:C27"/>
    <mergeCell ref="D27:E27"/>
    <mergeCell ref="F27:G27"/>
    <mergeCell ref="H27:I27"/>
    <mergeCell ref="J27:K27"/>
    <mergeCell ref="B33:C33"/>
    <mergeCell ref="D33:E33"/>
    <mergeCell ref="F33:G33"/>
    <mergeCell ref="H33:I33"/>
    <mergeCell ref="J33:K33"/>
    <mergeCell ref="A41:H41"/>
    <mergeCell ref="A42:H42"/>
    <mergeCell ref="A43:H43"/>
    <mergeCell ref="A46:L46"/>
    <mergeCell ref="A57:L57"/>
    <mergeCell ref="A68:L68"/>
  </mergeCells>
  <printOptions/>
  <pageMargins left="0.1701388888888889" right="0.25972222222222224" top="0.2798611111111111" bottom="0.6298611111111111" header="0.5118055555555555" footer="0.5118055555555555"/>
  <pageSetup horizontalDpi="300" verticalDpi="300" orientation="landscape" paperSize="9" scale="95"/>
  <rowBreaks count="2" manualBreakCount="2">
    <brk id="40" max="255" man="1"/>
    <brk id="7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5"/>
  <sheetViews>
    <sheetView zoomScale="80" zoomScaleNormal="80" workbookViewId="0" topLeftCell="A61">
      <selection activeCell="P86" sqref="P86"/>
    </sheetView>
  </sheetViews>
  <sheetFormatPr defaultColWidth="9.140625" defaultRowHeight="12.75"/>
  <cols>
    <col min="1" max="1" width="38.8515625" style="1" customWidth="1"/>
    <col min="2" max="11" width="10.28125" style="1" customWidth="1"/>
    <col min="12" max="12" width="7.8515625" style="1" customWidth="1"/>
    <col min="13" max="13" width="4.8515625" style="1" customWidth="1"/>
    <col min="14" max="16384" width="9.140625" style="1" customWidth="1"/>
  </cols>
  <sheetData>
    <row r="1" spans="1:256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12" ht="10.5">
      <c r="A5" s="4" t="s">
        <v>55</v>
      </c>
      <c r="B5" s="5"/>
      <c r="L5" s="6"/>
    </row>
    <row r="6" spans="1:12" ht="1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0.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0.5">
      <c r="A8" s="9" t="s">
        <v>6</v>
      </c>
      <c r="B8" s="8" t="s">
        <v>7</v>
      </c>
      <c r="C8" s="8"/>
      <c r="D8" s="8" t="s">
        <v>8</v>
      </c>
      <c r="E8" s="8"/>
      <c r="F8" s="8" t="s">
        <v>9</v>
      </c>
      <c r="G8" s="8"/>
      <c r="H8" s="8" t="s">
        <v>10</v>
      </c>
      <c r="I8" s="8"/>
      <c r="J8" s="10" t="s">
        <v>11</v>
      </c>
      <c r="K8" s="10"/>
      <c r="L8" s="9" t="s">
        <v>12</v>
      </c>
    </row>
    <row r="9" spans="1:12" ht="10.5">
      <c r="A9" s="11" t="s">
        <v>13</v>
      </c>
      <c r="B9" s="11" t="s">
        <v>14</v>
      </c>
      <c r="C9" s="11" t="s">
        <v>15</v>
      </c>
      <c r="D9" s="11" t="s">
        <v>14</v>
      </c>
      <c r="E9" s="11" t="s">
        <v>15</v>
      </c>
      <c r="F9" s="11" t="s">
        <v>14</v>
      </c>
      <c r="G9" s="11" t="s">
        <v>15</v>
      </c>
      <c r="H9" s="11" t="s">
        <v>14</v>
      </c>
      <c r="I9" s="11" t="s">
        <v>15</v>
      </c>
      <c r="J9" s="11" t="s">
        <v>14</v>
      </c>
      <c r="K9" s="11" t="s">
        <v>15</v>
      </c>
      <c r="L9" s="11"/>
    </row>
    <row r="10" spans="1:13" ht="18" customHeight="1">
      <c r="A10" s="12" t="s">
        <v>16</v>
      </c>
      <c r="B10" s="13">
        <v>7</v>
      </c>
      <c r="C10" s="13">
        <v>9</v>
      </c>
      <c r="D10" s="13">
        <v>18</v>
      </c>
      <c r="E10" s="13">
        <v>5</v>
      </c>
      <c r="F10" s="13">
        <v>77</v>
      </c>
      <c r="G10" s="13">
        <v>8</v>
      </c>
      <c r="H10" s="13">
        <v>39</v>
      </c>
      <c r="I10" s="13">
        <v>3</v>
      </c>
      <c r="J10" s="13">
        <v>0</v>
      </c>
      <c r="K10" s="14">
        <v>0</v>
      </c>
      <c r="L10" s="15">
        <f>SUM(B10:K10)</f>
        <v>166</v>
      </c>
      <c r="M10" s="16"/>
    </row>
    <row r="11" spans="1:13" ht="22.5" customHeight="1">
      <c r="A11" s="12" t="s">
        <v>17</v>
      </c>
      <c r="B11" s="13">
        <v>1</v>
      </c>
      <c r="C11" s="13">
        <v>4</v>
      </c>
      <c r="D11" s="13">
        <v>47</v>
      </c>
      <c r="E11" s="13">
        <v>11</v>
      </c>
      <c r="F11" s="13">
        <v>52</v>
      </c>
      <c r="G11" s="13">
        <v>1</v>
      </c>
      <c r="H11" s="13">
        <v>18</v>
      </c>
      <c r="I11" s="13">
        <v>1</v>
      </c>
      <c r="J11" s="13">
        <v>2</v>
      </c>
      <c r="K11" s="14">
        <v>0</v>
      </c>
      <c r="L11" s="15">
        <f>SUM(B11:K11)</f>
        <v>137</v>
      </c>
      <c r="M11" s="16"/>
    </row>
    <row r="12" spans="1:13" ht="18" customHeight="1">
      <c r="A12" s="17" t="s">
        <v>18</v>
      </c>
      <c r="B12" s="18">
        <v>1</v>
      </c>
      <c r="C12" s="18">
        <v>4</v>
      </c>
      <c r="D12" s="18">
        <v>3</v>
      </c>
      <c r="E12" s="18">
        <v>1</v>
      </c>
      <c r="F12" s="18">
        <v>39</v>
      </c>
      <c r="G12" s="18">
        <v>6</v>
      </c>
      <c r="H12" s="18">
        <v>35</v>
      </c>
      <c r="I12" s="18">
        <v>0</v>
      </c>
      <c r="J12" s="18">
        <v>2</v>
      </c>
      <c r="K12" s="19">
        <v>0</v>
      </c>
      <c r="L12" s="20">
        <f>SUM(B12:K12)</f>
        <v>91</v>
      </c>
      <c r="M12" s="16"/>
    </row>
    <row r="13" spans="1:13" ht="18" customHeight="1">
      <c r="A13" s="17" t="s">
        <v>19</v>
      </c>
      <c r="B13" s="18">
        <v>2</v>
      </c>
      <c r="C13" s="18">
        <v>4</v>
      </c>
      <c r="D13" s="18">
        <v>4</v>
      </c>
      <c r="E13" s="18">
        <v>5</v>
      </c>
      <c r="F13" s="18">
        <v>20</v>
      </c>
      <c r="G13" s="18">
        <v>0</v>
      </c>
      <c r="H13" s="18">
        <v>13</v>
      </c>
      <c r="I13" s="18">
        <v>0</v>
      </c>
      <c r="J13" s="18">
        <v>0</v>
      </c>
      <c r="K13" s="19">
        <v>0</v>
      </c>
      <c r="L13" s="20">
        <f>SUM(B13:K13)</f>
        <v>48</v>
      </c>
      <c r="M13" s="16"/>
    </row>
    <row r="14" spans="1:14" ht="18" customHeight="1">
      <c r="A14" s="21" t="s">
        <v>20</v>
      </c>
      <c r="B14" s="22">
        <v>0</v>
      </c>
      <c r="C14" s="22">
        <v>1</v>
      </c>
      <c r="D14" s="22">
        <v>3</v>
      </c>
      <c r="E14" s="23">
        <v>4</v>
      </c>
      <c r="F14" s="22">
        <v>35</v>
      </c>
      <c r="G14" s="22">
        <v>13</v>
      </c>
      <c r="H14" s="22">
        <v>23</v>
      </c>
      <c r="I14" s="22">
        <v>0</v>
      </c>
      <c r="J14" s="22">
        <v>1</v>
      </c>
      <c r="K14" s="24">
        <v>0</v>
      </c>
      <c r="L14" s="25">
        <f>SUM(B14:K14)</f>
        <v>80</v>
      </c>
      <c r="M14" s="16"/>
      <c r="N14" s="16"/>
    </row>
    <row r="15" spans="1:13" s="6" customFormat="1" ht="10.5">
      <c r="A15" s="26" t="s">
        <v>21</v>
      </c>
      <c r="B15" s="27">
        <f aca="true" t="shared" si="0" ref="B15:L15">SUM(B10:B14)</f>
        <v>11</v>
      </c>
      <c r="C15" s="28">
        <f t="shared" si="0"/>
        <v>22</v>
      </c>
      <c r="D15" s="28">
        <f t="shared" si="0"/>
        <v>75</v>
      </c>
      <c r="E15" s="28">
        <f t="shared" si="0"/>
        <v>26</v>
      </c>
      <c r="F15" s="28">
        <f t="shared" si="0"/>
        <v>223</v>
      </c>
      <c r="G15" s="28">
        <f t="shared" si="0"/>
        <v>28</v>
      </c>
      <c r="H15" s="28">
        <f t="shared" si="0"/>
        <v>128</v>
      </c>
      <c r="I15" s="28">
        <f t="shared" si="0"/>
        <v>4</v>
      </c>
      <c r="J15" s="28">
        <f t="shared" si="0"/>
        <v>5</v>
      </c>
      <c r="K15" s="28">
        <f t="shared" si="0"/>
        <v>0</v>
      </c>
      <c r="L15" s="28">
        <f t="shared" si="0"/>
        <v>522</v>
      </c>
      <c r="M15" s="29"/>
    </row>
    <row r="16" spans="1:12" s="6" customFormat="1" ht="10.5">
      <c r="A16" s="9" t="s">
        <v>6</v>
      </c>
      <c r="B16" s="8" t="s">
        <v>7</v>
      </c>
      <c r="C16" s="8"/>
      <c r="D16" s="8" t="s">
        <v>8</v>
      </c>
      <c r="E16" s="8"/>
      <c r="F16" s="8" t="s">
        <v>9</v>
      </c>
      <c r="G16" s="8"/>
      <c r="H16" s="8" t="s">
        <v>10</v>
      </c>
      <c r="I16" s="8"/>
      <c r="J16" s="10" t="s">
        <v>11</v>
      </c>
      <c r="K16" s="10"/>
      <c r="L16" s="9" t="s">
        <v>12</v>
      </c>
    </row>
    <row r="17" spans="1:12" ht="10.5">
      <c r="A17" s="11" t="s">
        <v>22</v>
      </c>
      <c r="B17" s="11" t="s">
        <v>14</v>
      </c>
      <c r="C17" s="11" t="s">
        <v>15</v>
      </c>
      <c r="D17" s="11" t="s">
        <v>14</v>
      </c>
      <c r="E17" s="11" t="s">
        <v>15</v>
      </c>
      <c r="F17" s="11" t="s">
        <v>14</v>
      </c>
      <c r="G17" s="11" t="s">
        <v>15</v>
      </c>
      <c r="H17" s="11" t="s">
        <v>14</v>
      </c>
      <c r="I17" s="11" t="s">
        <v>15</v>
      </c>
      <c r="J17" s="11" t="s">
        <v>14</v>
      </c>
      <c r="K17" s="11" t="s">
        <v>15</v>
      </c>
      <c r="L17" s="11"/>
    </row>
    <row r="18" spans="1:13" ht="10.5">
      <c r="A18" s="30" t="s">
        <v>19</v>
      </c>
      <c r="B18" s="13">
        <v>0</v>
      </c>
      <c r="C18" s="13">
        <v>1</v>
      </c>
      <c r="D18" s="13">
        <v>19</v>
      </c>
      <c r="E18" s="13">
        <v>5</v>
      </c>
      <c r="F18" s="13">
        <v>26</v>
      </c>
      <c r="G18" s="13">
        <v>1</v>
      </c>
      <c r="H18" s="13">
        <v>2</v>
      </c>
      <c r="I18" s="13">
        <v>0</v>
      </c>
      <c r="J18" s="13">
        <v>0</v>
      </c>
      <c r="K18" s="14">
        <v>0</v>
      </c>
      <c r="L18" s="15">
        <f>SUM(B18:K18)</f>
        <v>54</v>
      </c>
      <c r="M18" s="16"/>
    </row>
    <row r="19" spans="1:13" ht="10.5">
      <c r="A19" s="31" t="s">
        <v>23</v>
      </c>
      <c r="B19" s="18">
        <v>0</v>
      </c>
      <c r="C19" s="18">
        <v>10</v>
      </c>
      <c r="D19" s="18">
        <v>11</v>
      </c>
      <c r="E19" s="18">
        <v>9</v>
      </c>
      <c r="F19" s="18">
        <v>22</v>
      </c>
      <c r="G19" s="18">
        <v>1</v>
      </c>
      <c r="H19" s="18">
        <v>12</v>
      </c>
      <c r="I19" s="18">
        <v>1</v>
      </c>
      <c r="J19" s="18">
        <v>0</v>
      </c>
      <c r="K19" s="19">
        <v>0</v>
      </c>
      <c r="L19" s="20">
        <f>SUM(B19:K19)</f>
        <v>66</v>
      </c>
      <c r="M19" s="16"/>
    </row>
    <row r="20" spans="1:13" ht="10.5">
      <c r="A20" s="32" t="s">
        <v>24</v>
      </c>
      <c r="B20" s="22">
        <v>2</v>
      </c>
      <c r="C20" s="22">
        <v>9</v>
      </c>
      <c r="D20" s="22">
        <v>5</v>
      </c>
      <c r="E20" s="22">
        <v>1</v>
      </c>
      <c r="F20" s="22">
        <v>28</v>
      </c>
      <c r="G20" s="22">
        <v>7</v>
      </c>
      <c r="H20" s="22">
        <v>15</v>
      </c>
      <c r="I20" s="22">
        <v>1</v>
      </c>
      <c r="J20" s="22">
        <v>1</v>
      </c>
      <c r="K20" s="24">
        <v>0</v>
      </c>
      <c r="L20" s="25">
        <f>SUM(B20:K20)</f>
        <v>69</v>
      </c>
      <c r="M20" s="16"/>
    </row>
    <row r="21" spans="1:13" s="6" customFormat="1" ht="10.5">
      <c r="A21" s="26" t="s">
        <v>21</v>
      </c>
      <c r="B21" s="28">
        <f aca="true" t="shared" si="1" ref="B21:L21">SUM(B18:B20)</f>
        <v>2</v>
      </c>
      <c r="C21" s="28">
        <f t="shared" si="1"/>
        <v>20</v>
      </c>
      <c r="D21" s="28">
        <f t="shared" si="1"/>
        <v>35</v>
      </c>
      <c r="E21" s="28">
        <f t="shared" si="1"/>
        <v>15</v>
      </c>
      <c r="F21" s="28">
        <f t="shared" si="1"/>
        <v>76</v>
      </c>
      <c r="G21" s="28">
        <f t="shared" si="1"/>
        <v>9</v>
      </c>
      <c r="H21" s="28">
        <f t="shared" si="1"/>
        <v>29</v>
      </c>
      <c r="I21" s="28">
        <f t="shared" si="1"/>
        <v>2</v>
      </c>
      <c r="J21" s="28">
        <f t="shared" si="1"/>
        <v>1</v>
      </c>
      <c r="K21" s="28">
        <f t="shared" si="1"/>
        <v>0</v>
      </c>
      <c r="L21" s="28">
        <f t="shared" si="1"/>
        <v>189</v>
      </c>
      <c r="M21" s="16"/>
    </row>
    <row r="22" spans="1:13" s="6" customFormat="1" ht="10.5">
      <c r="A22" s="9" t="s">
        <v>6</v>
      </c>
      <c r="B22" s="8" t="s">
        <v>7</v>
      </c>
      <c r="C22" s="8"/>
      <c r="D22" s="8" t="s">
        <v>8</v>
      </c>
      <c r="E22" s="8"/>
      <c r="F22" s="8" t="s">
        <v>9</v>
      </c>
      <c r="G22" s="8"/>
      <c r="H22" s="8" t="s">
        <v>10</v>
      </c>
      <c r="I22" s="8"/>
      <c r="J22" s="10" t="s">
        <v>11</v>
      </c>
      <c r="K22" s="10"/>
      <c r="L22" s="9" t="s">
        <v>12</v>
      </c>
      <c r="M22" s="16"/>
    </row>
    <row r="23" spans="1:13" ht="10.5">
      <c r="A23" s="11" t="s">
        <v>25</v>
      </c>
      <c r="B23" s="11" t="s">
        <v>14</v>
      </c>
      <c r="C23" s="11" t="s">
        <v>15</v>
      </c>
      <c r="D23" s="11" t="s">
        <v>14</v>
      </c>
      <c r="E23" s="11" t="s">
        <v>15</v>
      </c>
      <c r="F23" s="11" t="s">
        <v>14</v>
      </c>
      <c r="G23" s="11" t="s">
        <v>15</v>
      </c>
      <c r="H23" s="11" t="s">
        <v>14</v>
      </c>
      <c r="I23" s="11" t="s">
        <v>15</v>
      </c>
      <c r="J23" s="11" t="s">
        <v>14</v>
      </c>
      <c r="K23" s="11" t="s">
        <v>15</v>
      </c>
      <c r="L23" s="11"/>
      <c r="M23" s="16"/>
    </row>
    <row r="24" spans="1:13" ht="10.5">
      <c r="A24" s="30" t="s">
        <v>26</v>
      </c>
      <c r="B24" s="13">
        <v>0</v>
      </c>
      <c r="C24" s="13">
        <v>2</v>
      </c>
      <c r="D24" s="13">
        <v>2</v>
      </c>
      <c r="E24" s="13">
        <v>7</v>
      </c>
      <c r="F24" s="13">
        <v>28</v>
      </c>
      <c r="G24" s="13">
        <v>3</v>
      </c>
      <c r="H24" s="13">
        <v>10</v>
      </c>
      <c r="I24" s="13">
        <v>1</v>
      </c>
      <c r="J24" s="13">
        <v>0</v>
      </c>
      <c r="K24" s="14">
        <v>0</v>
      </c>
      <c r="L24" s="15">
        <f>SUM(B24:K24)</f>
        <v>53</v>
      </c>
      <c r="M24" s="16"/>
    </row>
    <row r="25" spans="1:13" ht="10.5">
      <c r="A25" s="32" t="s">
        <v>19</v>
      </c>
      <c r="B25" s="22">
        <v>1</v>
      </c>
      <c r="C25" s="22">
        <v>6</v>
      </c>
      <c r="D25" s="22">
        <v>8</v>
      </c>
      <c r="E25" s="22">
        <v>7</v>
      </c>
      <c r="F25" s="22">
        <v>26</v>
      </c>
      <c r="G25" s="22">
        <v>3</v>
      </c>
      <c r="H25" s="22">
        <v>3</v>
      </c>
      <c r="I25" s="22">
        <v>2</v>
      </c>
      <c r="J25" s="22">
        <v>0</v>
      </c>
      <c r="K25" s="24">
        <v>0</v>
      </c>
      <c r="L25" s="25">
        <f>SUM(B25:K25)</f>
        <v>56</v>
      </c>
      <c r="M25" s="16"/>
    </row>
    <row r="26" spans="1:13" s="6" customFormat="1" ht="10.5">
      <c r="A26" s="26" t="s">
        <v>21</v>
      </c>
      <c r="B26" s="28">
        <f aca="true" t="shared" si="2" ref="B26:L26">SUM(B24:B25)</f>
        <v>1</v>
      </c>
      <c r="C26" s="28">
        <f t="shared" si="2"/>
        <v>8</v>
      </c>
      <c r="D26" s="28">
        <f t="shared" si="2"/>
        <v>10</v>
      </c>
      <c r="E26" s="28">
        <f t="shared" si="2"/>
        <v>14</v>
      </c>
      <c r="F26" s="28">
        <f t="shared" si="2"/>
        <v>54</v>
      </c>
      <c r="G26" s="28">
        <f t="shared" si="2"/>
        <v>6</v>
      </c>
      <c r="H26" s="28">
        <f t="shared" si="2"/>
        <v>13</v>
      </c>
      <c r="I26" s="28">
        <f t="shared" si="2"/>
        <v>3</v>
      </c>
      <c r="J26" s="28">
        <f t="shared" si="2"/>
        <v>0</v>
      </c>
      <c r="K26" s="28">
        <f t="shared" si="2"/>
        <v>0</v>
      </c>
      <c r="L26" s="28">
        <f t="shared" si="2"/>
        <v>109</v>
      </c>
      <c r="M26" s="16"/>
    </row>
    <row r="27" spans="1:13" s="6" customFormat="1" ht="10.5">
      <c r="A27" s="9" t="s">
        <v>6</v>
      </c>
      <c r="B27" s="8" t="s">
        <v>7</v>
      </c>
      <c r="C27" s="8"/>
      <c r="D27" s="8" t="s">
        <v>8</v>
      </c>
      <c r="E27" s="8"/>
      <c r="F27" s="8" t="s">
        <v>9</v>
      </c>
      <c r="G27" s="8"/>
      <c r="H27" s="8" t="s">
        <v>10</v>
      </c>
      <c r="I27" s="8"/>
      <c r="J27" s="10" t="s">
        <v>11</v>
      </c>
      <c r="K27" s="10"/>
      <c r="L27" s="9" t="s">
        <v>12</v>
      </c>
      <c r="M27" s="16"/>
    </row>
    <row r="28" spans="1:13" ht="10.5">
      <c r="A28" s="11" t="s">
        <v>27</v>
      </c>
      <c r="B28" s="11" t="s">
        <v>14</v>
      </c>
      <c r="C28" s="11" t="s">
        <v>15</v>
      </c>
      <c r="D28" s="11" t="s">
        <v>14</v>
      </c>
      <c r="E28" s="11" t="s">
        <v>15</v>
      </c>
      <c r="F28" s="11" t="s">
        <v>14</v>
      </c>
      <c r="G28" s="11" t="s">
        <v>15</v>
      </c>
      <c r="H28" s="11" t="s">
        <v>14</v>
      </c>
      <c r="I28" s="11" t="s">
        <v>15</v>
      </c>
      <c r="J28" s="11" t="s">
        <v>14</v>
      </c>
      <c r="K28" s="11" t="s">
        <v>15</v>
      </c>
      <c r="L28" s="11"/>
      <c r="M28" s="16"/>
    </row>
    <row r="29" spans="1:14" ht="10.5">
      <c r="A29" s="30" t="s">
        <v>28</v>
      </c>
      <c r="B29" s="13">
        <v>0</v>
      </c>
      <c r="C29" s="13">
        <v>5</v>
      </c>
      <c r="D29" s="13">
        <v>0</v>
      </c>
      <c r="E29" s="13">
        <v>0</v>
      </c>
      <c r="F29" s="13">
        <v>5</v>
      </c>
      <c r="G29" s="13">
        <v>3</v>
      </c>
      <c r="H29" s="13">
        <v>28</v>
      </c>
      <c r="I29" s="13">
        <v>1</v>
      </c>
      <c r="J29" s="13">
        <v>7</v>
      </c>
      <c r="K29" s="14">
        <v>1</v>
      </c>
      <c r="L29" s="15">
        <f>SUM(B29:K29)</f>
        <v>50</v>
      </c>
      <c r="M29" s="16"/>
      <c r="N29" s="33"/>
    </row>
    <row r="30" spans="1:14" s="35" customFormat="1" ht="10.5">
      <c r="A30" s="17" t="s">
        <v>29</v>
      </c>
      <c r="B30" s="18">
        <v>1</v>
      </c>
      <c r="C30" s="18">
        <v>3</v>
      </c>
      <c r="D30" s="18">
        <v>6</v>
      </c>
      <c r="E30" s="18">
        <v>3</v>
      </c>
      <c r="F30" s="18">
        <v>27</v>
      </c>
      <c r="G30" s="18">
        <v>8</v>
      </c>
      <c r="H30" s="18">
        <v>36</v>
      </c>
      <c r="I30" s="18">
        <v>0</v>
      </c>
      <c r="J30" s="18">
        <v>0</v>
      </c>
      <c r="K30" s="19">
        <v>0</v>
      </c>
      <c r="L30" s="20">
        <f>SUM(B30:K30)</f>
        <v>84</v>
      </c>
      <c r="M30" s="16"/>
      <c r="N30" s="34"/>
    </row>
    <row r="31" spans="1:14" ht="10.5">
      <c r="A31" s="32" t="s">
        <v>19</v>
      </c>
      <c r="B31" s="22">
        <v>2</v>
      </c>
      <c r="C31" s="22">
        <v>0</v>
      </c>
      <c r="D31" s="22">
        <v>3</v>
      </c>
      <c r="E31" s="22">
        <v>8</v>
      </c>
      <c r="F31" s="22">
        <v>19</v>
      </c>
      <c r="G31" s="22">
        <v>1</v>
      </c>
      <c r="H31" s="22">
        <v>7</v>
      </c>
      <c r="I31" s="22">
        <v>0</v>
      </c>
      <c r="J31" s="22">
        <v>0</v>
      </c>
      <c r="K31" s="24">
        <v>0</v>
      </c>
      <c r="L31" s="25">
        <f>SUM(B31:K31)</f>
        <v>40</v>
      </c>
      <c r="M31" s="16"/>
      <c r="N31" s="33"/>
    </row>
    <row r="32" spans="1:14" s="6" customFormat="1" ht="10.5">
      <c r="A32" s="26" t="s">
        <v>21</v>
      </c>
      <c r="B32" s="28">
        <f aca="true" t="shared" si="3" ref="B32:L32">SUM(B28:B31)</f>
        <v>3</v>
      </c>
      <c r="C32" s="28">
        <f t="shared" si="3"/>
        <v>8</v>
      </c>
      <c r="D32" s="28">
        <f t="shared" si="3"/>
        <v>9</v>
      </c>
      <c r="E32" s="28">
        <f t="shared" si="3"/>
        <v>11</v>
      </c>
      <c r="F32" s="28">
        <f t="shared" si="3"/>
        <v>51</v>
      </c>
      <c r="G32" s="28">
        <f t="shared" si="3"/>
        <v>12</v>
      </c>
      <c r="H32" s="28">
        <f t="shared" si="3"/>
        <v>71</v>
      </c>
      <c r="I32" s="28">
        <f t="shared" si="3"/>
        <v>1</v>
      </c>
      <c r="J32" s="28">
        <f t="shared" si="3"/>
        <v>7</v>
      </c>
      <c r="K32" s="28">
        <f t="shared" si="3"/>
        <v>1</v>
      </c>
      <c r="L32" s="28">
        <f t="shared" si="3"/>
        <v>174</v>
      </c>
      <c r="M32" s="16"/>
      <c r="N32" s="36"/>
    </row>
    <row r="33" spans="1:13" s="6" customFormat="1" ht="10.5">
      <c r="A33" s="9" t="s">
        <v>6</v>
      </c>
      <c r="B33" s="8" t="s">
        <v>7</v>
      </c>
      <c r="C33" s="8"/>
      <c r="D33" s="8" t="s">
        <v>8</v>
      </c>
      <c r="E33" s="8"/>
      <c r="F33" s="8" t="s">
        <v>9</v>
      </c>
      <c r="G33" s="8"/>
      <c r="H33" s="8" t="s">
        <v>10</v>
      </c>
      <c r="I33" s="8"/>
      <c r="J33" s="10" t="s">
        <v>11</v>
      </c>
      <c r="K33" s="10"/>
      <c r="L33" s="9" t="s">
        <v>12</v>
      </c>
      <c r="M33" s="16"/>
    </row>
    <row r="34" spans="1:13" ht="10.5">
      <c r="A34" s="11" t="s">
        <v>30</v>
      </c>
      <c r="B34" s="11" t="s">
        <v>14</v>
      </c>
      <c r="C34" s="11" t="s">
        <v>15</v>
      </c>
      <c r="D34" s="11" t="s">
        <v>14</v>
      </c>
      <c r="E34" s="11" t="s">
        <v>15</v>
      </c>
      <c r="F34" s="11" t="s">
        <v>14</v>
      </c>
      <c r="G34" s="11" t="s">
        <v>15</v>
      </c>
      <c r="H34" s="11" t="s">
        <v>14</v>
      </c>
      <c r="I34" s="11" t="s">
        <v>15</v>
      </c>
      <c r="J34" s="11" t="s">
        <v>14</v>
      </c>
      <c r="K34" s="11" t="s">
        <v>15</v>
      </c>
      <c r="L34" s="11"/>
      <c r="M34" s="16"/>
    </row>
    <row r="35" spans="1:13" ht="10.5">
      <c r="A35" s="30" t="s">
        <v>31</v>
      </c>
      <c r="B35" s="13">
        <v>2</v>
      </c>
      <c r="C35" s="13">
        <v>3</v>
      </c>
      <c r="D35" s="13">
        <v>3</v>
      </c>
      <c r="E35" s="13">
        <v>2</v>
      </c>
      <c r="F35" s="13">
        <v>17</v>
      </c>
      <c r="G35" s="13">
        <v>6</v>
      </c>
      <c r="H35" s="13">
        <v>20</v>
      </c>
      <c r="I35" s="13">
        <v>0</v>
      </c>
      <c r="J35" s="13">
        <v>1</v>
      </c>
      <c r="K35" s="37">
        <v>0</v>
      </c>
      <c r="L35" s="38">
        <f>SUM(B35:K35)</f>
        <v>54</v>
      </c>
      <c r="M35" s="16"/>
    </row>
    <row r="36" spans="1:13" ht="10.5">
      <c r="A36" s="31" t="s">
        <v>19</v>
      </c>
      <c r="B36" s="18">
        <v>0</v>
      </c>
      <c r="C36" s="18">
        <v>4</v>
      </c>
      <c r="D36" s="18">
        <v>2</v>
      </c>
      <c r="E36" s="18">
        <v>5</v>
      </c>
      <c r="F36" s="18">
        <v>27</v>
      </c>
      <c r="G36" s="18">
        <v>1</v>
      </c>
      <c r="H36" s="18">
        <v>13</v>
      </c>
      <c r="I36" s="18">
        <v>0</v>
      </c>
      <c r="J36" s="18">
        <v>0</v>
      </c>
      <c r="K36" s="19">
        <v>0</v>
      </c>
      <c r="L36" s="20">
        <f>SUM(B36:K36)</f>
        <v>52</v>
      </c>
      <c r="M36" s="16"/>
    </row>
    <row r="37" spans="1:13" ht="10.5">
      <c r="A37" s="32" t="s">
        <v>24</v>
      </c>
      <c r="B37" s="22">
        <v>0</v>
      </c>
      <c r="C37" s="22">
        <v>5</v>
      </c>
      <c r="D37" s="22">
        <v>1</v>
      </c>
      <c r="E37" s="22">
        <v>1</v>
      </c>
      <c r="F37" s="22">
        <v>14</v>
      </c>
      <c r="G37" s="22">
        <v>9</v>
      </c>
      <c r="H37" s="22">
        <v>31</v>
      </c>
      <c r="I37" s="22">
        <v>5</v>
      </c>
      <c r="J37" s="22">
        <v>2</v>
      </c>
      <c r="K37" s="24">
        <v>1</v>
      </c>
      <c r="L37" s="25">
        <f>SUM(B37:K37)</f>
        <v>69</v>
      </c>
      <c r="M37" s="16"/>
    </row>
    <row r="38" spans="1:13" s="6" customFormat="1" ht="10.5">
      <c r="A38" s="26" t="s">
        <v>21</v>
      </c>
      <c r="B38" s="28">
        <f aca="true" t="shared" si="4" ref="B38:L38">SUM(B34:B37)</f>
        <v>2</v>
      </c>
      <c r="C38" s="28">
        <f t="shared" si="4"/>
        <v>12</v>
      </c>
      <c r="D38" s="28">
        <f t="shared" si="4"/>
        <v>6</v>
      </c>
      <c r="E38" s="28">
        <f t="shared" si="4"/>
        <v>8</v>
      </c>
      <c r="F38" s="28">
        <f t="shared" si="4"/>
        <v>58</v>
      </c>
      <c r="G38" s="28">
        <f t="shared" si="4"/>
        <v>16</v>
      </c>
      <c r="H38" s="28">
        <f t="shared" si="4"/>
        <v>64</v>
      </c>
      <c r="I38" s="28">
        <f t="shared" si="4"/>
        <v>5</v>
      </c>
      <c r="J38" s="28">
        <f t="shared" si="4"/>
        <v>3</v>
      </c>
      <c r="K38" s="28">
        <f t="shared" si="4"/>
        <v>1</v>
      </c>
      <c r="L38" s="28">
        <f t="shared" si="4"/>
        <v>175</v>
      </c>
      <c r="M38" s="16"/>
    </row>
    <row r="39" spans="1:13" ht="10.5">
      <c r="A39" s="39" t="s">
        <v>12</v>
      </c>
      <c r="B39" s="40">
        <f aca="true" t="shared" si="5" ref="B39:L39">B15+B21+B26+B32+B38</f>
        <v>19</v>
      </c>
      <c r="C39" s="40">
        <f t="shared" si="5"/>
        <v>70</v>
      </c>
      <c r="D39" s="40">
        <f t="shared" si="5"/>
        <v>135</v>
      </c>
      <c r="E39" s="40">
        <f t="shared" si="5"/>
        <v>74</v>
      </c>
      <c r="F39" s="40">
        <f t="shared" si="5"/>
        <v>462</v>
      </c>
      <c r="G39" s="40">
        <f t="shared" si="5"/>
        <v>71</v>
      </c>
      <c r="H39" s="40">
        <f t="shared" si="5"/>
        <v>305</v>
      </c>
      <c r="I39" s="40">
        <f t="shared" si="5"/>
        <v>15</v>
      </c>
      <c r="J39" s="40">
        <f t="shared" si="5"/>
        <v>16</v>
      </c>
      <c r="K39" s="40">
        <f t="shared" si="5"/>
        <v>2</v>
      </c>
      <c r="L39" s="8">
        <f t="shared" si="5"/>
        <v>1169</v>
      </c>
      <c r="M39" s="16"/>
    </row>
    <row r="41" spans="1:256" ht="14.25">
      <c r="A41" s="41" t="s">
        <v>0</v>
      </c>
      <c r="B41" s="41"/>
      <c r="C41" s="41"/>
      <c r="D41" s="41"/>
      <c r="E41" s="41"/>
      <c r="F41" s="41"/>
      <c r="G41" s="41"/>
      <c r="H41" s="41"/>
      <c r="I41" s="3"/>
      <c r="J41" s="3"/>
      <c r="K41" s="3"/>
      <c r="L41" s="3"/>
      <c r="M41" s="3"/>
      <c r="N41" s="3"/>
      <c r="O41" s="3"/>
      <c r="P41" s="3"/>
      <c r="Q41" s="3"/>
      <c r="R41" s="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41" t="s">
        <v>1</v>
      </c>
      <c r="B42" s="41"/>
      <c r="C42" s="41"/>
      <c r="D42" s="41"/>
      <c r="E42" s="41"/>
      <c r="F42" s="41"/>
      <c r="G42" s="41"/>
      <c r="H42" s="41"/>
      <c r="I42" s="3"/>
      <c r="J42" s="3"/>
      <c r="K42" s="3"/>
      <c r="L42" s="3"/>
      <c r="M42" s="3"/>
      <c r="N42" s="3"/>
      <c r="O42" s="3"/>
      <c r="P42" s="3"/>
      <c r="Q42" s="3"/>
      <c r="R42" s="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41" t="s">
        <v>2</v>
      </c>
      <c r="B43" s="41"/>
      <c r="C43" s="41"/>
      <c r="D43" s="41"/>
      <c r="E43" s="41"/>
      <c r="F43" s="41"/>
      <c r="G43" s="41"/>
      <c r="H43" s="41"/>
      <c r="I43" s="3"/>
      <c r="J43" s="3"/>
      <c r="K43" s="3"/>
      <c r="L43" s="3"/>
      <c r="M43" s="3"/>
      <c r="N43" s="3"/>
      <c r="O43" s="3"/>
      <c r="P43" s="3"/>
      <c r="Q43" s="3"/>
      <c r="R43" s="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" t="str">
        <f>A5</f>
        <v>POSIÇÃO DE SETEMBRO/2007</v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>
      <c r="A45"/>
      <c r="B45" s="44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6.5">
      <c r="A46" s="46" t="s">
        <v>32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 s="48" t="s">
        <v>6</v>
      </c>
      <c r="B47" s="49" t="s">
        <v>33</v>
      </c>
      <c r="C47" s="50" t="s">
        <v>34</v>
      </c>
      <c r="D47" s="51" t="s">
        <v>35</v>
      </c>
      <c r="E47" s="52" t="s">
        <v>34</v>
      </c>
      <c r="F47" s="51" t="s">
        <v>36</v>
      </c>
      <c r="G47" s="52" t="s">
        <v>34</v>
      </c>
      <c r="H47" s="51" t="s">
        <v>37</v>
      </c>
      <c r="I47" s="52" t="s">
        <v>34</v>
      </c>
      <c r="J47" s="53" t="s">
        <v>38</v>
      </c>
      <c r="K47" s="53" t="s">
        <v>34</v>
      </c>
      <c r="L47" s="52" t="s">
        <v>12</v>
      </c>
      <c r="M47" s="54"/>
      <c r="N47" s="54"/>
      <c r="O47" s="47"/>
      <c r="P47" s="47"/>
      <c r="Q47" s="54"/>
      <c r="R47" s="54"/>
      <c r="S47" s="47"/>
      <c r="T47"/>
      <c r="U47"/>
      <c r="V47" s="45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55"/>
      <c r="B48" s="56"/>
      <c r="C48" s="57" t="s">
        <v>6</v>
      </c>
      <c r="D48" s="55"/>
      <c r="E48" s="57" t="s">
        <v>6</v>
      </c>
      <c r="F48" s="55"/>
      <c r="G48" s="57" t="s">
        <v>6</v>
      </c>
      <c r="H48" s="55"/>
      <c r="I48" s="57" t="s">
        <v>6</v>
      </c>
      <c r="J48" s="58" t="s">
        <v>39</v>
      </c>
      <c r="K48" s="57" t="s">
        <v>6</v>
      </c>
      <c r="L48" s="55"/>
      <c r="M48" s="54"/>
      <c r="N48" s="54"/>
      <c r="O48" s="47"/>
      <c r="P48" s="47"/>
      <c r="Q48" s="54"/>
      <c r="R48" s="54"/>
      <c r="S48" s="47"/>
      <c r="T48"/>
      <c r="U48"/>
      <c r="V48" s="45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2" s="67" customFormat="1" ht="12.75">
      <c r="A49" s="59" t="s">
        <v>40</v>
      </c>
      <c r="B49" s="60">
        <f>B15</f>
        <v>11</v>
      </c>
      <c r="C49" s="61">
        <f>B49/$L$49</f>
        <v>0.024886877828054297</v>
      </c>
      <c r="D49" s="60">
        <f>D15</f>
        <v>75</v>
      </c>
      <c r="E49" s="61">
        <f>D49/$L$49</f>
        <v>0.16968325791855204</v>
      </c>
      <c r="F49" s="60">
        <f>F15</f>
        <v>223</v>
      </c>
      <c r="G49" s="61">
        <f>F49/$L$49</f>
        <v>0.504524886877828</v>
      </c>
      <c r="H49" s="60">
        <f>H15</f>
        <v>128</v>
      </c>
      <c r="I49" s="61">
        <f>H49/$L$49</f>
        <v>0.2895927601809955</v>
      </c>
      <c r="J49" s="60">
        <f>J15</f>
        <v>5</v>
      </c>
      <c r="K49" s="61">
        <f>J49/L49</f>
        <v>0.011312217194570135</v>
      </c>
      <c r="L49" s="62">
        <f>B49+D49+F49+H49+J49</f>
        <v>442</v>
      </c>
      <c r="M49" s="63"/>
      <c r="N49" s="64"/>
      <c r="O49" s="65"/>
      <c r="P49" s="66"/>
      <c r="Q49" s="54"/>
      <c r="R49" s="54"/>
      <c r="S49" s="66"/>
      <c r="V49" s="68"/>
    </row>
    <row r="50" spans="1:22" s="67" customFormat="1" ht="12.75">
      <c r="A50" s="69" t="s">
        <v>41</v>
      </c>
      <c r="B50" s="70">
        <f>B21</f>
        <v>2</v>
      </c>
      <c r="C50" s="61">
        <f>B50/$L$50</f>
        <v>0.013986013986013986</v>
      </c>
      <c r="D50" s="70">
        <f>D21</f>
        <v>35</v>
      </c>
      <c r="E50" s="61">
        <f>D50/$L$50</f>
        <v>0.24475524475524477</v>
      </c>
      <c r="F50" s="70">
        <f>F21</f>
        <v>76</v>
      </c>
      <c r="G50" s="61">
        <f>F50/$L$50</f>
        <v>0.5314685314685315</v>
      </c>
      <c r="H50" s="70">
        <f>H21</f>
        <v>29</v>
      </c>
      <c r="I50" s="61">
        <f>H50/L50</f>
        <v>0.20279720279720279</v>
      </c>
      <c r="J50" s="70">
        <f>J21</f>
        <v>1</v>
      </c>
      <c r="K50" s="61">
        <f>J50/L50</f>
        <v>0.006993006993006993</v>
      </c>
      <c r="L50" s="71">
        <f>B50+D50+F50+H50+J50</f>
        <v>143</v>
      </c>
      <c r="M50" s="63"/>
      <c r="N50" s="64"/>
      <c r="O50" s="65"/>
      <c r="P50" s="66"/>
      <c r="Q50" s="54"/>
      <c r="R50" s="54"/>
      <c r="S50" s="66"/>
      <c r="V50" s="68"/>
    </row>
    <row r="51" spans="1:22" s="67" customFormat="1" ht="12.75">
      <c r="A51" s="69" t="s">
        <v>42</v>
      </c>
      <c r="B51" s="70">
        <f>B26</f>
        <v>1</v>
      </c>
      <c r="C51" s="61">
        <f>B51/$L$51</f>
        <v>0.01282051282051282</v>
      </c>
      <c r="D51" s="70">
        <f>D26</f>
        <v>10</v>
      </c>
      <c r="E51" s="61">
        <f>D51/$L$51</f>
        <v>0.1282051282051282</v>
      </c>
      <c r="F51" s="70">
        <f>F26</f>
        <v>54</v>
      </c>
      <c r="G51" s="61">
        <f>F51/$L$51</f>
        <v>0.6923076923076923</v>
      </c>
      <c r="H51" s="70">
        <f>H26</f>
        <v>13</v>
      </c>
      <c r="I51" s="61">
        <f>H51/L51</f>
        <v>0.16666666666666666</v>
      </c>
      <c r="J51" s="70">
        <f>J26</f>
        <v>0</v>
      </c>
      <c r="K51" s="61">
        <f>J51/L51</f>
        <v>0</v>
      </c>
      <c r="L51" s="71">
        <f>B51+D51+F51+H51+J51</f>
        <v>78</v>
      </c>
      <c r="M51" s="63"/>
      <c r="N51" s="64"/>
      <c r="O51" s="65"/>
      <c r="P51" s="66"/>
      <c r="Q51" s="54"/>
      <c r="R51" s="54"/>
      <c r="S51" s="66"/>
      <c r="V51" s="68"/>
    </row>
    <row r="52" spans="1:22" s="67" customFormat="1" ht="12.75">
      <c r="A52" s="69" t="s">
        <v>43</v>
      </c>
      <c r="B52" s="70">
        <f>B32</f>
        <v>3</v>
      </c>
      <c r="C52" s="61">
        <f>B52/$L$52</f>
        <v>0.02127659574468085</v>
      </c>
      <c r="D52" s="70">
        <f>D32</f>
        <v>9</v>
      </c>
      <c r="E52" s="61">
        <f>D52/$L$52</f>
        <v>0.06382978723404255</v>
      </c>
      <c r="F52" s="70">
        <f>F32</f>
        <v>51</v>
      </c>
      <c r="G52" s="61">
        <f>F52/$L$52</f>
        <v>0.3617021276595745</v>
      </c>
      <c r="H52" s="70">
        <f>H32</f>
        <v>71</v>
      </c>
      <c r="I52" s="61">
        <f>H52/L52</f>
        <v>0.5035460992907801</v>
      </c>
      <c r="J52" s="70">
        <f>J32</f>
        <v>7</v>
      </c>
      <c r="K52" s="61">
        <f>J52/L52</f>
        <v>0.04964539007092199</v>
      </c>
      <c r="L52" s="71">
        <f>B52+D52+F52+H52+J52</f>
        <v>141</v>
      </c>
      <c r="M52" s="63"/>
      <c r="N52" s="64"/>
      <c r="O52" s="65"/>
      <c r="P52" s="66"/>
      <c r="Q52" s="54"/>
      <c r="R52" s="54"/>
      <c r="S52" s="66"/>
      <c r="V52" s="68"/>
    </row>
    <row r="53" spans="1:22" s="67" customFormat="1" ht="12.75">
      <c r="A53" s="72" t="s">
        <v>44</v>
      </c>
      <c r="B53" s="73">
        <f>B38</f>
        <v>2</v>
      </c>
      <c r="C53" s="61">
        <f>B53/$L$53</f>
        <v>0.015037593984962405</v>
      </c>
      <c r="D53" s="73">
        <f>D38</f>
        <v>6</v>
      </c>
      <c r="E53" s="61">
        <f>D53/$L$53</f>
        <v>0.045112781954887216</v>
      </c>
      <c r="F53" s="73">
        <f>F38</f>
        <v>58</v>
      </c>
      <c r="G53" s="61">
        <f>F53/$L$53</f>
        <v>0.43609022556390975</v>
      </c>
      <c r="H53" s="73">
        <f>H38</f>
        <v>64</v>
      </c>
      <c r="I53" s="61">
        <f>H53/L53</f>
        <v>0.48120300751879697</v>
      </c>
      <c r="J53" s="73">
        <f>J38</f>
        <v>3</v>
      </c>
      <c r="K53" s="61">
        <f>J53/L53</f>
        <v>0.022556390977443608</v>
      </c>
      <c r="L53" s="73">
        <f>B53+D53+F53+H53+J53</f>
        <v>133</v>
      </c>
      <c r="M53" s="63"/>
      <c r="N53" s="64"/>
      <c r="O53" s="65"/>
      <c r="P53" s="66"/>
      <c r="Q53" s="54"/>
      <c r="R53" s="54"/>
      <c r="S53"/>
      <c r="V53" s="68"/>
    </row>
    <row r="54" spans="1:256" ht="21.75" customHeight="1">
      <c r="A54" s="74" t="s">
        <v>12</v>
      </c>
      <c r="B54" s="75">
        <f>SUM(B49:B53)</f>
        <v>19</v>
      </c>
      <c r="C54" s="76">
        <f>B54/$L$54</f>
        <v>0.020277481323372464</v>
      </c>
      <c r="D54" s="75">
        <f>SUM(D49:D53)</f>
        <v>135</v>
      </c>
      <c r="E54" s="76">
        <f>D54/$L$54</f>
        <v>0.144076840981857</v>
      </c>
      <c r="F54" s="75">
        <f>SUM(F49:F53)</f>
        <v>462</v>
      </c>
      <c r="G54" s="76">
        <f>F54/$L$54</f>
        <v>0.49306296691568835</v>
      </c>
      <c r="H54" s="75">
        <f>SUM(H49:H53)</f>
        <v>305</v>
      </c>
      <c r="I54" s="76">
        <f>H54/$L$54</f>
        <v>0.3255069370330843</v>
      </c>
      <c r="J54" s="75">
        <f>SUM(J49:J53)</f>
        <v>16</v>
      </c>
      <c r="K54" s="76">
        <f>J54/$L$54</f>
        <v>0.017075773745997867</v>
      </c>
      <c r="L54" s="77">
        <f>SUM(L49:L53)</f>
        <v>937</v>
      </c>
      <c r="M54" s="54"/>
      <c r="N54" s="54"/>
      <c r="O54" s="78"/>
      <c r="P54" s="47"/>
      <c r="Q54" s="54"/>
      <c r="R54" s="54"/>
      <c r="S54"/>
      <c r="T54"/>
      <c r="U54"/>
      <c r="V54" s="45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">
      <c r="A55" t="s">
        <v>45</v>
      </c>
      <c r="B55" s="79">
        <f>B54/L54</f>
        <v>0.020277481323372464</v>
      </c>
      <c r="C55" s="79"/>
      <c r="D55" s="79">
        <f>D54/L54</f>
        <v>0.144076840981857</v>
      </c>
      <c r="E55" s="79"/>
      <c r="F55" s="79">
        <f>F54/L54</f>
        <v>0.49306296691568835</v>
      </c>
      <c r="G55" s="79"/>
      <c r="H55" s="79">
        <f>H54/L54</f>
        <v>0.3255069370330843</v>
      </c>
      <c r="I55" s="79"/>
      <c r="J55" s="79">
        <f>J54/L54</f>
        <v>0.017075773745997867</v>
      </c>
      <c r="K55" s="79"/>
      <c r="L55" s="80">
        <f>SUM(B55:J55)</f>
        <v>1</v>
      </c>
      <c r="M55"/>
      <c r="N55"/>
      <c r="O55" s="81"/>
      <c r="P55"/>
      <c r="Q55"/>
      <c r="R55"/>
      <c r="S55"/>
      <c r="T55"/>
      <c r="U55"/>
      <c r="V55" s="4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">
      <c r="A56"/>
      <c r="B56" s="44"/>
      <c r="C56" s="82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 s="45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6.5">
      <c r="A57" s="46" t="s">
        <v>46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/>
      <c r="N57"/>
      <c r="O57"/>
      <c r="P57"/>
      <c r="Q57"/>
      <c r="R57"/>
      <c r="S57"/>
      <c r="T57"/>
      <c r="U57"/>
      <c r="V57" s="45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48" t="s">
        <v>6</v>
      </c>
      <c r="B58" s="49" t="s">
        <v>33</v>
      </c>
      <c r="C58" s="50" t="s">
        <v>34</v>
      </c>
      <c r="D58" s="51" t="s">
        <v>35</v>
      </c>
      <c r="E58" s="52" t="s">
        <v>34</v>
      </c>
      <c r="F58" s="51" t="s">
        <v>36</v>
      </c>
      <c r="G58" s="52" t="s">
        <v>34</v>
      </c>
      <c r="H58" s="51" t="s">
        <v>37</v>
      </c>
      <c r="I58" s="52" t="s">
        <v>34</v>
      </c>
      <c r="J58" s="53" t="s">
        <v>38</v>
      </c>
      <c r="K58" s="53" t="s">
        <v>34</v>
      </c>
      <c r="L58" s="52" t="s">
        <v>12</v>
      </c>
      <c r="M58"/>
      <c r="N58"/>
      <c r="O58"/>
      <c r="P58"/>
      <c r="Q58"/>
      <c r="R58"/>
      <c r="S58"/>
      <c r="T58"/>
      <c r="U58"/>
      <c r="V58" s="45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55"/>
      <c r="B59" s="56"/>
      <c r="C59" s="57" t="s">
        <v>6</v>
      </c>
      <c r="D59" s="55"/>
      <c r="E59" s="57" t="s">
        <v>6</v>
      </c>
      <c r="F59" s="55"/>
      <c r="G59" s="57" t="s">
        <v>6</v>
      </c>
      <c r="H59" s="55"/>
      <c r="I59" s="57" t="s">
        <v>6</v>
      </c>
      <c r="J59" s="58" t="s">
        <v>39</v>
      </c>
      <c r="K59" s="57" t="s">
        <v>6</v>
      </c>
      <c r="L59" s="55"/>
      <c r="M59"/>
      <c r="N59"/>
      <c r="O59"/>
      <c r="P59"/>
      <c r="Q59"/>
      <c r="R59"/>
      <c r="S59"/>
      <c r="T59"/>
      <c r="U59"/>
      <c r="V59" s="45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59" t="s">
        <v>40</v>
      </c>
      <c r="B60" s="83">
        <f>C15</f>
        <v>22</v>
      </c>
      <c r="C60" s="84">
        <f aca="true" t="shared" si="6" ref="C60:C65">B60/L60</f>
        <v>0.275</v>
      </c>
      <c r="D60" s="83">
        <f>E15</f>
        <v>26</v>
      </c>
      <c r="E60" s="84">
        <f aca="true" t="shared" si="7" ref="E60:E65">D60/L60</f>
        <v>0.325</v>
      </c>
      <c r="F60" s="83">
        <f>G15</f>
        <v>28</v>
      </c>
      <c r="G60" s="84">
        <f aca="true" t="shared" si="8" ref="G60:G65">F60/L60</f>
        <v>0.35</v>
      </c>
      <c r="H60" s="83">
        <f>I15</f>
        <v>4</v>
      </c>
      <c r="I60" s="84">
        <f aca="true" t="shared" si="9" ref="I60:I65">H60/L60</f>
        <v>0.05</v>
      </c>
      <c r="J60" s="83">
        <f>K15</f>
        <v>0</v>
      </c>
      <c r="K60" s="84">
        <f aca="true" t="shared" si="10" ref="K60:K65">J60/L60</f>
        <v>0</v>
      </c>
      <c r="L60" s="71">
        <f>B60+D60+F60+H60+J60</f>
        <v>80</v>
      </c>
      <c r="M60" s="85"/>
      <c r="N60" s="86"/>
      <c r="O60"/>
      <c r="P60"/>
      <c r="Q60"/>
      <c r="R60"/>
      <c r="S60"/>
      <c r="T60"/>
      <c r="U60"/>
      <c r="V60" s="45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69" t="s">
        <v>41</v>
      </c>
      <c r="B61" s="87">
        <f>C21</f>
        <v>20</v>
      </c>
      <c r="C61" s="61">
        <f t="shared" si="6"/>
        <v>0.43478260869565216</v>
      </c>
      <c r="D61" s="87">
        <f>E21</f>
        <v>15</v>
      </c>
      <c r="E61" s="61">
        <f t="shared" si="7"/>
        <v>0.32608695652173914</v>
      </c>
      <c r="F61" s="87">
        <f>G21</f>
        <v>9</v>
      </c>
      <c r="G61" s="61">
        <f t="shared" si="8"/>
        <v>0.1956521739130435</v>
      </c>
      <c r="H61" s="87">
        <f>I21</f>
        <v>2</v>
      </c>
      <c r="I61" s="61">
        <f t="shared" si="9"/>
        <v>0.043478260869565216</v>
      </c>
      <c r="J61" s="87">
        <f>K21</f>
        <v>0</v>
      </c>
      <c r="K61" s="61">
        <f t="shared" si="10"/>
        <v>0</v>
      </c>
      <c r="L61" s="71">
        <f>B61+D61+F61+H61+J61</f>
        <v>46</v>
      </c>
      <c r="M61" s="85"/>
      <c r="N61" s="86"/>
      <c r="O61"/>
      <c r="P61"/>
      <c r="Q61"/>
      <c r="R61"/>
      <c r="S61"/>
      <c r="T61"/>
      <c r="U61"/>
      <c r="V61" s="45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69" t="s">
        <v>42</v>
      </c>
      <c r="B62" s="87">
        <f>C26</f>
        <v>8</v>
      </c>
      <c r="C62" s="61">
        <f t="shared" si="6"/>
        <v>0.25806451612903225</v>
      </c>
      <c r="D62" s="87">
        <f>E26</f>
        <v>14</v>
      </c>
      <c r="E62" s="61">
        <f t="shared" si="7"/>
        <v>0.45161290322580644</v>
      </c>
      <c r="F62" s="87">
        <f>G26</f>
        <v>6</v>
      </c>
      <c r="G62" s="61">
        <f t="shared" si="8"/>
        <v>0.1935483870967742</v>
      </c>
      <c r="H62" s="87">
        <f>I26</f>
        <v>3</v>
      </c>
      <c r="I62" s="61">
        <f t="shared" si="9"/>
        <v>0.0967741935483871</v>
      </c>
      <c r="J62" s="87">
        <f>K26</f>
        <v>0</v>
      </c>
      <c r="K62" s="61">
        <f t="shared" si="10"/>
        <v>0</v>
      </c>
      <c r="L62" s="71">
        <f>B62+D62+F62+H62+J62</f>
        <v>31</v>
      </c>
      <c r="M62" s="88"/>
      <c r="N62" s="86"/>
      <c r="O62"/>
      <c r="P62"/>
      <c r="Q62"/>
      <c r="R62"/>
      <c r="S62"/>
      <c r="T62"/>
      <c r="U62"/>
      <c r="V62" s="45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69" t="s">
        <v>43</v>
      </c>
      <c r="B63" s="87">
        <f>C32</f>
        <v>8</v>
      </c>
      <c r="C63" s="61">
        <f t="shared" si="6"/>
        <v>0.24242424242424243</v>
      </c>
      <c r="D63" s="87">
        <f>E32</f>
        <v>11</v>
      </c>
      <c r="E63" s="61">
        <f t="shared" si="7"/>
        <v>0.3333333333333333</v>
      </c>
      <c r="F63" s="87">
        <f>G32</f>
        <v>12</v>
      </c>
      <c r="G63" s="61">
        <f t="shared" si="8"/>
        <v>0.36363636363636365</v>
      </c>
      <c r="H63" s="87">
        <f>I32</f>
        <v>1</v>
      </c>
      <c r="I63" s="61">
        <f t="shared" si="9"/>
        <v>0.030303030303030304</v>
      </c>
      <c r="J63" s="87">
        <f>K32</f>
        <v>1</v>
      </c>
      <c r="K63" s="61">
        <f t="shared" si="10"/>
        <v>0.030303030303030304</v>
      </c>
      <c r="L63" s="62">
        <f>B63+D63+F63+H63+J63</f>
        <v>33</v>
      </c>
      <c r="M63" s="89"/>
      <c r="N63" s="86"/>
      <c r="O63"/>
      <c r="P63"/>
      <c r="Q63"/>
      <c r="R63"/>
      <c r="S63"/>
      <c r="T63"/>
      <c r="U63"/>
      <c r="V63" s="45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72" t="s">
        <v>44</v>
      </c>
      <c r="B64" s="90">
        <f>C38</f>
        <v>12</v>
      </c>
      <c r="C64" s="91">
        <f t="shared" si="6"/>
        <v>0.2857142857142857</v>
      </c>
      <c r="D64" s="90">
        <f>E38</f>
        <v>8</v>
      </c>
      <c r="E64" s="91">
        <f t="shared" si="7"/>
        <v>0.19047619047619047</v>
      </c>
      <c r="F64" s="90">
        <f>G38</f>
        <v>16</v>
      </c>
      <c r="G64" s="91">
        <f t="shared" si="8"/>
        <v>0.38095238095238093</v>
      </c>
      <c r="H64" s="90">
        <f>I38</f>
        <v>5</v>
      </c>
      <c r="I64" s="91">
        <f t="shared" si="9"/>
        <v>0.11904761904761904</v>
      </c>
      <c r="J64" s="90">
        <f>K38</f>
        <v>1</v>
      </c>
      <c r="K64" s="91">
        <f t="shared" si="10"/>
        <v>0.023809523809523808</v>
      </c>
      <c r="L64" s="62">
        <f>B64+D64+F64+H64+J64</f>
        <v>42</v>
      </c>
      <c r="M64" s="89"/>
      <c r="N64" s="86"/>
      <c r="O64"/>
      <c r="P64"/>
      <c r="Q64"/>
      <c r="R64"/>
      <c r="S64"/>
      <c r="T64"/>
      <c r="U64"/>
      <c r="V64" s="45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4" s="45" customFormat="1" ht="12.75">
      <c r="A65" s="74" t="s">
        <v>12</v>
      </c>
      <c r="B65" s="92">
        <f>SUM(B60:B64)</f>
        <v>70</v>
      </c>
      <c r="C65" s="76">
        <f t="shared" si="6"/>
        <v>0.3017241379310345</v>
      </c>
      <c r="D65" s="92">
        <f>SUM(D60:D64)</f>
        <v>74</v>
      </c>
      <c r="E65" s="76">
        <f t="shared" si="7"/>
        <v>0.31896551724137934</v>
      </c>
      <c r="F65" s="75">
        <f>SUM(F60:F64)</f>
        <v>71</v>
      </c>
      <c r="G65" s="76">
        <f t="shared" si="8"/>
        <v>0.30603448275862066</v>
      </c>
      <c r="H65" s="92">
        <f>SUM(H60:H64)</f>
        <v>15</v>
      </c>
      <c r="I65" s="76">
        <f t="shared" si="9"/>
        <v>0.06465517241379311</v>
      </c>
      <c r="J65" s="92">
        <f>SUM(J60:J64)</f>
        <v>2</v>
      </c>
      <c r="K65" s="76">
        <f t="shared" si="10"/>
        <v>0.008620689655172414</v>
      </c>
      <c r="L65" s="77">
        <f>SUM(L60:L64)</f>
        <v>232</v>
      </c>
      <c r="M65" s="93"/>
      <c r="N65" s="94"/>
    </row>
    <row r="66" spans="1:256" ht="12">
      <c r="A66"/>
      <c r="B66" s="79">
        <f>B65/L65</f>
        <v>0.3017241379310345</v>
      </c>
      <c r="C66" s="79"/>
      <c r="D66" s="79">
        <f>D65/L65</f>
        <v>0.31896551724137934</v>
      </c>
      <c r="E66" s="79"/>
      <c r="F66" s="79">
        <f>F65/L65</f>
        <v>0.30603448275862066</v>
      </c>
      <c r="G66" s="79"/>
      <c r="H66" s="79">
        <f>H65/L65</f>
        <v>0.06465517241379311</v>
      </c>
      <c r="I66" s="79"/>
      <c r="J66" s="79">
        <f>J65/L65</f>
        <v>0.008620689655172414</v>
      </c>
      <c r="K66" s="79"/>
      <c r="L66" s="80">
        <f>SUM(B66:J66)</f>
        <v>1</v>
      </c>
      <c r="M66" s="86"/>
      <c r="N66" s="86"/>
      <c r="O66"/>
      <c r="P66"/>
      <c r="Q66"/>
      <c r="R66"/>
      <c r="S66"/>
      <c r="T66"/>
      <c r="U66"/>
      <c r="V66" s="45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">
      <c r="A67"/>
      <c r="B67" s="44"/>
      <c r="C67" s="44"/>
      <c r="D67"/>
      <c r="E67"/>
      <c r="F67"/>
      <c r="G67"/>
      <c r="H67"/>
      <c r="I67"/>
      <c r="J67"/>
      <c r="K67"/>
      <c r="L67"/>
      <c r="M67" s="86"/>
      <c r="N67" s="86"/>
      <c r="O67"/>
      <c r="P67"/>
      <c r="Q67"/>
      <c r="R67"/>
      <c r="S67"/>
      <c r="T67"/>
      <c r="U67"/>
      <c r="V67" s="45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6.5">
      <c r="A68" s="46" t="s">
        <v>47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86"/>
      <c r="N68" s="86"/>
      <c r="O68"/>
      <c r="P68"/>
      <c r="Q68"/>
      <c r="R68"/>
      <c r="S68"/>
      <c r="T68"/>
      <c r="U68"/>
      <c r="V68" s="45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>
      <c r="A69" s="48" t="s">
        <v>6</v>
      </c>
      <c r="B69" s="49" t="s">
        <v>33</v>
      </c>
      <c r="C69" s="50" t="s">
        <v>34</v>
      </c>
      <c r="D69" s="51" t="s">
        <v>35</v>
      </c>
      <c r="E69" s="52" t="s">
        <v>34</v>
      </c>
      <c r="F69" s="51" t="s">
        <v>36</v>
      </c>
      <c r="G69" s="52" t="s">
        <v>34</v>
      </c>
      <c r="H69" s="51" t="s">
        <v>37</v>
      </c>
      <c r="I69" s="52" t="s">
        <v>34</v>
      </c>
      <c r="J69" s="53" t="s">
        <v>38</v>
      </c>
      <c r="K69" s="53" t="s">
        <v>34</v>
      </c>
      <c r="L69" s="52" t="s">
        <v>12</v>
      </c>
      <c r="M69"/>
      <c r="N69"/>
      <c r="O69"/>
      <c r="P69"/>
      <c r="Q69"/>
      <c r="R69"/>
      <c r="S69"/>
      <c r="T69"/>
      <c r="U69"/>
      <c r="V69" s="45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5"/>
      <c r="B70" s="56"/>
      <c r="C70" s="57" t="s">
        <v>6</v>
      </c>
      <c r="D70" s="55"/>
      <c r="E70" s="57" t="s">
        <v>6</v>
      </c>
      <c r="F70" s="55"/>
      <c r="G70" s="57" t="s">
        <v>6</v>
      </c>
      <c r="H70" s="55"/>
      <c r="I70" s="57" t="s">
        <v>6</v>
      </c>
      <c r="J70" s="58" t="s">
        <v>39</v>
      </c>
      <c r="K70" s="57" t="s">
        <v>6</v>
      </c>
      <c r="L70" s="55"/>
      <c r="M70"/>
      <c r="N70"/>
      <c r="O70"/>
      <c r="P70"/>
      <c r="Q70"/>
      <c r="R70"/>
      <c r="S70"/>
      <c r="T70"/>
      <c r="U70"/>
      <c r="V70" s="45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59" t="s">
        <v>40</v>
      </c>
      <c r="B71" s="60">
        <f>B60+B49</f>
        <v>33</v>
      </c>
      <c r="C71" s="61">
        <f>B71/L71</f>
        <v>0.06321839080459771</v>
      </c>
      <c r="D71" s="60">
        <f>D60+D49</f>
        <v>101</v>
      </c>
      <c r="E71" s="61">
        <f>D71/L71</f>
        <v>0.19348659003831417</v>
      </c>
      <c r="F71" s="60">
        <f>F60+F49</f>
        <v>251</v>
      </c>
      <c r="G71" s="61">
        <f>F71/L71</f>
        <v>0.48084291187739464</v>
      </c>
      <c r="H71" s="60">
        <f>H60+H49</f>
        <v>132</v>
      </c>
      <c r="I71" s="61">
        <f>H71/L71</f>
        <v>0.25287356321839083</v>
      </c>
      <c r="J71" s="60">
        <f>J60+J49</f>
        <v>5</v>
      </c>
      <c r="K71" s="61">
        <f>J71/L71</f>
        <v>0.009578544061302681</v>
      </c>
      <c r="L71" s="62">
        <f>B71+D71+F71+H71+J71</f>
        <v>522</v>
      </c>
      <c r="M71" s="63"/>
      <c r="N71"/>
      <c r="O71"/>
      <c r="P71"/>
      <c r="Q71"/>
      <c r="R71"/>
      <c r="S71"/>
      <c r="T71"/>
      <c r="U71"/>
      <c r="V71" s="45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69" t="s">
        <v>41</v>
      </c>
      <c r="B72" s="60">
        <f>B61+B50</f>
        <v>22</v>
      </c>
      <c r="C72" s="61">
        <f>B72/L72</f>
        <v>0.1164021164021164</v>
      </c>
      <c r="D72" s="60">
        <f>D61+D50</f>
        <v>50</v>
      </c>
      <c r="E72" s="61">
        <f>D72/L72</f>
        <v>0.26455026455026454</v>
      </c>
      <c r="F72" s="60">
        <f>F61+F50</f>
        <v>85</v>
      </c>
      <c r="G72" s="61">
        <f>F72/L72</f>
        <v>0.4497354497354497</v>
      </c>
      <c r="H72" s="60">
        <f>H61+H50</f>
        <v>31</v>
      </c>
      <c r="I72" s="61">
        <f>H72/L72</f>
        <v>0.164021164021164</v>
      </c>
      <c r="J72" s="60">
        <f>J61+J50</f>
        <v>1</v>
      </c>
      <c r="K72" s="61">
        <f>J72/L72</f>
        <v>0.005291005291005291</v>
      </c>
      <c r="L72" s="62">
        <f>B72+D72+F72+H72+J72</f>
        <v>189</v>
      </c>
      <c r="M72" s="63"/>
      <c r="N72"/>
      <c r="O72"/>
      <c r="P72"/>
      <c r="Q72"/>
      <c r="R72"/>
      <c r="S72"/>
      <c r="T72"/>
      <c r="U72"/>
      <c r="V72" s="45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69" t="s">
        <v>42</v>
      </c>
      <c r="B73" s="60">
        <f>B62+B51</f>
        <v>9</v>
      </c>
      <c r="C73" s="61">
        <f>B73/L73</f>
        <v>0.08256880733944955</v>
      </c>
      <c r="D73" s="60">
        <f>D62+D51</f>
        <v>24</v>
      </c>
      <c r="E73" s="61">
        <f>D73/L73</f>
        <v>0.22018348623853212</v>
      </c>
      <c r="F73" s="60">
        <f>F62+F51</f>
        <v>60</v>
      </c>
      <c r="G73" s="61">
        <f>F73/L73</f>
        <v>0.5504587155963303</v>
      </c>
      <c r="H73" s="60">
        <f>H62+H51</f>
        <v>16</v>
      </c>
      <c r="I73" s="61">
        <f>H73/L73</f>
        <v>0.14678899082568808</v>
      </c>
      <c r="J73" s="60">
        <f>J62+J51</f>
        <v>0</v>
      </c>
      <c r="K73" s="61">
        <f>J73/L73</f>
        <v>0</v>
      </c>
      <c r="L73" s="62">
        <f>B73+D73+F73+H73+J73</f>
        <v>109</v>
      </c>
      <c r="M73" s="63"/>
      <c r="N73"/>
      <c r="O73"/>
      <c r="P73"/>
      <c r="Q73"/>
      <c r="R73"/>
      <c r="S73"/>
      <c r="T73"/>
      <c r="U73"/>
      <c r="V73" s="45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69" t="s">
        <v>43</v>
      </c>
      <c r="B74" s="60">
        <f>B63+B52</f>
        <v>11</v>
      </c>
      <c r="C74" s="61">
        <f>B74/L74</f>
        <v>0.06321839080459771</v>
      </c>
      <c r="D74" s="60">
        <f>D63+D52</f>
        <v>20</v>
      </c>
      <c r="E74" s="61">
        <f>D74/L74</f>
        <v>0.11494252873563218</v>
      </c>
      <c r="F74" s="60">
        <f>F63+F52</f>
        <v>63</v>
      </c>
      <c r="G74" s="61">
        <f>F74/L74</f>
        <v>0.3620689655172414</v>
      </c>
      <c r="H74" s="60">
        <f>H63+H52</f>
        <v>72</v>
      </c>
      <c r="I74" s="61">
        <f>H74/L74</f>
        <v>0.41379310344827586</v>
      </c>
      <c r="J74" s="60">
        <f>J63+J52</f>
        <v>8</v>
      </c>
      <c r="K74" s="61">
        <f>J74/L74</f>
        <v>0.04597701149425287</v>
      </c>
      <c r="L74" s="62">
        <f>B74+D74+F74+H74+J74</f>
        <v>174</v>
      </c>
      <c r="M74" s="63"/>
      <c r="N74"/>
      <c r="O74"/>
      <c r="P74"/>
      <c r="Q74"/>
      <c r="R74"/>
      <c r="S74"/>
      <c r="T74"/>
      <c r="U74"/>
      <c r="V74" s="45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72" t="s">
        <v>44</v>
      </c>
      <c r="B75" s="60">
        <f>B64+B53</f>
        <v>14</v>
      </c>
      <c r="C75" s="61">
        <f>B75/L75</f>
        <v>0.08</v>
      </c>
      <c r="D75" s="60">
        <f>D64+D53</f>
        <v>14</v>
      </c>
      <c r="E75" s="61">
        <f>D75/L75</f>
        <v>0.08</v>
      </c>
      <c r="F75" s="60">
        <f>F64+F53</f>
        <v>74</v>
      </c>
      <c r="G75" s="61">
        <f>F75/L75</f>
        <v>0.4228571428571429</v>
      </c>
      <c r="H75" s="60">
        <f>H64+H53</f>
        <v>69</v>
      </c>
      <c r="I75" s="61">
        <f>H75/L75</f>
        <v>0.3942857142857143</v>
      </c>
      <c r="J75" s="60">
        <f>J64+J53</f>
        <v>4</v>
      </c>
      <c r="K75" s="61">
        <f>J75/L75</f>
        <v>0.022857142857142857</v>
      </c>
      <c r="L75" s="62">
        <f>B75+D75+F75+H75+J75</f>
        <v>175</v>
      </c>
      <c r="M75" s="63"/>
      <c r="N75"/>
      <c r="O75"/>
      <c r="P75"/>
      <c r="Q75"/>
      <c r="R75"/>
      <c r="S75"/>
      <c r="T75"/>
      <c r="U75"/>
      <c r="V75" s="4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74" t="s">
        <v>12</v>
      </c>
      <c r="B76" s="75">
        <f>SUM(B71:B75)</f>
        <v>89</v>
      </c>
      <c r="C76" s="76">
        <f>B76/$L$76</f>
        <v>0.07613344739093242</v>
      </c>
      <c r="D76" s="92">
        <f>SUM(D71:D75)</f>
        <v>209</v>
      </c>
      <c r="E76" s="76">
        <f>D76/$L$76</f>
        <v>0.1787852865697177</v>
      </c>
      <c r="F76" s="75">
        <f>SUM(F71:F75)</f>
        <v>533</v>
      </c>
      <c r="G76" s="76">
        <f>F76/$L$76</f>
        <v>0.455945252352438</v>
      </c>
      <c r="H76" s="92">
        <f>SUM(H71:H75)</f>
        <v>320</v>
      </c>
      <c r="I76" s="76">
        <f>H76/$L$76</f>
        <v>0.2737382378100941</v>
      </c>
      <c r="J76" s="92">
        <f>SUM(J71:J75)</f>
        <v>18</v>
      </c>
      <c r="K76" s="76">
        <f>J76/$L$76</f>
        <v>0.015397775876817793</v>
      </c>
      <c r="L76" s="77">
        <f>SUM(L71:L75)</f>
        <v>1169</v>
      </c>
      <c r="M76"/>
      <c r="N76"/>
      <c r="O76"/>
      <c r="P76"/>
      <c r="Q76"/>
      <c r="R76"/>
      <c r="S76"/>
      <c r="T76"/>
      <c r="U76"/>
      <c r="V76" s="45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">
      <c r="A77" t="s">
        <v>45</v>
      </c>
      <c r="B77" s="79">
        <f>B76/L76</f>
        <v>0.07613344739093242</v>
      </c>
      <c r="C77" s="79"/>
      <c r="D77" s="79">
        <f>D76/L76</f>
        <v>0.1787852865697177</v>
      </c>
      <c r="E77" s="79"/>
      <c r="F77" s="79">
        <f>F76/L76</f>
        <v>0.455945252352438</v>
      </c>
      <c r="G77" s="79"/>
      <c r="H77" s="79">
        <f>H76/L76</f>
        <v>0.2737382378100941</v>
      </c>
      <c r="I77" s="79"/>
      <c r="J77" s="79">
        <f>J76/L76</f>
        <v>0.015397775876817793</v>
      </c>
      <c r="K77" s="79"/>
      <c r="L77" s="80">
        <f>SUM(B77:J77)</f>
        <v>1</v>
      </c>
      <c r="M77"/>
      <c r="N77"/>
      <c r="O77"/>
      <c r="P77"/>
      <c r="Q77"/>
      <c r="R77"/>
      <c r="S77"/>
      <c r="T77"/>
      <c r="U77"/>
      <c r="V77" s="45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80" spans="1:5" ht="12.75">
      <c r="A80" s="95" t="s">
        <v>48</v>
      </c>
      <c r="B80" s="96">
        <f>B76</f>
        <v>89</v>
      </c>
      <c r="C80" s="97"/>
      <c r="D80" s="97"/>
      <c r="E80" s="97"/>
    </row>
    <row r="81" spans="1:5" ht="12.75">
      <c r="A81" s="95" t="s">
        <v>49</v>
      </c>
      <c r="B81" s="98">
        <f>D76</f>
        <v>209</v>
      </c>
      <c r="C81" s="97"/>
      <c r="D81" s="97"/>
      <c r="E81" s="97"/>
    </row>
    <row r="82" spans="1:5" ht="12.75">
      <c r="A82" s="95" t="s">
        <v>50</v>
      </c>
      <c r="B82" s="98">
        <f>F76</f>
        <v>533</v>
      </c>
      <c r="C82" s="97"/>
      <c r="D82" s="97"/>
      <c r="E82" s="97"/>
    </row>
    <row r="83" spans="1:5" ht="12.75">
      <c r="A83" s="95" t="s">
        <v>51</v>
      </c>
      <c r="B83" s="98">
        <f>H76</f>
        <v>320</v>
      </c>
      <c r="C83" s="97"/>
      <c r="D83" s="97"/>
      <c r="E83" s="97"/>
    </row>
    <row r="84" spans="1:5" ht="12.75">
      <c r="A84" s="95" t="s">
        <v>52</v>
      </c>
      <c r="B84" s="98">
        <f>J76</f>
        <v>18</v>
      </c>
      <c r="C84" s="97"/>
      <c r="D84" s="97"/>
      <c r="E84" s="97"/>
    </row>
    <row r="85" spans="1:5" ht="12.75">
      <c r="A85" s="97"/>
      <c r="B85" s="99">
        <f>SUM(B80:B84)</f>
        <v>1169</v>
      </c>
      <c r="C85" s="100"/>
      <c r="D85" s="100"/>
      <c r="E85" s="100"/>
    </row>
  </sheetData>
  <mergeCells count="36">
    <mergeCell ref="A1:L1"/>
    <mergeCell ref="A2:L2"/>
    <mergeCell ref="A3:L3"/>
    <mergeCell ref="A6:L6"/>
    <mergeCell ref="A7:L7"/>
    <mergeCell ref="B8:C8"/>
    <mergeCell ref="D8:E8"/>
    <mergeCell ref="F8:G8"/>
    <mergeCell ref="H8:I8"/>
    <mergeCell ref="J8:K8"/>
    <mergeCell ref="B16:C16"/>
    <mergeCell ref="D16:E16"/>
    <mergeCell ref="F16:G16"/>
    <mergeCell ref="H16:I16"/>
    <mergeCell ref="J16:K16"/>
    <mergeCell ref="B22:C22"/>
    <mergeCell ref="D22:E22"/>
    <mergeCell ref="F22:G22"/>
    <mergeCell ref="H22:I22"/>
    <mergeCell ref="J22:K22"/>
    <mergeCell ref="B27:C27"/>
    <mergeCell ref="D27:E27"/>
    <mergeCell ref="F27:G27"/>
    <mergeCell ref="H27:I27"/>
    <mergeCell ref="J27:K27"/>
    <mergeCell ref="B33:C33"/>
    <mergeCell ref="D33:E33"/>
    <mergeCell ref="F33:G33"/>
    <mergeCell ref="H33:I33"/>
    <mergeCell ref="J33:K33"/>
    <mergeCell ref="A41:H41"/>
    <mergeCell ref="A42:H42"/>
    <mergeCell ref="A43:H43"/>
    <mergeCell ref="A46:L46"/>
    <mergeCell ref="A57:L57"/>
    <mergeCell ref="A68:L68"/>
  </mergeCells>
  <printOptions/>
  <pageMargins left="0.1701388888888889" right="0.24027777777777778" top="0.4597222222222222" bottom="0.9840277777777777" header="0.5118055555555555" footer="0.5118055555555555"/>
  <pageSetup horizontalDpi="300" verticalDpi="300" orientation="landscape" paperSize="9" scale="9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5"/>
  <sheetViews>
    <sheetView tabSelected="1" zoomScale="80" zoomScaleNormal="80" workbookViewId="0" topLeftCell="A64">
      <selection activeCell="A38" sqref="A38"/>
    </sheetView>
  </sheetViews>
  <sheetFormatPr defaultColWidth="9.140625" defaultRowHeight="12.75"/>
  <cols>
    <col min="1" max="1" width="38.8515625" style="1" customWidth="1"/>
    <col min="2" max="11" width="10.28125" style="1" customWidth="1"/>
    <col min="12" max="12" width="7.8515625" style="1" customWidth="1"/>
    <col min="13" max="13" width="4.8515625" style="1" customWidth="1"/>
    <col min="14" max="16384" width="9.140625" style="1" customWidth="1"/>
  </cols>
  <sheetData>
    <row r="1" spans="1:256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12" ht="10.5">
      <c r="A5" s="4" t="s">
        <v>56</v>
      </c>
      <c r="B5" s="5"/>
      <c r="L5" s="6"/>
    </row>
    <row r="6" spans="1:12" ht="1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0.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0.5">
      <c r="A8" s="9" t="s">
        <v>6</v>
      </c>
      <c r="B8" s="8" t="s">
        <v>7</v>
      </c>
      <c r="C8" s="8"/>
      <c r="D8" s="8" t="s">
        <v>8</v>
      </c>
      <c r="E8" s="8"/>
      <c r="F8" s="8" t="s">
        <v>9</v>
      </c>
      <c r="G8" s="8"/>
      <c r="H8" s="8" t="s">
        <v>10</v>
      </c>
      <c r="I8" s="8"/>
      <c r="J8" s="10" t="s">
        <v>11</v>
      </c>
      <c r="K8" s="10"/>
      <c r="L8" s="9" t="s">
        <v>12</v>
      </c>
    </row>
    <row r="9" spans="1:12" ht="10.5">
      <c r="A9" s="11" t="s">
        <v>13</v>
      </c>
      <c r="B9" s="11" t="s">
        <v>14</v>
      </c>
      <c r="C9" s="11" t="s">
        <v>15</v>
      </c>
      <c r="D9" s="11" t="s">
        <v>14</v>
      </c>
      <c r="E9" s="11" t="s">
        <v>15</v>
      </c>
      <c r="F9" s="11" t="s">
        <v>14</v>
      </c>
      <c r="G9" s="11" t="s">
        <v>15</v>
      </c>
      <c r="H9" s="11" t="s">
        <v>14</v>
      </c>
      <c r="I9" s="11" t="s">
        <v>15</v>
      </c>
      <c r="J9" s="11" t="s">
        <v>14</v>
      </c>
      <c r="K9" s="11" t="s">
        <v>15</v>
      </c>
      <c r="L9" s="11"/>
    </row>
    <row r="10" spans="1:13" ht="18" customHeight="1">
      <c r="A10" s="12" t="s">
        <v>16</v>
      </c>
      <c r="B10" s="13">
        <v>7</v>
      </c>
      <c r="C10" s="13">
        <v>6</v>
      </c>
      <c r="D10" s="13">
        <v>17</v>
      </c>
      <c r="E10" s="13">
        <v>4</v>
      </c>
      <c r="F10" s="13">
        <v>77</v>
      </c>
      <c r="G10" s="13">
        <v>7</v>
      </c>
      <c r="H10" s="13">
        <v>39</v>
      </c>
      <c r="I10" s="13">
        <v>3</v>
      </c>
      <c r="J10" s="13">
        <v>0</v>
      </c>
      <c r="K10" s="14">
        <v>0</v>
      </c>
      <c r="L10" s="15">
        <f>SUM(B10:K10)</f>
        <v>160</v>
      </c>
      <c r="M10" s="16"/>
    </row>
    <row r="11" spans="1:13" ht="22.5" customHeight="1">
      <c r="A11" s="12" t="s">
        <v>17</v>
      </c>
      <c r="B11" s="13">
        <v>1</v>
      </c>
      <c r="C11" s="13">
        <v>4</v>
      </c>
      <c r="D11" s="13">
        <v>48</v>
      </c>
      <c r="E11" s="13">
        <v>11</v>
      </c>
      <c r="F11" s="13">
        <v>51</v>
      </c>
      <c r="G11" s="13">
        <v>1</v>
      </c>
      <c r="H11" s="13">
        <v>18</v>
      </c>
      <c r="I11" s="13">
        <v>1</v>
      </c>
      <c r="J11" s="13">
        <v>2</v>
      </c>
      <c r="K11" s="14">
        <v>0</v>
      </c>
      <c r="L11" s="15">
        <f>SUM(B11:K11)</f>
        <v>137</v>
      </c>
      <c r="M11" s="16"/>
    </row>
    <row r="12" spans="1:13" ht="18" customHeight="1">
      <c r="A12" s="17" t="s">
        <v>18</v>
      </c>
      <c r="B12" s="18">
        <v>1</v>
      </c>
      <c r="C12" s="18">
        <v>4</v>
      </c>
      <c r="D12" s="18">
        <v>3</v>
      </c>
      <c r="E12" s="18">
        <v>0</v>
      </c>
      <c r="F12" s="18">
        <v>40</v>
      </c>
      <c r="G12" s="18">
        <v>6</v>
      </c>
      <c r="H12" s="18">
        <v>33</v>
      </c>
      <c r="I12" s="18">
        <v>0</v>
      </c>
      <c r="J12" s="18">
        <v>2</v>
      </c>
      <c r="K12" s="19">
        <v>0</v>
      </c>
      <c r="L12" s="20">
        <f>SUM(B12:K12)</f>
        <v>89</v>
      </c>
      <c r="M12" s="16"/>
    </row>
    <row r="13" spans="1:13" ht="18" customHeight="1">
      <c r="A13" s="17" t="s">
        <v>19</v>
      </c>
      <c r="B13" s="18">
        <v>2</v>
      </c>
      <c r="C13" s="18">
        <v>4</v>
      </c>
      <c r="D13" s="18">
        <v>4</v>
      </c>
      <c r="E13" s="18">
        <v>5</v>
      </c>
      <c r="F13" s="18">
        <v>20</v>
      </c>
      <c r="G13" s="18">
        <v>0</v>
      </c>
      <c r="H13" s="18">
        <v>13</v>
      </c>
      <c r="I13" s="18">
        <v>0</v>
      </c>
      <c r="J13" s="18">
        <v>0</v>
      </c>
      <c r="K13" s="19">
        <v>0</v>
      </c>
      <c r="L13" s="20">
        <f>SUM(B13:K13)</f>
        <v>48</v>
      </c>
      <c r="M13" s="16"/>
    </row>
    <row r="14" spans="1:14" ht="18" customHeight="1">
      <c r="A14" s="21" t="s">
        <v>20</v>
      </c>
      <c r="B14" s="22">
        <v>0</v>
      </c>
      <c r="C14" s="22">
        <v>2</v>
      </c>
      <c r="D14" s="22">
        <v>3</v>
      </c>
      <c r="E14" s="23">
        <v>4</v>
      </c>
      <c r="F14" s="22">
        <v>35</v>
      </c>
      <c r="G14" s="22">
        <v>13</v>
      </c>
      <c r="H14" s="22">
        <v>23</v>
      </c>
      <c r="I14" s="22">
        <v>0</v>
      </c>
      <c r="J14" s="22">
        <v>1</v>
      </c>
      <c r="K14" s="24">
        <v>0</v>
      </c>
      <c r="L14" s="25">
        <f>SUM(B14:K14)</f>
        <v>81</v>
      </c>
      <c r="M14" s="16"/>
      <c r="N14" s="16"/>
    </row>
    <row r="15" spans="1:13" s="6" customFormat="1" ht="10.5">
      <c r="A15" s="26" t="s">
        <v>21</v>
      </c>
      <c r="B15" s="27">
        <f aca="true" t="shared" si="0" ref="B15:L15">SUM(B10:B14)</f>
        <v>11</v>
      </c>
      <c r="C15" s="28">
        <f t="shared" si="0"/>
        <v>20</v>
      </c>
      <c r="D15" s="28">
        <f t="shared" si="0"/>
        <v>75</v>
      </c>
      <c r="E15" s="28">
        <f t="shared" si="0"/>
        <v>24</v>
      </c>
      <c r="F15" s="28">
        <f t="shared" si="0"/>
        <v>223</v>
      </c>
      <c r="G15" s="28">
        <f t="shared" si="0"/>
        <v>27</v>
      </c>
      <c r="H15" s="28">
        <f t="shared" si="0"/>
        <v>126</v>
      </c>
      <c r="I15" s="28">
        <f t="shared" si="0"/>
        <v>4</v>
      </c>
      <c r="J15" s="28">
        <f t="shared" si="0"/>
        <v>5</v>
      </c>
      <c r="K15" s="28">
        <f t="shared" si="0"/>
        <v>0</v>
      </c>
      <c r="L15" s="28">
        <f t="shared" si="0"/>
        <v>515</v>
      </c>
      <c r="M15" s="29"/>
    </row>
    <row r="16" spans="1:12" s="6" customFormat="1" ht="10.5">
      <c r="A16" s="9" t="s">
        <v>6</v>
      </c>
      <c r="B16" s="8" t="s">
        <v>7</v>
      </c>
      <c r="C16" s="8"/>
      <c r="D16" s="8" t="s">
        <v>8</v>
      </c>
      <c r="E16" s="8"/>
      <c r="F16" s="8" t="s">
        <v>9</v>
      </c>
      <c r="G16" s="8"/>
      <c r="H16" s="8" t="s">
        <v>10</v>
      </c>
      <c r="I16" s="8"/>
      <c r="J16" s="10" t="s">
        <v>11</v>
      </c>
      <c r="K16" s="10"/>
      <c r="L16" s="9" t="s">
        <v>12</v>
      </c>
    </row>
    <row r="17" spans="1:12" ht="10.5">
      <c r="A17" s="11" t="s">
        <v>22</v>
      </c>
      <c r="B17" s="11" t="s">
        <v>14</v>
      </c>
      <c r="C17" s="11" t="s">
        <v>15</v>
      </c>
      <c r="D17" s="11" t="s">
        <v>14</v>
      </c>
      <c r="E17" s="11" t="s">
        <v>15</v>
      </c>
      <c r="F17" s="11" t="s">
        <v>14</v>
      </c>
      <c r="G17" s="11" t="s">
        <v>15</v>
      </c>
      <c r="H17" s="11" t="s">
        <v>14</v>
      </c>
      <c r="I17" s="11" t="s">
        <v>15</v>
      </c>
      <c r="J17" s="11" t="s">
        <v>14</v>
      </c>
      <c r="K17" s="11" t="s">
        <v>15</v>
      </c>
      <c r="L17" s="11"/>
    </row>
    <row r="18" spans="1:13" ht="10.5">
      <c r="A18" s="30" t="s">
        <v>19</v>
      </c>
      <c r="B18" s="13">
        <v>0</v>
      </c>
      <c r="C18" s="13">
        <v>1</v>
      </c>
      <c r="D18" s="13">
        <v>19</v>
      </c>
      <c r="E18" s="13">
        <v>5</v>
      </c>
      <c r="F18" s="13">
        <v>25</v>
      </c>
      <c r="G18" s="13">
        <v>1</v>
      </c>
      <c r="H18" s="13">
        <v>2</v>
      </c>
      <c r="I18" s="13">
        <v>0</v>
      </c>
      <c r="J18" s="13">
        <v>0</v>
      </c>
      <c r="K18" s="14">
        <v>0</v>
      </c>
      <c r="L18" s="15">
        <f>SUM(B18:K18)</f>
        <v>53</v>
      </c>
      <c r="M18" s="16"/>
    </row>
    <row r="19" spans="1:13" ht="10.5">
      <c r="A19" s="31" t="s">
        <v>23</v>
      </c>
      <c r="B19" s="18">
        <v>0</v>
      </c>
      <c r="C19" s="18">
        <v>11</v>
      </c>
      <c r="D19" s="18">
        <v>12</v>
      </c>
      <c r="E19" s="18">
        <v>10</v>
      </c>
      <c r="F19" s="18">
        <v>21</v>
      </c>
      <c r="G19" s="18">
        <v>1</v>
      </c>
      <c r="H19" s="18">
        <v>10</v>
      </c>
      <c r="I19" s="18">
        <v>1</v>
      </c>
      <c r="J19" s="18">
        <v>0</v>
      </c>
      <c r="K19" s="19">
        <v>0</v>
      </c>
      <c r="L19" s="20">
        <f>SUM(B19:K19)</f>
        <v>66</v>
      </c>
      <c r="M19" s="16"/>
    </row>
    <row r="20" spans="1:13" ht="10.5">
      <c r="A20" s="32" t="s">
        <v>24</v>
      </c>
      <c r="B20" s="22">
        <v>2</v>
      </c>
      <c r="C20" s="22">
        <v>9</v>
      </c>
      <c r="D20" s="22">
        <v>5</v>
      </c>
      <c r="E20" s="22">
        <v>1</v>
      </c>
      <c r="F20" s="22">
        <v>28</v>
      </c>
      <c r="G20" s="22">
        <v>6</v>
      </c>
      <c r="H20" s="22">
        <v>14</v>
      </c>
      <c r="I20" s="22">
        <v>1</v>
      </c>
      <c r="J20" s="22">
        <v>1</v>
      </c>
      <c r="K20" s="24">
        <v>0</v>
      </c>
      <c r="L20" s="25">
        <f>SUM(B20:K20)</f>
        <v>67</v>
      </c>
      <c r="M20" s="16"/>
    </row>
    <row r="21" spans="1:13" s="6" customFormat="1" ht="10.5">
      <c r="A21" s="26" t="s">
        <v>21</v>
      </c>
      <c r="B21" s="28">
        <f aca="true" t="shared" si="1" ref="B21:L21">SUM(B18:B20)</f>
        <v>2</v>
      </c>
      <c r="C21" s="28">
        <f t="shared" si="1"/>
        <v>21</v>
      </c>
      <c r="D21" s="28">
        <f t="shared" si="1"/>
        <v>36</v>
      </c>
      <c r="E21" s="28">
        <f t="shared" si="1"/>
        <v>16</v>
      </c>
      <c r="F21" s="28">
        <f t="shared" si="1"/>
        <v>74</v>
      </c>
      <c r="G21" s="28">
        <f t="shared" si="1"/>
        <v>8</v>
      </c>
      <c r="H21" s="28">
        <f t="shared" si="1"/>
        <v>26</v>
      </c>
      <c r="I21" s="28">
        <f t="shared" si="1"/>
        <v>2</v>
      </c>
      <c r="J21" s="28">
        <f t="shared" si="1"/>
        <v>1</v>
      </c>
      <c r="K21" s="28">
        <f t="shared" si="1"/>
        <v>0</v>
      </c>
      <c r="L21" s="28">
        <f t="shared" si="1"/>
        <v>186</v>
      </c>
      <c r="M21" s="16"/>
    </row>
    <row r="22" spans="1:13" s="6" customFormat="1" ht="10.5">
      <c r="A22" s="9" t="s">
        <v>6</v>
      </c>
      <c r="B22" s="8" t="s">
        <v>7</v>
      </c>
      <c r="C22" s="8"/>
      <c r="D22" s="8" t="s">
        <v>8</v>
      </c>
      <c r="E22" s="8"/>
      <c r="F22" s="8" t="s">
        <v>9</v>
      </c>
      <c r="G22" s="8"/>
      <c r="H22" s="8" t="s">
        <v>10</v>
      </c>
      <c r="I22" s="8"/>
      <c r="J22" s="10" t="s">
        <v>11</v>
      </c>
      <c r="K22" s="10"/>
      <c r="L22" s="9" t="s">
        <v>12</v>
      </c>
      <c r="M22" s="16"/>
    </row>
    <row r="23" spans="1:13" ht="10.5">
      <c r="A23" s="11" t="s">
        <v>25</v>
      </c>
      <c r="B23" s="11" t="s">
        <v>14</v>
      </c>
      <c r="C23" s="11" t="s">
        <v>15</v>
      </c>
      <c r="D23" s="11" t="s">
        <v>14</v>
      </c>
      <c r="E23" s="11" t="s">
        <v>15</v>
      </c>
      <c r="F23" s="11" t="s">
        <v>14</v>
      </c>
      <c r="G23" s="11" t="s">
        <v>15</v>
      </c>
      <c r="H23" s="11" t="s">
        <v>14</v>
      </c>
      <c r="I23" s="11" t="s">
        <v>15</v>
      </c>
      <c r="J23" s="11" t="s">
        <v>14</v>
      </c>
      <c r="K23" s="11" t="s">
        <v>15</v>
      </c>
      <c r="L23" s="11"/>
      <c r="M23" s="16"/>
    </row>
    <row r="24" spans="1:13" ht="10.5">
      <c r="A24" s="30" t="s">
        <v>26</v>
      </c>
      <c r="B24" s="13">
        <v>0</v>
      </c>
      <c r="C24" s="13">
        <v>2</v>
      </c>
      <c r="D24" s="13">
        <v>2</v>
      </c>
      <c r="E24" s="13">
        <v>6</v>
      </c>
      <c r="F24" s="13">
        <v>29</v>
      </c>
      <c r="G24" s="13">
        <v>3</v>
      </c>
      <c r="H24" s="13">
        <v>9</v>
      </c>
      <c r="I24" s="13">
        <v>1</v>
      </c>
      <c r="J24" s="13">
        <v>0</v>
      </c>
      <c r="K24" s="14">
        <v>0</v>
      </c>
      <c r="L24" s="15">
        <f>SUM(B24:K24)</f>
        <v>52</v>
      </c>
      <c r="M24" s="16"/>
    </row>
    <row r="25" spans="1:13" ht="10.5">
      <c r="A25" s="32" t="s">
        <v>19</v>
      </c>
      <c r="B25" s="22">
        <v>1</v>
      </c>
      <c r="C25" s="22">
        <v>4</v>
      </c>
      <c r="D25" s="22">
        <v>8</v>
      </c>
      <c r="E25" s="22">
        <v>7</v>
      </c>
      <c r="F25" s="22">
        <v>26</v>
      </c>
      <c r="G25" s="22">
        <v>3</v>
      </c>
      <c r="H25" s="22">
        <v>3</v>
      </c>
      <c r="I25" s="22">
        <v>2</v>
      </c>
      <c r="J25" s="22">
        <v>0</v>
      </c>
      <c r="K25" s="24">
        <v>0</v>
      </c>
      <c r="L25" s="25">
        <f>SUM(B25:K25)</f>
        <v>54</v>
      </c>
      <c r="M25" s="16"/>
    </row>
    <row r="26" spans="1:13" s="6" customFormat="1" ht="10.5">
      <c r="A26" s="26" t="s">
        <v>21</v>
      </c>
      <c r="B26" s="28">
        <f aca="true" t="shared" si="2" ref="B26:L26">SUM(B24:B25)</f>
        <v>1</v>
      </c>
      <c r="C26" s="28">
        <f t="shared" si="2"/>
        <v>6</v>
      </c>
      <c r="D26" s="28">
        <f t="shared" si="2"/>
        <v>10</v>
      </c>
      <c r="E26" s="28">
        <f t="shared" si="2"/>
        <v>13</v>
      </c>
      <c r="F26" s="28">
        <f t="shared" si="2"/>
        <v>55</v>
      </c>
      <c r="G26" s="28">
        <f t="shared" si="2"/>
        <v>6</v>
      </c>
      <c r="H26" s="28">
        <f t="shared" si="2"/>
        <v>12</v>
      </c>
      <c r="I26" s="28">
        <f t="shared" si="2"/>
        <v>3</v>
      </c>
      <c r="J26" s="28">
        <f t="shared" si="2"/>
        <v>0</v>
      </c>
      <c r="K26" s="28">
        <f t="shared" si="2"/>
        <v>0</v>
      </c>
      <c r="L26" s="28">
        <f t="shared" si="2"/>
        <v>106</v>
      </c>
      <c r="M26" s="16"/>
    </row>
    <row r="27" spans="1:13" s="6" customFormat="1" ht="10.5">
      <c r="A27" s="9" t="s">
        <v>6</v>
      </c>
      <c r="B27" s="8" t="s">
        <v>7</v>
      </c>
      <c r="C27" s="8"/>
      <c r="D27" s="8" t="s">
        <v>8</v>
      </c>
      <c r="E27" s="8"/>
      <c r="F27" s="8" t="s">
        <v>9</v>
      </c>
      <c r="G27" s="8"/>
      <c r="H27" s="8" t="s">
        <v>10</v>
      </c>
      <c r="I27" s="8"/>
      <c r="J27" s="10" t="s">
        <v>11</v>
      </c>
      <c r="K27" s="10"/>
      <c r="L27" s="9" t="s">
        <v>12</v>
      </c>
      <c r="M27" s="16"/>
    </row>
    <row r="28" spans="1:13" ht="10.5">
      <c r="A28" s="11" t="s">
        <v>27</v>
      </c>
      <c r="B28" s="11" t="s">
        <v>14</v>
      </c>
      <c r="C28" s="11" t="s">
        <v>15</v>
      </c>
      <c r="D28" s="11" t="s">
        <v>14</v>
      </c>
      <c r="E28" s="11" t="s">
        <v>15</v>
      </c>
      <c r="F28" s="11" t="s">
        <v>14</v>
      </c>
      <c r="G28" s="11" t="s">
        <v>15</v>
      </c>
      <c r="H28" s="11" t="s">
        <v>14</v>
      </c>
      <c r="I28" s="11" t="s">
        <v>15</v>
      </c>
      <c r="J28" s="11" t="s">
        <v>14</v>
      </c>
      <c r="K28" s="11" t="s">
        <v>15</v>
      </c>
      <c r="L28" s="11"/>
      <c r="M28" s="16"/>
    </row>
    <row r="29" spans="1:14" ht="10.5">
      <c r="A29" s="30" t="s">
        <v>28</v>
      </c>
      <c r="B29" s="13">
        <v>0</v>
      </c>
      <c r="C29" s="13">
        <v>5</v>
      </c>
      <c r="D29" s="13">
        <v>0</v>
      </c>
      <c r="E29" s="13">
        <v>0</v>
      </c>
      <c r="F29" s="13">
        <v>6</v>
      </c>
      <c r="G29" s="13">
        <v>3</v>
      </c>
      <c r="H29" s="13">
        <v>27</v>
      </c>
      <c r="I29" s="13">
        <v>1</v>
      </c>
      <c r="J29" s="13">
        <v>7</v>
      </c>
      <c r="K29" s="14">
        <v>1</v>
      </c>
      <c r="L29" s="15">
        <f>SUM(B29:K29)</f>
        <v>50</v>
      </c>
      <c r="M29" s="16"/>
      <c r="N29" s="33"/>
    </row>
    <row r="30" spans="1:14" s="35" customFormat="1" ht="10.5">
      <c r="A30" s="17" t="s">
        <v>29</v>
      </c>
      <c r="B30" s="18">
        <v>1</v>
      </c>
      <c r="C30" s="18">
        <v>3</v>
      </c>
      <c r="D30" s="18">
        <v>6</v>
      </c>
      <c r="E30" s="18">
        <v>3</v>
      </c>
      <c r="F30" s="18">
        <v>27</v>
      </c>
      <c r="G30" s="18">
        <v>8</v>
      </c>
      <c r="H30" s="18">
        <v>36</v>
      </c>
      <c r="I30" s="18">
        <v>0</v>
      </c>
      <c r="J30" s="18">
        <v>0</v>
      </c>
      <c r="K30" s="19">
        <v>0</v>
      </c>
      <c r="L30" s="20">
        <f>SUM(B30:K30)</f>
        <v>84</v>
      </c>
      <c r="M30" s="16"/>
      <c r="N30" s="34"/>
    </row>
    <row r="31" spans="1:14" ht="10.5">
      <c r="A31" s="32" t="s">
        <v>19</v>
      </c>
      <c r="B31" s="22">
        <v>2</v>
      </c>
      <c r="C31" s="22">
        <v>0</v>
      </c>
      <c r="D31" s="22">
        <v>3</v>
      </c>
      <c r="E31" s="22">
        <v>6</v>
      </c>
      <c r="F31" s="22">
        <v>19</v>
      </c>
      <c r="G31" s="22">
        <v>1</v>
      </c>
      <c r="H31" s="22">
        <v>7</v>
      </c>
      <c r="I31" s="22">
        <v>0</v>
      </c>
      <c r="J31" s="22">
        <v>0</v>
      </c>
      <c r="K31" s="24">
        <v>0</v>
      </c>
      <c r="L31" s="25">
        <f>SUM(B31:K31)</f>
        <v>38</v>
      </c>
      <c r="M31" s="16"/>
      <c r="N31" s="33"/>
    </row>
    <row r="32" spans="1:14" s="6" customFormat="1" ht="10.5">
      <c r="A32" s="26" t="s">
        <v>21</v>
      </c>
      <c r="B32" s="28">
        <f aca="true" t="shared" si="3" ref="B32:L32">SUM(B28:B31)</f>
        <v>3</v>
      </c>
      <c r="C32" s="28">
        <f t="shared" si="3"/>
        <v>8</v>
      </c>
      <c r="D32" s="28">
        <f t="shared" si="3"/>
        <v>9</v>
      </c>
      <c r="E32" s="28">
        <f t="shared" si="3"/>
        <v>9</v>
      </c>
      <c r="F32" s="28">
        <f t="shared" si="3"/>
        <v>52</v>
      </c>
      <c r="G32" s="28">
        <f t="shared" si="3"/>
        <v>12</v>
      </c>
      <c r="H32" s="28">
        <f t="shared" si="3"/>
        <v>70</v>
      </c>
      <c r="I32" s="28">
        <f t="shared" si="3"/>
        <v>1</v>
      </c>
      <c r="J32" s="28">
        <f t="shared" si="3"/>
        <v>7</v>
      </c>
      <c r="K32" s="28">
        <f t="shared" si="3"/>
        <v>1</v>
      </c>
      <c r="L32" s="28">
        <f t="shared" si="3"/>
        <v>172</v>
      </c>
      <c r="M32" s="16"/>
      <c r="N32" s="36"/>
    </row>
    <row r="33" spans="1:13" s="6" customFormat="1" ht="10.5">
      <c r="A33" s="9" t="s">
        <v>6</v>
      </c>
      <c r="B33" s="8" t="s">
        <v>7</v>
      </c>
      <c r="C33" s="8"/>
      <c r="D33" s="8" t="s">
        <v>8</v>
      </c>
      <c r="E33" s="8"/>
      <c r="F33" s="8" t="s">
        <v>9</v>
      </c>
      <c r="G33" s="8"/>
      <c r="H33" s="8" t="s">
        <v>10</v>
      </c>
      <c r="I33" s="8"/>
      <c r="J33" s="10" t="s">
        <v>11</v>
      </c>
      <c r="K33" s="10"/>
      <c r="L33" s="9" t="s">
        <v>12</v>
      </c>
      <c r="M33" s="16"/>
    </row>
    <row r="34" spans="1:13" ht="10.5">
      <c r="A34" s="11" t="s">
        <v>30</v>
      </c>
      <c r="B34" s="11" t="s">
        <v>14</v>
      </c>
      <c r="C34" s="11" t="s">
        <v>15</v>
      </c>
      <c r="D34" s="11" t="s">
        <v>14</v>
      </c>
      <c r="E34" s="11" t="s">
        <v>15</v>
      </c>
      <c r="F34" s="11" t="s">
        <v>14</v>
      </c>
      <c r="G34" s="11" t="s">
        <v>15</v>
      </c>
      <c r="H34" s="11" t="s">
        <v>14</v>
      </c>
      <c r="I34" s="11" t="s">
        <v>15</v>
      </c>
      <c r="J34" s="11" t="s">
        <v>14</v>
      </c>
      <c r="K34" s="11" t="s">
        <v>15</v>
      </c>
      <c r="L34" s="11"/>
      <c r="M34" s="16"/>
    </row>
    <row r="35" spans="1:13" ht="10.5">
      <c r="A35" s="30" t="s">
        <v>31</v>
      </c>
      <c r="B35" s="13">
        <v>2</v>
      </c>
      <c r="C35" s="13">
        <v>3</v>
      </c>
      <c r="D35" s="13">
        <v>3</v>
      </c>
      <c r="E35" s="13">
        <v>2</v>
      </c>
      <c r="F35" s="13">
        <v>17</v>
      </c>
      <c r="G35" s="13">
        <v>6</v>
      </c>
      <c r="H35" s="13">
        <v>19</v>
      </c>
      <c r="I35" s="13">
        <v>0</v>
      </c>
      <c r="J35" s="13">
        <v>1</v>
      </c>
      <c r="K35" s="37">
        <v>0</v>
      </c>
      <c r="L35" s="38">
        <f>SUM(B35:K35)</f>
        <v>53</v>
      </c>
      <c r="M35" s="16"/>
    </row>
    <row r="36" spans="1:13" ht="10.5">
      <c r="A36" s="31" t="s">
        <v>19</v>
      </c>
      <c r="B36" s="18">
        <v>0</v>
      </c>
      <c r="C36" s="18">
        <v>4</v>
      </c>
      <c r="D36" s="18">
        <v>2</v>
      </c>
      <c r="E36" s="18">
        <v>5</v>
      </c>
      <c r="F36" s="18">
        <v>28</v>
      </c>
      <c r="G36" s="18">
        <v>2</v>
      </c>
      <c r="H36" s="18">
        <v>14</v>
      </c>
      <c r="I36" s="18">
        <v>0</v>
      </c>
      <c r="J36" s="18">
        <v>0</v>
      </c>
      <c r="K36" s="19">
        <v>0</v>
      </c>
      <c r="L36" s="20">
        <f>SUM(B36:K36)</f>
        <v>55</v>
      </c>
      <c r="M36" s="16"/>
    </row>
    <row r="37" spans="1:13" ht="10.5">
      <c r="A37" s="32" t="s">
        <v>24</v>
      </c>
      <c r="B37" s="22">
        <v>0</v>
      </c>
      <c r="C37" s="22">
        <v>5</v>
      </c>
      <c r="D37" s="22">
        <v>1</v>
      </c>
      <c r="E37" s="22">
        <v>1</v>
      </c>
      <c r="F37" s="22">
        <v>13</v>
      </c>
      <c r="G37" s="22">
        <v>8</v>
      </c>
      <c r="H37" s="22">
        <v>31</v>
      </c>
      <c r="I37" s="22">
        <v>5</v>
      </c>
      <c r="J37" s="22">
        <v>2</v>
      </c>
      <c r="K37" s="24">
        <v>1</v>
      </c>
      <c r="L37" s="25">
        <f>SUM(B37:K37)</f>
        <v>67</v>
      </c>
      <c r="M37" s="16"/>
    </row>
    <row r="38" spans="1:13" s="6" customFormat="1" ht="10.5">
      <c r="A38" s="26" t="s">
        <v>21</v>
      </c>
      <c r="B38" s="28">
        <f aca="true" t="shared" si="4" ref="B38:L38">SUM(B34:B37)</f>
        <v>2</v>
      </c>
      <c r="C38" s="28">
        <f t="shared" si="4"/>
        <v>12</v>
      </c>
      <c r="D38" s="28">
        <f t="shared" si="4"/>
        <v>6</v>
      </c>
      <c r="E38" s="28">
        <f t="shared" si="4"/>
        <v>8</v>
      </c>
      <c r="F38" s="28">
        <f t="shared" si="4"/>
        <v>58</v>
      </c>
      <c r="G38" s="28">
        <f t="shared" si="4"/>
        <v>16</v>
      </c>
      <c r="H38" s="28">
        <f t="shared" si="4"/>
        <v>64</v>
      </c>
      <c r="I38" s="28">
        <f t="shared" si="4"/>
        <v>5</v>
      </c>
      <c r="J38" s="28">
        <f t="shared" si="4"/>
        <v>3</v>
      </c>
      <c r="K38" s="28">
        <f t="shared" si="4"/>
        <v>1</v>
      </c>
      <c r="L38" s="28">
        <f t="shared" si="4"/>
        <v>175</v>
      </c>
      <c r="M38" s="16"/>
    </row>
    <row r="39" spans="1:13" ht="10.5">
      <c r="A39" s="39" t="s">
        <v>12</v>
      </c>
      <c r="B39" s="40">
        <f aca="true" t="shared" si="5" ref="B39:L39">B15+B21+B26+B32+B38</f>
        <v>19</v>
      </c>
      <c r="C39" s="40">
        <f t="shared" si="5"/>
        <v>67</v>
      </c>
      <c r="D39" s="40">
        <f t="shared" si="5"/>
        <v>136</v>
      </c>
      <c r="E39" s="40">
        <f t="shared" si="5"/>
        <v>70</v>
      </c>
      <c r="F39" s="40">
        <f t="shared" si="5"/>
        <v>462</v>
      </c>
      <c r="G39" s="40">
        <f t="shared" si="5"/>
        <v>69</v>
      </c>
      <c r="H39" s="40">
        <f t="shared" si="5"/>
        <v>298</v>
      </c>
      <c r="I39" s="40">
        <f t="shared" si="5"/>
        <v>15</v>
      </c>
      <c r="J39" s="40">
        <f t="shared" si="5"/>
        <v>16</v>
      </c>
      <c r="K39" s="40">
        <f t="shared" si="5"/>
        <v>2</v>
      </c>
      <c r="L39" s="8">
        <f t="shared" si="5"/>
        <v>1154</v>
      </c>
      <c r="M39" s="16"/>
    </row>
    <row r="41" spans="1:256" ht="14.25">
      <c r="A41" s="41" t="s">
        <v>0</v>
      </c>
      <c r="B41" s="41"/>
      <c r="C41" s="41"/>
      <c r="D41" s="41"/>
      <c r="E41" s="41"/>
      <c r="F41" s="41"/>
      <c r="G41" s="41"/>
      <c r="H41" s="41"/>
      <c r="I41" s="3"/>
      <c r="J41" s="3"/>
      <c r="K41" s="3"/>
      <c r="L41" s="3"/>
      <c r="M41" s="3"/>
      <c r="N41" s="3"/>
      <c r="O41" s="3"/>
      <c r="P41" s="3"/>
      <c r="Q41" s="3"/>
      <c r="R41" s="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41" t="s">
        <v>1</v>
      </c>
      <c r="B42" s="41"/>
      <c r="C42" s="41"/>
      <c r="D42" s="41"/>
      <c r="E42" s="41"/>
      <c r="F42" s="41"/>
      <c r="G42" s="41"/>
      <c r="H42" s="41"/>
      <c r="I42" s="3"/>
      <c r="J42" s="3"/>
      <c r="K42" s="3"/>
      <c r="L42" s="3"/>
      <c r="M42" s="3"/>
      <c r="N42" s="3"/>
      <c r="O42" s="3"/>
      <c r="P42" s="3"/>
      <c r="Q42" s="3"/>
      <c r="R42" s="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41" t="s">
        <v>2</v>
      </c>
      <c r="B43" s="41"/>
      <c r="C43" s="41"/>
      <c r="D43" s="41"/>
      <c r="E43" s="41"/>
      <c r="F43" s="41"/>
      <c r="G43" s="41"/>
      <c r="H43" s="41"/>
      <c r="I43" s="3"/>
      <c r="J43" s="3"/>
      <c r="K43" s="3"/>
      <c r="L43" s="3"/>
      <c r="M43" s="3"/>
      <c r="N43" s="3"/>
      <c r="O43" s="3"/>
      <c r="P43" s="3"/>
      <c r="Q43" s="3"/>
      <c r="R43" s="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" t="str">
        <f>A5</f>
        <v>POSIÇÃO DE AGOSTO/2007</v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>
      <c r="A45"/>
      <c r="B45" s="44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6.5">
      <c r="A46" s="46" t="s">
        <v>32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 s="48" t="s">
        <v>6</v>
      </c>
      <c r="B47" s="49" t="s">
        <v>33</v>
      </c>
      <c r="C47" s="50" t="s">
        <v>34</v>
      </c>
      <c r="D47" s="51" t="s">
        <v>35</v>
      </c>
      <c r="E47" s="52" t="s">
        <v>34</v>
      </c>
      <c r="F47" s="51" t="s">
        <v>36</v>
      </c>
      <c r="G47" s="52" t="s">
        <v>34</v>
      </c>
      <c r="H47" s="51" t="s">
        <v>37</v>
      </c>
      <c r="I47" s="52" t="s">
        <v>34</v>
      </c>
      <c r="J47" s="53" t="s">
        <v>38</v>
      </c>
      <c r="K47" s="53" t="s">
        <v>34</v>
      </c>
      <c r="L47" s="52" t="s">
        <v>12</v>
      </c>
      <c r="M47" s="54"/>
      <c r="N47" s="54"/>
      <c r="O47" s="47"/>
      <c r="P47" s="47"/>
      <c r="Q47" s="54"/>
      <c r="R47" s="54"/>
      <c r="S47" s="47"/>
      <c r="T47"/>
      <c r="U47"/>
      <c r="V47" s="45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55"/>
      <c r="B48" s="56"/>
      <c r="C48" s="57" t="s">
        <v>6</v>
      </c>
      <c r="D48" s="55"/>
      <c r="E48" s="57" t="s">
        <v>6</v>
      </c>
      <c r="F48" s="55"/>
      <c r="G48" s="57" t="s">
        <v>6</v>
      </c>
      <c r="H48" s="55"/>
      <c r="I48" s="57" t="s">
        <v>6</v>
      </c>
      <c r="J48" s="58" t="s">
        <v>39</v>
      </c>
      <c r="K48" s="57" t="s">
        <v>6</v>
      </c>
      <c r="L48" s="55"/>
      <c r="M48" s="54"/>
      <c r="N48" s="54"/>
      <c r="O48" s="47"/>
      <c r="P48" s="47"/>
      <c r="Q48" s="54"/>
      <c r="R48" s="54"/>
      <c r="S48" s="47"/>
      <c r="T48"/>
      <c r="U48"/>
      <c r="V48" s="45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2" s="67" customFormat="1" ht="12.75">
      <c r="A49" s="59" t="s">
        <v>40</v>
      </c>
      <c r="B49" s="60">
        <f>B15</f>
        <v>11</v>
      </c>
      <c r="C49" s="61">
        <f>B49/$L$49</f>
        <v>0.025</v>
      </c>
      <c r="D49" s="60">
        <f>D15</f>
        <v>75</v>
      </c>
      <c r="E49" s="61">
        <f>D49/$L$49</f>
        <v>0.17045454545454544</v>
      </c>
      <c r="F49" s="60">
        <f>F15</f>
        <v>223</v>
      </c>
      <c r="G49" s="61">
        <f>F49/$L$49</f>
        <v>0.5068181818181818</v>
      </c>
      <c r="H49" s="60">
        <f>H15</f>
        <v>126</v>
      </c>
      <c r="I49" s="61">
        <f>H49/$L$49</f>
        <v>0.2863636363636364</v>
      </c>
      <c r="J49" s="60">
        <f>J15</f>
        <v>5</v>
      </c>
      <c r="K49" s="61">
        <f>J49/L49</f>
        <v>0.011363636363636364</v>
      </c>
      <c r="L49" s="62">
        <f>B49+D49+F49+H49+J49</f>
        <v>440</v>
      </c>
      <c r="M49" s="63"/>
      <c r="N49" s="64"/>
      <c r="O49" s="65"/>
      <c r="P49" s="66"/>
      <c r="Q49" s="54"/>
      <c r="R49" s="54"/>
      <c r="S49" s="66"/>
      <c r="V49" s="68"/>
    </row>
    <row r="50" spans="1:22" s="67" customFormat="1" ht="12.75">
      <c r="A50" s="69" t="s">
        <v>41</v>
      </c>
      <c r="B50" s="70">
        <f>B21</f>
        <v>2</v>
      </c>
      <c r="C50" s="61">
        <f>B50/$L$50</f>
        <v>0.014388489208633094</v>
      </c>
      <c r="D50" s="70">
        <f>D21</f>
        <v>36</v>
      </c>
      <c r="E50" s="61">
        <f>D50/$L$50</f>
        <v>0.2589928057553957</v>
      </c>
      <c r="F50" s="70">
        <f>F21</f>
        <v>74</v>
      </c>
      <c r="G50" s="61">
        <f>F50/$L$50</f>
        <v>0.5323741007194245</v>
      </c>
      <c r="H50" s="70">
        <f>H21</f>
        <v>26</v>
      </c>
      <c r="I50" s="61">
        <f>H50/L50</f>
        <v>0.18705035971223022</v>
      </c>
      <c r="J50" s="70">
        <f>J21</f>
        <v>1</v>
      </c>
      <c r="K50" s="61">
        <f>J50/L50</f>
        <v>0.007194244604316547</v>
      </c>
      <c r="L50" s="71">
        <f>B50+D50+F50+H50+J50</f>
        <v>139</v>
      </c>
      <c r="M50" s="63"/>
      <c r="N50" s="64"/>
      <c r="O50" s="65"/>
      <c r="P50" s="66"/>
      <c r="Q50" s="54"/>
      <c r="R50" s="54"/>
      <c r="S50" s="66"/>
      <c r="V50" s="68"/>
    </row>
    <row r="51" spans="1:22" s="67" customFormat="1" ht="12.75">
      <c r="A51" s="69" t="s">
        <v>42</v>
      </c>
      <c r="B51" s="70">
        <f>B26</f>
        <v>1</v>
      </c>
      <c r="C51" s="61">
        <f>B51/$L$51</f>
        <v>0.01282051282051282</v>
      </c>
      <c r="D51" s="70">
        <f>D26</f>
        <v>10</v>
      </c>
      <c r="E51" s="61">
        <f>D51/$L$51</f>
        <v>0.1282051282051282</v>
      </c>
      <c r="F51" s="70">
        <f>F26</f>
        <v>55</v>
      </c>
      <c r="G51" s="61">
        <f>F51/$L$51</f>
        <v>0.7051282051282052</v>
      </c>
      <c r="H51" s="70">
        <f>H26</f>
        <v>12</v>
      </c>
      <c r="I51" s="61">
        <f>H51/L51</f>
        <v>0.15384615384615385</v>
      </c>
      <c r="J51" s="70">
        <f>J26</f>
        <v>0</v>
      </c>
      <c r="K51" s="61">
        <f>J51/L51</f>
        <v>0</v>
      </c>
      <c r="L51" s="71">
        <f>B51+D51+F51+H51+J51</f>
        <v>78</v>
      </c>
      <c r="M51" s="63"/>
      <c r="N51" s="64"/>
      <c r="O51" s="65"/>
      <c r="P51" s="66"/>
      <c r="Q51" s="54"/>
      <c r="R51" s="54"/>
      <c r="S51" s="66"/>
      <c r="V51" s="68"/>
    </row>
    <row r="52" spans="1:22" s="67" customFormat="1" ht="12.75">
      <c r="A52" s="69" t="s">
        <v>43</v>
      </c>
      <c r="B52" s="70">
        <f>B32</f>
        <v>3</v>
      </c>
      <c r="C52" s="61">
        <f>B52/$L$52</f>
        <v>0.02127659574468085</v>
      </c>
      <c r="D52" s="70">
        <f>D32</f>
        <v>9</v>
      </c>
      <c r="E52" s="61">
        <f>D52/$L$52</f>
        <v>0.06382978723404255</v>
      </c>
      <c r="F52" s="70">
        <f>F32</f>
        <v>52</v>
      </c>
      <c r="G52" s="61">
        <f>F52/$L$52</f>
        <v>0.36879432624113473</v>
      </c>
      <c r="H52" s="70">
        <f>H32</f>
        <v>70</v>
      </c>
      <c r="I52" s="61">
        <f>H52/L52</f>
        <v>0.49645390070921985</v>
      </c>
      <c r="J52" s="70">
        <f>J32</f>
        <v>7</v>
      </c>
      <c r="K52" s="61">
        <f>J52/L52</f>
        <v>0.04964539007092199</v>
      </c>
      <c r="L52" s="71">
        <f>B52+D52+F52+H52+J52</f>
        <v>141</v>
      </c>
      <c r="M52" s="63"/>
      <c r="N52" s="64"/>
      <c r="O52" s="65"/>
      <c r="P52" s="66"/>
      <c r="Q52" s="54"/>
      <c r="R52" s="54"/>
      <c r="S52" s="66"/>
      <c r="V52" s="68"/>
    </row>
    <row r="53" spans="1:22" s="67" customFormat="1" ht="12.75">
      <c r="A53" s="72" t="s">
        <v>44</v>
      </c>
      <c r="B53" s="73">
        <f>B38</f>
        <v>2</v>
      </c>
      <c r="C53" s="61">
        <f>B53/$L$53</f>
        <v>0.015037593984962405</v>
      </c>
      <c r="D53" s="73">
        <f>D38</f>
        <v>6</v>
      </c>
      <c r="E53" s="61">
        <f>D53/$L$53</f>
        <v>0.045112781954887216</v>
      </c>
      <c r="F53" s="73">
        <f>F38</f>
        <v>58</v>
      </c>
      <c r="G53" s="61">
        <f>F53/$L$53</f>
        <v>0.43609022556390975</v>
      </c>
      <c r="H53" s="73">
        <f>H38</f>
        <v>64</v>
      </c>
      <c r="I53" s="61">
        <f>H53/L53</f>
        <v>0.48120300751879697</v>
      </c>
      <c r="J53" s="73">
        <f>J38</f>
        <v>3</v>
      </c>
      <c r="K53" s="61">
        <f>J53/L53</f>
        <v>0.022556390977443608</v>
      </c>
      <c r="L53" s="73">
        <f>B53+D53+F53+H53+J53</f>
        <v>133</v>
      </c>
      <c r="M53" s="63"/>
      <c r="N53" s="64"/>
      <c r="O53" s="65"/>
      <c r="P53" s="66"/>
      <c r="Q53" s="54"/>
      <c r="R53" s="54"/>
      <c r="S53"/>
      <c r="V53" s="68"/>
    </row>
    <row r="54" spans="1:256" ht="21.75" customHeight="1">
      <c r="A54" s="74" t="s">
        <v>12</v>
      </c>
      <c r="B54" s="75">
        <f>SUM(B49:B53)</f>
        <v>19</v>
      </c>
      <c r="C54" s="76">
        <f>B54/$L$54</f>
        <v>0.02040816326530612</v>
      </c>
      <c r="D54" s="75">
        <f>SUM(D49:D53)</f>
        <v>136</v>
      </c>
      <c r="E54" s="76">
        <f>D54/$L$54</f>
        <v>0.1460794844253491</v>
      </c>
      <c r="F54" s="75">
        <f>SUM(F49:F53)</f>
        <v>462</v>
      </c>
      <c r="G54" s="76">
        <f>F54/$L$54</f>
        <v>0.49624060150375937</v>
      </c>
      <c r="H54" s="75">
        <f>SUM(H49:H53)</f>
        <v>298</v>
      </c>
      <c r="I54" s="76">
        <f>H54/$L$54</f>
        <v>0.3200859291084855</v>
      </c>
      <c r="J54" s="75">
        <f>SUM(J49:J53)</f>
        <v>16</v>
      </c>
      <c r="K54" s="76">
        <f>J54/$L$54</f>
        <v>0.017185821697099892</v>
      </c>
      <c r="L54" s="77">
        <f>SUM(L49:L53)</f>
        <v>931</v>
      </c>
      <c r="M54" s="54"/>
      <c r="N54" s="54"/>
      <c r="O54" s="78"/>
      <c r="P54" s="47"/>
      <c r="Q54" s="54"/>
      <c r="R54" s="54"/>
      <c r="S54"/>
      <c r="T54"/>
      <c r="U54"/>
      <c r="V54" s="45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">
      <c r="A55" t="s">
        <v>45</v>
      </c>
      <c r="B55" s="79">
        <f>B54/L54</f>
        <v>0.02040816326530612</v>
      </c>
      <c r="C55" s="79"/>
      <c r="D55" s="79">
        <f>D54/L54</f>
        <v>0.1460794844253491</v>
      </c>
      <c r="E55" s="79"/>
      <c r="F55" s="79">
        <f>F54/L54</f>
        <v>0.49624060150375937</v>
      </c>
      <c r="G55" s="79"/>
      <c r="H55" s="79">
        <f>H54/L54</f>
        <v>0.3200859291084855</v>
      </c>
      <c r="I55" s="79"/>
      <c r="J55" s="79">
        <f>J54/L54</f>
        <v>0.017185821697099892</v>
      </c>
      <c r="K55" s="79"/>
      <c r="L55" s="80">
        <f>SUM(B55:J55)</f>
        <v>1</v>
      </c>
      <c r="M55"/>
      <c r="N55"/>
      <c r="O55" s="81"/>
      <c r="P55"/>
      <c r="Q55"/>
      <c r="R55"/>
      <c r="S55"/>
      <c r="T55"/>
      <c r="U55"/>
      <c r="V55" s="4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">
      <c r="A56"/>
      <c r="B56" s="44"/>
      <c r="C56" s="82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 s="45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6.5">
      <c r="A57" s="46" t="s">
        <v>46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/>
      <c r="N57"/>
      <c r="O57"/>
      <c r="P57"/>
      <c r="Q57"/>
      <c r="R57"/>
      <c r="S57"/>
      <c r="T57"/>
      <c r="U57"/>
      <c r="V57" s="45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48" t="s">
        <v>6</v>
      </c>
      <c r="B58" s="49" t="s">
        <v>33</v>
      </c>
      <c r="C58" s="50" t="s">
        <v>34</v>
      </c>
      <c r="D58" s="51" t="s">
        <v>35</v>
      </c>
      <c r="E58" s="52" t="s">
        <v>34</v>
      </c>
      <c r="F58" s="51" t="s">
        <v>36</v>
      </c>
      <c r="G58" s="52" t="s">
        <v>34</v>
      </c>
      <c r="H58" s="51" t="s">
        <v>37</v>
      </c>
      <c r="I58" s="52" t="s">
        <v>34</v>
      </c>
      <c r="J58" s="53" t="s">
        <v>38</v>
      </c>
      <c r="K58" s="53" t="s">
        <v>34</v>
      </c>
      <c r="L58" s="52" t="s">
        <v>12</v>
      </c>
      <c r="M58"/>
      <c r="N58"/>
      <c r="O58"/>
      <c r="P58"/>
      <c r="Q58"/>
      <c r="R58"/>
      <c r="S58"/>
      <c r="T58"/>
      <c r="U58"/>
      <c r="V58" s="45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55"/>
      <c r="B59" s="56"/>
      <c r="C59" s="57" t="s">
        <v>6</v>
      </c>
      <c r="D59" s="55"/>
      <c r="E59" s="57" t="s">
        <v>6</v>
      </c>
      <c r="F59" s="55"/>
      <c r="G59" s="57" t="s">
        <v>6</v>
      </c>
      <c r="H59" s="55"/>
      <c r="I59" s="57" t="s">
        <v>6</v>
      </c>
      <c r="J59" s="58" t="s">
        <v>39</v>
      </c>
      <c r="K59" s="57" t="s">
        <v>6</v>
      </c>
      <c r="L59" s="55"/>
      <c r="M59"/>
      <c r="N59"/>
      <c r="O59"/>
      <c r="P59"/>
      <c r="Q59"/>
      <c r="R59"/>
      <c r="S59"/>
      <c r="T59"/>
      <c r="U59"/>
      <c r="V59" s="45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59" t="s">
        <v>40</v>
      </c>
      <c r="B60" s="83">
        <f>C15</f>
        <v>20</v>
      </c>
      <c r="C60" s="84">
        <f aca="true" t="shared" si="6" ref="C60:C65">B60/L60</f>
        <v>0.26666666666666666</v>
      </c>
      <c r="D60" s="83">
        <f>E15</f>
        <v>24</v>
      </c>
      <c r="E60" s="84">
        <f aca="true" t="shared" si="7" ref="E60:E65">D60/L60</f>
        <v>0.32</v>
      </c>
      <c r="F60" s="83">
        <f>G15</f>
        <v>27</v>
      </c>
      <c r="G60" s="84">
        <f aca="true" t="shared" si="8" ref="G60:G65">F60/L60</f>
        <v>0.36</v>
      </c>
      <c r="H60" s="83">
        <f>I15</f>
        <v>4</v>
      </c>
      <c r="I60" s="84">
        <f aca="true" t="shared" si="9" ref="I60:I65">H60/L60</f>
        <v>0.05333333333333334</v>
      </c>
      <c r="J60" s="83">
        <f>K15</f>
        <v>0</v>
      </c>
      <c r="K60" s="84">
        <f aca="true" t="shared" si="10" ref="K60:K65">J60/L60</f>
        <v>0</v>
      </c>
      <c r="L60" s="71">
        <f>B60+D60+F60+H60+J60</f>
        <v>75</v>
      </c>
      <c r="M60" s="85"/>
      <c r="N60" s="86"/>
      <c r="O60"/>
      <c r="P60"/>
      <c r="Q60"/>
      <c r="R60"/>
      <c r="S60"/>
      <c r="T60"/>
      <c r="U60"/>
      <c r="V60" s="45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69" t="s">
        <v>41</v>
      </c>
      <c r="B61" s="87">
        <f>C21</f>
        <v>21</v>
      </c>
      <c r="C61" s="61">
        <f t="shared" si="6"/>
        <v>0.44680851063829785</v>
      </c>
      <c r="D61" s="87">
        <f>E21</f>
        <v>16</v>
      </c>
      <c r="E61" s="61">
        <f t="shared" si="7"/>
        <v>0.3404255319148936</v>
      </c>
      <c r="F61" s="87">
        <f>G21</f>
        <v>8</v>
      </c>
      <c r="G61" s="61">
        <f t="shared" si="8"/>
        <v>0.1702127659574468</v>
      </c>
      <c r="H61" s="87">
        <f>I21</f>
        <v>2</v>
      </c>
      <c r="I61" s="61">
        <f t="shared" si="9"/>
        <v>0.0425531914893617</v>
      </c>
      <c r="J61" s="87">
        <f>K21</f>
        <v>0</v>
      </c>
      <c r="K61" s="61">
        <f t="shared" si="10"/>
        <v>0</v>
      </c>
      <c r="L61" s="71">
        <f>B61+D61+F61+H61+J61</f>
        <v>47</v>
      </c>
      <c r="M61" s="85"/>
      <c r="N61" s="86"/>
      <c r="O61"/>
      <c r="P61"/>
      <c r="Q61"/>
      <c r="R61"/>
      <c r="S61"/>
      <c r="T61"/>
      <c r="U61"/>
      <c r="V61" s="45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69" t="s">
        <v>42</v>
      </c>
      <c r="B62" s="87">
        <f>C26</f>
        <v>6</v>
      </c>
      <c r="C62" s="61">
        <f t="shared" si="6"/>
        <v>0.21428571428571427</v>
      </c>
      <c r="D62" s="87">
        <f>E26</f>
        <v>13</v>
      </c>
      <c r="E62" s="61">
        <f t="shared" si="7"/>
        <v>0.4642857142857143</v>
      </c>
      <c r="F62" s="87">
        <f>G26</f>
        <v>6</v>
      </c>
      <c r="G62" s="61">
        <f t="shared" si="8"/>
        <v>0.21428571428571427</v>
      </c>
      <c r="H62" s="87">
        <f>I26</f>
        <v>3</v>
      </c>
      <c r="I62" s="61">
        <f t="shared" si="9"/>
        <v>0.10714285714285714</v>
      </c>
      <c r="J62" s="87">
        <f>K26</f>
        <v>0</v>
      </c>
      <c r="K62" s="61">
        <f t="shared" si="10"/>
        <v>0</v>
      </c>
      <c r="L62" s="71">
        <f>B62+D62+F62+H62+J62</f>
        <v>28</v>
      </c>
      <c r="M62" s="88"/>
      <c r="N62" s="86"/>
      <c r="O62"/>
      <c r="P62"/>
      <c r="Q62"/>
      <c r="R62"/>
      <c r="S62"/>
      <c r="T62"/>
      <c r="U62"/>
      <c r="V62" s="45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69" t="s">
        <v>43</v>
      </c>
      <c r="B63" s="87">
        <f>C32</f>
        <v>8</v>
      </c>
      <c r="C63" s="61">
        <f t="shared" si="6"/>
        <v>0.25806451612903225</v>
      </c>
      <c r="D63" s="87">
        <f>E32</f>
        <v>9</v>
      </c>
      <c r="E63" s="61">
        <f t="shared" si="7"/>
        <v>0.2903225806451613</v>
      </c>
      <c r="F63" s="87">
        <f>G32</f>
        <v>12</v>
      </c>
      <c r="G63" s="61">
        <f t="shared" si="8"/>
        <v>0.3870967741935484</v>
      </c>
      <c r="H63" s="87">
        <f>I32</f>
        <v>1</v>
      </c>
      <c r="I63" s="61">
        <f t="shared" si="9"/>
        <v>0.03225806451612903</v>
      </c>
      <c r="J63" s="87">
        <f>K32</f>
        <v>1</v>
      </c>
      <c r="K63" s="61">
        <f t="shared" si="10"/>
        <v>0.03225806451612903</v>
      </c>
      <c r="L63" s="62">
        <f>B63+D63+F63+H63+J63</f>
        <v>31</v>
      </c>
      <c r="M63" s="89"/>
      <c r="N63" s="86"/>
      <c r="O63"/>
      <c r="P63"/>
      <c r="Q63"/>
      <c r="R63"/>
      <c r="S63"/>
      <c r="T63"/>
      <c r="U63"/>
      <c r="V63" s="45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72" t="s">
        <v>44</v>
      </c>
      <c r="B64" s="90">
        <f>C38</f>
        <v>12</v>
      </c>
      <c r="C64" s="91">
        <f t="shared" si="6"/>
        <v>0.2857142857142857</v>
      </c>
      <c r="D64" s="90">
        <f>E38</f>
        <v>8</v>
      </c>
      <c r="E64" s="91">
        <f t="shared" si="7"/>
        <v>0.19047619047619047</v>
      </c>
      <c r="F64" s="90">
        <f>G38</f>
        <v>16</v>
      </c>
      <c r="G64" s="91">
        <f t="shared" si="8"/>
        <v>0.38095238095238093</v>
      </c>
      <c r="H64" s="90">
        <f>I38</f>
        <v>5</v>
      </c>
      <c r="I64" s="91">
        <f t="shared" si="9"/>
        <v>0.11904761904761904</v>
      </c>
      <c r="J64" s="90">
        <f>K38</f>
        <v>1</v>
      </c>
      <c r="K64" s="91">
        <f t="shared" si="10"/>
        <v>0.023809523809523808</v>
      </c>
      <c r="L64" s="62">
        <f>B64+D64+F64+H64+J64</f>
        <v>42</v>
      </c>
      <c r="M64" s="89"/>
      <c r="N64" s="86"/>
      <c r="O64"/>
      <c r="P64"/>
      <c r="Q64"/>
      <c r="R64"/>
      <c r="S64"/>
      <c r="T64"/>
      <c r="U64"/>
      <c r="V64" s="45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4" s="45" customFormat="1" ht="12.75">
      <c r="A65" s="74" t="s">
        <v>12</v>
      </c>
      <c r="B65" s="92">
        <f>SUM(B60:B64)</f>
        <v>67</v>
      </c>
      <c r="C65" s="76">
        <f t="shared" si="6"/>
        <v>0.3004484304932735</v>
      </c>
      <c r="D65" s="92">
        <f>SUM(D60:D64)</f>
        <v>70</v>
      </c>
      <c r="E65" s="76">
        <f t="shared" si="7"/>
        <v>0.31390134529147984</v>
      </c>
      <c r="F65" s="75">
        <f>SUM(F60:F64)</f>
        <v>69</v>
      </c>
      <c r="G65" s="76">
        <f t="shared" si="8"/>
        <v>0.3094170403587444</v>
      </c>
      <c r="H65" s="92">
        <f>SUM(H60:H64)</f>
        <v>15</v>
      </c>
      <c r="I65" s="76">
        <f t="shared" si="9"/>
        <v>0.06726457399103139</v>
      </c>
      <c r="J65" s="92">
        <f>SUM(J60:J64)</f>
        <v>2</v>
      </c>
      <c r="K65" s="76">
        <f t="shared" si="10"/>
        <v>0.008968609865470852</v>
      </c>
      <c r="L65" s="77">
        <f>SUM(L60:L64)</f>
        <v>223</v>
      </c>
      <c r="M65" s="93"/>
      <c r="N65" s="94"/>
    </row>
    <row r="66" spans="1:256" ht="12">
      <c r="A66"/>
      <c r="B66" s="79">
        <f>B65/L65</f>
        <v>0.3004484304932735</v>
      </c>
      <c r="C66" s="79"/>
      <c r="D66" s="79">
        <f>D65/L65</f>
        <v>0.31390134529147984</v>
      </c>
      <c r="E66" s="79"/>
      <c r="F66" s="79">
        <f>F65/L65</f>
        <v>0.3094170403587444</v>
      </c>
      <c r="G66" s="79"/>
      <c r="H66" s="79">
        <f>H65/L65</f>
        <v>0.06726457399103139</v>
      </c>
      <c r="I66" s="79"/>
      <c r="J66" s="79">
        <f>J65/L65</f>
        <v>0.008968609865470852</v>
      </c>
      <c r="K66" s="79"/>
      <c r="L66" s="80">
        <f>SUM(B66:J66)</f>
        <v>1</v>
      </c>
      <c r="M66" s="86"/>
      <c r="N66" s="86"/>
      <c r="O66"/>
      <c r="P66"/>
      <c r="Q66"/>
      <c r="R66"/>
      <c r="S66"/>
      <c r="T66"/>
      <c r="U66"/>
      <c r="V66" s="45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">
      <c r="A67"/>
      <c r="B67" s="44"/>
      <c r="C67" s="44"/>
      <c r="D67"/>
      <c r="E67"/>
      <c r="F67"/>
      <c r="G67"/>
      <c r="H67"/>
      <c r="I67"/>
      <c r="J67"/>
      <c r="K67"/>
      <c r="L67"/>
      <c r="M67" s="86"/>
      <c r="N67" s="86"/>
      <c r="O67"/>
      <c r="P67"/>
      <c r="Q67"/>
      <c r="R67"/>
      <c r="S67"/>
      <c r="T67"/>
      <c r="U67"/>
      <c r="V67" s="45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6.5">
      <c r="A68" s="46" t="s">
        <v>47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86"/>
      <c r="N68" s="86"/>
      <c r="O68"/>
      <c r="P68"/>
      <c r="Q68"/>
      <c r="R68"/>
      <c r="S68"/>
      <c r="T68"/>
      <c r="U68"/>
      <c r="V68" s="45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>
      <c r="A69" s="48" t="s">
        <v>6</v>
      </c>
      <c r="B69" s="49" t="s">
        <v>33</v>
      </c>
      <c r="C69" s="50" t="s">
        <v>34</v>
      </c>
      <c r="D69" s="51" t="s">
        <v>35</v>
      </c>
      <c r="E69" s="52" t="s">
        <v>34</v>
      </c>
      <c r="F69" s="51" t="s">
        <v>36</v>
      </c>
      <c r="G69" s="52" t="s">
        <v>34</v>
      </c>
      <c r="H69" s="51" t="s">
        <v>37</v>
      </c>
      <c r="I69" s="52" t="s">
        <v>34</v>
      </c>
      <c r="J69" s="53" t="s">
        <v>38</v>
      </c>
      <c r="K69" s="53" t="s">
        <v>34</v>
      </c>
      <c r="L69" s="52" t="s">
        <v>12</v>
      </c>
      <c r="M69"/>
      <c r="N69"/>
      <c r="O69"/>
      <c r="P69"/>
      <c r="Q69"/>
      <c r="R69"/>
      <c r="S69"/>
      <c r="T69"/>
      <c r="U69"/>
      <c r="V69" s="45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5"/>
      <c r="B70" s="56"/>
      <c r="C70" s="57" t="s">
        <v>6</v>
      </c>
      <c r="D70" s="55"/>
      <c r="E70" s="57" t="s">
        <v>6</v>
      </c>
      <c r="F70" s="55"/>
      <c r="G70" s="57" t="s">
        <v>6</v>
      </c>
      <c r="H70" s="55"/>
      <c r="I70" s="57" t="s">
        <v>6</v>
      </c>
      <c r="J70" s="58" t="s">
        <v>39</v>
      </c>
      <c r="K70" s="57" t="s">
        <v>6</v>
      </c>
      <c r="L70" s="55"/>
      <c r="M70"/>
      <c r="N70"/>
      <c r="O70"/>
      <c r="P70"/>
      <c r="Q70"/>
      <c r="R70"/>
      <c r="S70"/>
      <c r="T70"/>
      <c r="U70"/>
      <c r="V70" s="45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59" t="s">
        <v>40</v>
      </c>
      <c r="B71" s="60">
        <f>B60+B49</f>
        <v>31</v>
      </c>
      <c r="C71" s="61">
        <f>B71/L71</f>
        <v>0.06019417475728155</v>
      </c>
      <c r="D71" s="60">
        <f>D60+D49</f>
        <v>99</v>
      </c>
      <c r="E71" s="61">
        <f>D71/L71</f>
        <v>0.19223300970873786</v>
      </c>
      <c r="F71" s="60">
        <f>F60+F49</f>
        <v>250</v>
      </c>
      <c r="G71" s="61">
        <f>F71/L71</f>
        <v>0.4854368932038835</v>
      </c>
      <c r="H71" s="60">
        <f>H60+H49</f>
        <v>130</v>
      </c>
      <c r="I71" s="61">
        <f>H71/L71</f>
        <v>0.2524271844660194</v>
      </c>
      <c r="J71" s="60">
        <f>J60+J49</f>
        <v>5</v>
      </c>
      <c r="K71" s="61">
        <f>J71/L71</f>
        <v>0.009708737864077669</v>
      </c>
      <c r="L71" s="62">
        <f>B71+D71+F71+H71+J71</f>
        <v>515</v>
      </c>
      <c r="M71" s="63"/>
      <c r="N71"/>
      <c r="O71"/>
      <c r="P71"/>
      <c r="Q71"/>
      <c r="R71"/>
      <c r="S71"/>
      <c r="T71"/>
      <c r="U71"/>
      <c r="V71" s="45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69" t="s">
        <v>41</v>
      </c>
      <c r="B72" s="60">
        <f>B61+B50</f>
        <v>23</v>
      </c>
      <c r="C72" s="61">
        <f>B72/L72</f>
        <v>0.12365591397849462</v>
      </c>
      <c r="D72" s="60">
        <f>D61+D50</f>
        <v>52</v>
      </c>
      <c r="E72" s="61">
        <f>D72/L72</f>
        <v>0.27956989247311825</v>
      </c>
      <c r="F72" s="60">
        <f>F61+F50</f>
        <v>82</v>
      </c>
      <c r="G72" s="61">
        <f>F72/L72</f>
        <v>0.44086021505376344</v>
      </c>
      <c r="H72" s="60">
        <f>H61+H50</f>
        <v>28</v>
      </c>
      <c r="I72" s="61">
        <f>H72/L72</f>
        <v>0.15053763440860216</v>
      </c>
      <c r="J72" s="60">
        <f>J61+J50</f>
        <v>1</v>
      </c>
      <c r="K72" s="61">
        <f>J72/L72</f>
        <v>0.005376344086021506</v>
      </c>
      <c r="L72" s="62">
        <f>B72+D72+F72+H72+J72</f>
        <v>186</v>
      </c>
      <c r="M72" s="63"/>
      <c r="N72"/>
      <c r="O72"/>
      <c r="P72"/>
      <c r="Q72"/>
      <c r="R72"/>
      <c r="S72"/>
      <c r="T72"/>
      <c r="U72"/>
      <c r="V72" s="45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69" t="s">
        <v>42</v>
      </c>
      <c r="B73" s="60">
        <f>B62+B51</f>
        <v>7</v>
      </c>
      <c r="C73" s="61">
        <f>B73/L73</f>
        <v>0.0660377358490566</v>
      </c>
      <c r="D73" s="60">
        <f>D62+D51</f>
        <v>23</v>
      </c>
      <c r="E73" s="61">
        <f>D73/L73</f>
        <v>0.2169811320754717</v>
      </c>
      <c r="F73" s="60">
        <f>F62+F51</f>
        <v>61</v>
      </c>
      <c r="G73" s="61">
        <f>F73/L73</f>
        <v>0.5754716981132075</v>
      </c>
      <c r="H73" s="60">
        <f>H62+H51</f>
        <v>15</v>
      </c>
      <c r="I73" s="61">
        <f>H73/L73</f>
        <v>0.14150943396226415</v>
      </c>
      <c r="J73" s="60">
        <f>J62+J51</f>
        <v>0</v>
      </c>
      <c r="K73" s="61">
        <f>J73/L73</f>
        <v>0</v>
      </c>
      <c r="L73" s="62">
        <f>B73+D73+F73+H73+J73</f>
        <v>106</v>
      </c>
      <c r="M73" s="63"/>
      <c r="N73"/>
      <c r="O73"/>
      <c r="P73"/>
      <c r="Q73"/>
      <c r="R73"/>
      <c r="S73"/>
      <c r="T73"/>
      <c r="U73"/>
      <c r="V73" s="45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69" t="s">
        <v>43</v>
      </c>
      <c r="B74" s="60">
        <f>B63+B52</f>
        <v>11</v>
      </c>
      <c r="C74" s="61">
        <f>B74/L74</f>
        <v>0.06395348837209303</v>
      </c>
      <c r="D74" s="60">
        <f>D63+D52</f>
        <v>18</v>
      </c>
      <c r="E74" s="61">
        <f>D74/L74</f>
        <v>0.10465116279069768</v>
      </c>
      <c r="F74" s="60">
        <f>F63+F52</f>
        <v>64</v>
      </c>
      <c r="G74" s="61">
        <f>F74/L74</f>
        <v>0.37209302325581395</v>
      </c>
      <c r="H74" s="60">
        <f>H63+H52</f>
        <v>71</v>
      </c>
      <c r="I74" s="61">
        <f>H74/L74</f>
        <v>0.4127906976744186</v>
      </c>
      <c r="J74" s="60">
        <f>J63+J52</f>
        <v>8</v>
      </c>
      <c r="K74" s="61">
        <f>J74/L74</f>
        <v>0.046511627906976744</v>
      </c>
      <c r="L74" s="62">
        <f>B74+D74+F74+H74+J74</f>
        <v>172</v>
      </c>
      <c r="M74" s="63"/>
      <c r="N74"/>
      <c r="O74"/>
      <c r="P74"/>
      <c r="Q74"/>
      <c r="R74"/>
      <c r="S74"/>
      <c r="T74"/>
      <c r="U74"/>
      <c r="V74" s="45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72" t="s">
        <v>44</v>
      </c>
      <c r="B75" s="60">
        <f>B64+B53</f>
        <v>14</v>
      </c>
      <c r="C75" s="61">
        <f>B75/L75</f>
        <v>0.08</v>
      </c>
      <c r="D75" s="60">
        <f>D64+D53</f>
        <v>14</v>
      </c>
      <c r="E75" s="61">
        <f>D75/L75</f>
        <v>0.08</v>
      </c>
      <c r="F75" s="60">
        <f>F64+F53</f>
        <v>74</v>
      </c>
      <c r="G75" s="61">
        <f>F75/L75</f>
        <v>0.4228571428571429</v>
      </c>
      <c r="H75" s="60">
        <f>H64+H53</f>
        <v>69</v>
      </c>
      <c r="I75" s="61">
        <f>H75/L75</f>
        <v>0.3942857142857143</v>
      </c>
      <c r="J75" s="60">
        <f>J64+J53</f>
        <v>4</v>
      </c>
      <c r="K75" s="61">
        <f>J75/L75</f>
        <v>0.022857142857142857</v>
      </c>
      <c r="L75" s="62">
        <f>B75+D75+F75+H75+J75</f>
        <v>175</v>
      </c>
      <c r="M75" s="63"/>
      <c r="N75"/>
      <c r="O75"/>
      <c r="P75"/>
      <c r="Q75"/>
      <c r="R75"/>
      <c r="S75"/>
      <c r="T75"/>
      <c r="U75"/>
      <c r="V75" s="4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74" t="s">
        <v>12</v>
      </c>
      <c r="B76" s="75">
        <f>SUM(B71:B75)</f>
        <v>86</v>
      </c>
      <c r="C76" s="76">
        <f>B76/$L$76</f>
        <v>0.07452339688041594</v>
      </c>
      <c r="D76" s="92">
        <f>SUM(D71:D75)</f>
        <v>206</v>
      </c>
      <c r="E76" s="76">
        <f>D76/$L$76</f>
        <v>0.17850953206239167</v>
      </c>
      <c r="F76" s="75">
        <f>SUM(F71:F75)</f>
        <v>531</v>
      </c>
      <c r="G76" s="76">
        <f>F76/$L$76</f>
        <v>0.46013864818024264</v>
      </c>
      <c r="H76" s="92">
        <f>SUM(H71:H75)</f>
        <v>313</v>
      </c>
      <c r="I76" s="76">
        <f>H76/$L$76</f>
        <v>0.27123050259965337</v>
      </c>
      <c r="J76" s="92">
        <f>SUM(J71:J75)</f>
        <v>18</v>
      </c>
      <c r="K76" s="76">
        <f>J76/$L$76</f>
        <v>0.01559792027729636</v>
      </c>
      <c r="L76" s="77">
        <f>SUM(L71:L75)</f>
        <v>1154</v>
      </c>
      <c r="M76"/>
      <c r="N76"/>
      <c r="O76"/>
      <c r="P76"/>
      <c r="Q76"/>
      <c r="R76"/>
      <c r="S76"/>
      <c r="T76"/>
      <c r="U76"/>
      <c r="V76" s="45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">
      <c r="A77" t="s">
        <v>45</v>
      </c>
      <c r="B77" s="79">
        <f>B76/L76</f>
        <v>0.07452339688041594</v>
      </c>
      <c r="C77" s="79"/>
      <c r="D77" s="79">
        <f>D76/L76</f>
        <v>0.17850953206239167</v>
      </c>
      <c r="E77" s="79"/>
      <c r="F77" s="79">
        <f>F76/L76</f>
        <v>0.46013864818024264</v>
      </c>
      <c r="G77" s="79"/>
      <c r="H77" s="79">
        <f>H76/L76</f>
        <v>0.27123050259965337</v>
      </c>
      <c r="I77" s="79"/>
      <c r="J77" s="79">
        <f>J76/L76</f>
        <v>0.01559792027729636</v>
      </c>
      <c r="K77" s="79"/>
      <c r="L77" s="80">
        <f>SUM(B77:J77)</f>
        <v>0.9999999999999999</v>
      </c>
      <c r="M77"/>
      <c r="N77"/>
      <c r="O77"/>
      <c r="P77"/>
      <c r="Q77"/>
      <c r="R77"/>
      <c r="S77"/>
      <c r="T77"/>
      <c r="U77"/>
      <c r="V77" s="45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80" spans="1:5" ht="12.75">
      <c r="A80" s="95" t="s">
        <v>48</v>
      </c>
      <c r="B80" s="96">
        <f>B76</f>
        <v>86</v>
      </c>
      <c r="C80" s="97"/>
      <c r="D80" s="97"/>
      <c r="E80" s="97"/>
    </row>
    <row r="81" spans="1:5" ht="12.75">
      <c r="A81" s="95" t="s">
        <v>49</v>
      </c>
      <c r="B81" s="98">
        <f>D76</f>
        <v>206</v>
      </c>
      <c r="C81" s="97"/>
      <c r="D81" s="97"/>
      <c r="E81" s="97"/>
    </row>
    <row r="82" spans="1:5" ht="12.75">
      <c r="A82" s="95" t="s">
        <v>50</v>
      </c>
      <c r="B82" s="98">
        <f>F76</f>
        <v>531</v>
      </c>
      <c r="C82" s="97"/>
      <c r="D82" s="97"/>
      <c r="E82" s="97"/>
    </row>
    <row r="83" spans="1:5" ht="12.75">
      <c r="A83" s="95" t="s">
        <v>51</v>
      </c>
      <c r="B83" s="98">
        <f>H76</f>
        <v>313</v>
      </c>
      <c r="C83" s="97"/>
      <c r="D83" s="97"/>
      <c r="E83" s="97"/>
    </row>
    <row r="84" spans="1:5" ht="12.75">
      <c r="A84" s="95" t="s">
        <v>52</v>
      </c>
      <c r="B84" s="98">
        <f>J76</f>
        <v>18</v>
      </c>
      <c r="C84" s="97"/>
      <c r="D84" s="97"/>
      <c r="E84" s="97"/>
    </row>
    <row r="85" spans="1:5" ht="12.75">
      <c r="A85" s="97"/>
      <c r="B85" s="99">
        <f>SUM(B80:B84)</f>
        <v>1154</v>
      </c>
      <c r="C85" s="100"/>
      <c r="D85" s="100"/>
      <c r="E85" s="100"/>
    </row>
  </sheetData>
  <mergeCells count="36">
    <mergeCell ref="A1:L1"/>
    <mergeCell ref="A2:L2"/>
    <mergeCell ref="A3:L3"/>
    <mergeCell ref="A6:L6"/>
    <mergeCell ref="A7:L7"/>
    <mergeCell ref="B8:C8"/>
    <mergeCell ref="D8:E8"/>
    <mergeCell ref="F8:G8"/>
    <mergeCell ref="H8:I8"/>
    <mergeCell ref="J8:K8"/>
    <mergeCell ref="B16:C16"/>
    <mergeCell ref="D16:E16"/>
    <mergeCell ref="F16:G16"/>
    <mergeCell ref="H16:I16"/>
    <mergeCell ref="J16:K16"/>
    <mergeCell ref="B22:C22"/>
    <mergeCell ref="D22:E22"/>
    <mergeCell ref="F22:G22"/>
    <mergeCell ref="H22:I22"/>
    <mergeCell ref="J22:K22"/>
    <mergeCell ref="B27:C27"/>
    <mergeCell ref="D27:E27"/>
    <mergeCell ref="F27:G27"/>
    <mergeCell ref="H27:I27"/>
    <mergeCell ref="J27:K27"/>
    <mergeCell ref="B33:C33"/>
    <mergeCell ref="D33:E33"/>
    <mergeCell ref="F33:G33"/>
    <mergeCell ref="H33:I33"/>
    <mergeCell ref="J33:K33"/>
    <mergeCell ref="A41:H41"/>
    <mergeCell ref="A42:H42"/>
    <mergeCell ref="A43:H43"/>
    <mergeCell ref="A46:L46"/>
    <mergeCell ref="A57:L57"/>
    <mergeCell ref="A68:L68"/>
  </mergeCells>
  <printOptions/>
  <pageMargins left="0.1701388888888889" right="0.25972222222222224" top="0.4201388888888889" bottom="0.5902777777777778" header="0.5118055555555555" footer="0.5118055555555555"/>
  <pageSetup horizontalDpi="300" verticalDpi="300" orientation="landscape" paperSize="9" scale="85"/>
  <rowBreaks count="2" manualBreakCount="2">
    <brk id="40" max="255" man="1"/>
    <brk id="7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5"/>
  <sheetViews>
    <sheetView zoomScale="80" zoomScaleNormal="80" workbookViewId="0" topLeftCell="A70">
      <selection activeCell="G79" sqref="G79"/>
    </sheetView>
  </sheetViews>
  <sheetFormatPr defaultColWidth="9.140625" defaultRowHeight="12.75"/>
  <cols>
    <col min="1" max="1" width="38.8515625" style="1" customWidth="1"/>
    <col min="2" max="11" width="10.28125" style="1" customWidth="1"/>
    <col min="12" max="12" width="7.8515625" style="1" customWidth="1"/>
    <col min="13" max="13" width="4.8515625" style="1" customWidth="1"/>
    <col min="14" max="16384" width="9.140625" style="1" customWidth="1"/>
  </cols>
  <sheetData>
    <row r="1" spans="1:256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12" ht="10.5">
      <c r="A5" s="4" t="s">
        <v>57</v>
      </c>
      <c r="B5" s="5"/>
      <c r="L5" s="6"/>
    </row>
    <row r="6" spans="1:12" ht="1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0.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0.5">
      <c r="A8" s="9" t="s">
        <v>6</v>
      </c>
      <c r="B8" s="8" t="s">
        <v>7</v>
      </c>
      <c r="C8" s="8"/>
      <c r="D8" s="8" t="s">
        <v>8</v>
      </c>
      <c r="E8" s="8"/>
      <c r="F8" s="8" t="s">
        <v>9</v>
      </c>
      <c r="G8" s="8"/>
      <c r="H8" s="8" t="s">
        <v>10</v>
      </c>
      <c r="I8" s="8"/>
      <c r="J8" s="10" t="s">
        <v>11</v>
      </c>
      <c r="K8" s="10"/>
      <c r="L8" s="9" t="s">
        <v>12</v>
      </c>
    </row>
    <row r="9" spans="1:12" ht="10.5">
      <c r="A9" s="11" t="s">
        <v>13</v>
      </c>
      <c r="B9" s="11" t="s">
        <v>14</v>
      </c>
      <c r="C9" s="11" t="s">
        <v>15</v>
      </c>
      <c r="D9" s="11" t="s">
        <v>14</v>
      </c>
      <c r="E9" s="11" t="s">
        <v>15</v>
      </c>
      <c r="F9" s="11" t="s">
        <v>14</v>
      </c>
      <c r="G9" s="11" t="s">
        <v>15</v>
      </c>
      <c r="H9" s="11" t="s">
        <v>14</v>
      </c>
      <c r="I9" s="11" t="s">
        <v>15</v>
      </c>
      <c r="J9" s="11" t="s">
        <v>14</v>
      </c>
      <c r="K9" s="11" t="s">
        <v>15</v>
      </c>
      <c r="L9" s="11"/>
    </row>
    <row r="10" spans="1:13" ht="18" customHeight="1">
      <c r="A10" s="12" t="s">
        <v>16</v>
      </c>
      <c r="B10" s="13">
        <v>7</v>
      </c>
      <c r="C10" s="13">
        <v>6</v>
      </c>
      <c r="D10" s="13">
        <v>17</v>
      </c>
      <c r="E10" s="13">
        <v>4</v>
      </c>
      <c r="F10" s="13">
        <v>76</v>
      </c>
      <c r="G10" s="13">
        <v>7</v>
      </c>
      <c r="H10" s="13">
        <v>37</v>
      </c>
      <c r="I10" s="13">
        <v>2</v>
      </c>
      <c r="J10" s="13">
        <v>0</v>
      </c>
      <c r="K10" s="14">
        <v>0</v>
      </c>
      <c r="L10" s="15">
        <f>SUM(B10:K10)</f>
        <v>156</v>
      </c>
      <c r="M10" s="16"/>
    </row>
    <row r="11" spans="1:13" ht="22.5" customHeight="1">
      <c r="A11" s="12" t="s">
        <v>17</v>
      </c>
      <c r="B11" s="13">
        <v>1</v>
      </c>
      <c r="C11" s="13">
        <v>5</v>
      </c>
      <c r="D11" s="13">
        <v>44</v>
      </c>
      <c r="E11" s="13">
        <v>8</v>
      </c>
      <c r="F11" s="13">
        <v>50</v>
      </c>
      <c r="G11" s="13">
        <v>1</v>
      </c>
      <c r="H11" s="13">
        <v>18</v>
      </c>
      <c r="I11" s="13">
        <v>0</v>
      </c>
      <c r="J11" s="13">
        <v>2</v>
      </c>
      <c r="K11" s="14">
        <v>0</v>
      </c>
      <c r="L11" s="15">
        <f>SUM(B11:K11)</f>
        <v>129</v>
      </c>
      <c r="M11" s="16"/>
    </row>
    <row r="12" spans="1:13" ht="18" customHeight="1">
      <c r="A12" s="17" t="s">
        <v>18</v>
      </c>
      <c r="B12" s="18">
        <v>1</v>
      </c>
      <c r="C12" s="18">
        <v>2</v>
      </c>
      <c r="D12" s="18">
        <v>3</v>
      </c>
      <c r="E12" s="18">
        <v>0</v>
      </c>
      <c r="F12" s="18">
        <v>38</v>
      </c>
      <c r="G12" s="18">
        <v>7</v>
      </c>
      <c r="H12" s="18">
        <v>32</v>
      </c>
      <c r="I12" s="18">
        <v>0</v>
      </c>
      <c r="J12" s="18">
        <v>2</v>
      </c>
      <c r="K12" s="19">
        <v>0</v>
      </c>
      <c r="L12" s="20">
        <f>SUM(B12:K12)</f>
        <v>85</v>
      </c>
      <c r="M12" s="16"/>
    </row>
    <row r="13" spans="1:13" ht="18" customHeight="1">
      <c r="A13" s="17" t="s">
        <v>19</v>
      </c>
      <c r="B13" s="18">
        <v>2</v>
      </c>
      <c r="C13" s="18">
        <v>4</v>
      </c>
      <c r="D13" s="18">
        <v>4</v>
      </c>
      <c r="E13" s="18">
        <v>5</v>
      </c>
      <c r="F13" s="18">
        <v>20</v>
      </c>
      <c r="G13" s="18">
        <v>1</v>
      </c>
      <c r="H13" s="18">
        <v>13</v>
      </c>
      <c r="I13" s="18">
        <v>0</v>
      </c>
      <c r="J13" s="18">
        <v>0</v>
      </c>
      <c r="K13" s="19">
        <v>0</v>
      </c>
      <c r="L13" s="20">
        <f>SUM(B13:K13)</f>
        <v>49</v>
      </c>
      <c r="M13" s="16"/>
    </row>
    <row r="14" spans="1:14" ht="18" customHeight="1">
      <c r="A14" s="21" t="s">
        <v>20</v>
      </c>
      <c r="B14" s="22">
        <v>0</v>
      </c>
      <c r="C14" s="22">
        <v>2</v>
      </c>
      <c r="D14" s="22">
        <v>3</v>
      </c>
      <c r="E14" s="23">
        <v>2</v>
      </c>
      <c r="F14" s="22">
        <v>35</v>
      </c>
      <c r="G14" s="22">
        <v>9</v>
      </c>
      <c r="H14" s="22">
        <v>23</v>
      </c>
      <c r="I14" s="22">
        <v>0</v>
      </c>
      <c r="J14" s="22">
        <v>1</v>
      </c>
      <c r="K14" s="24">
        <v>0</v>
      </c>
      <c r="L14" s="25">
        <f>SUM(B14:K14)</f>
        <v>75</v>
      </c>
      <c r="M14" s="16"/>
      <c r="N14" s="16"/>
    </row>
    <row r="15" spans="1:13" s="6" customFormat="1" ht="10.5">
      <c r="A15" s="26" t="s">
        <v>21</v>
      </c>
      <c r="B15" s="27">
        <f aca="true" t="shared" si="0" ref="B15:L15">SUM(B10:B14)</f>
        <v>11</v>
      </c>
      <c r="C15" s="28">
        <f t="shared" si="0"/>
        <v>19</v>
      </c>
      <c r="D15" s="28">
        <f t="shared" si="0"/>
        <v>71</v>
      </c>
      <c r="E15" s="28">
        <f t="shared" si="0"/>
        <v>19</v>
      </c>
      <c r="F15" s="28">
        <f t="shared" si="0"/>
        <v>219</v>
      </c>
      <c r="G15" s="28">
        <f t="shared" si="0"/>
        <v>25</v>
      </c>
      <c r="H15" s="28">
        <f t="shared" si="0"/>
        <v>123</v>
      </c>
      <c r="I15" s="28">
        <f t="shared" si="0"/>
        <v>2</v>
      </c>
      <c r="J15" s="28">
        <f t="shared" si="0"/>
        <v>5</v>
      </c>
      <c r="K15" s="28">
        <f t="shared" si="0"/>
        <v>0</v>
      </c>
      <c r="L15" s="28">
        <f t="shared" si="0"/>
        <v>494</v>
      </c>
      <c r="M15" s="29"/>
    </row>
    <row r="16" spans="1:12" s="6" customFormat="1" ht="10.5">
      <c r="A16" s="9" t="s">
        <v>6</v>
      </c>
      <c r="B16" s="8" t="s">
        <v>7</v>
      </c>
      <c r="C16" s="8"/>
      <c r="D16" s="8" t="s">
        <v>8</v>
      </c>
      <c r="E16" s="8"/>
      <c r="F16" s="8" t="s">
        <v>9</v>
      </c>
      <c r="G16" s="8"/>
      <c r="H16" s="8" t="s">
        <v>10</v>
      </c>
      <c r="I16" s="8"/>
      <c r="J16" s="10" t="s">
        <v>11</v>
      </c>
      <c r="K16" s="10"/>
      <c r="L16" s="9" t="s">
        <v>12</v>
      </c>
    </row>
    <row r="17" spans="1:12" ht="10.5">
      <c r="A17" s="11" t="s">
        <v>22</v>
      </c>
      <c r="B17" s="11" t="s">
        <v>14</v>
      </c>
      <c r="C17" s="11" t="s">
        <v>15</v>
      </c>
      <c r="D17" s="11" t="s">
        <v>14</v>
      </c>
      <c r="E17" s="11" t="s">
        <v>15</v>
      </c>
      <c r="F17" s="11" t="s">
        <v>14</v>
      </c>
      <c r="G17" s="11" t="s">
        <v>15</v>
      </c>
      <c r="H17" s="11" t="s">
        <v>14</v>
      </c>
      <c r="I17" s="11" t="s">
        <v>15</v>
      </c>
      <c r="J17" s="11" t="s">
        <v>14</v>
      </c>
      <c r="K17" s="11" t="s">
        <v>15</v>
      </c>
      <c r="L17" s="11"/>
    </row>
    <row r="18" spans="1:13" ht="10.5">
      <c r="A18" s="30" t="s">
        <v>19</v>
      </c>
      <c r="B18" s="13">
        <v>0</v>
      </c>
      <c r="C18" s="13">
        <v>1</v>
      </c>
      <c r="D18" s="13">
        <v>19</v>
      </c>
      <c r="E18" s="13">
        <v>6</v>
      </c>
      <c r="F18" s="13">
        <v>22</v>
      </c>
      <c r="G18" s="13">
        <v>1</v>
      </c>
      <c r="H18" s="13">
        <v>2</v>
      </c>
      <c r="I18" s="13">
        <v>0</v>
      </c>
      <c r="J18" s="13">
        <v>0</v>
      </c>
      <c r="K18" s="14">
        <v>0</v>
      </c>
      <c r="L18" s="15">
        <f>SUM(B18:K18)</f>
        <v>51</v>
      </c>
      <c r="M18" s="16"/>
    </row>
    <row r="19" spans="1:13" ht="10.5">
      <c r="A19" s="31" t="s">
        <v>23</v>
      </c>
      <c r="B19" s="18">
        <v>0</v>
      </c>
      <c r="C19" s="18">
        <v>10</v>
      </c>
      <c r="D19" s="18">
        <v>11</v>
      </c>
      <c r="E19" s="18">
        <v>10</v>
      </c>
      <c r="F19" s="18">
        <v>21</v>
      </c>
      <c r="G19" s="18">
        <v>2</v>
      </c>
      <c r="H19" s="18">
        <v>10</v>
      </c>
      <c r="I19" s="18">
        <v>1</v>
      </c>
      <c r="J19" s="18">
        <v>0</v>
      </c>
      <c r="K19" s="19">
        <v>0</v>
      </c>
      <c r="L19" s="20">
        <f>SUM(B19:K19)</f>
        <v>65</v>
      </c>
      <c r="M19" s="16"/>
    </row>
    <row r="20" spans="1:13" ht="10.5">
      <c r="A20" s="32" t="s">
        <v>24</v>
      </c>
      <c r="B20" s="22">
        <v>2</v>
      </c>
      <c r="C20" s="22">
        <v>6</v>
      </c>
      <c r="D20" s="22">
        <v>5</v>
      </c>
      <c r="E20" s="22">
        <v>1</v>
      </c>
      <c r="F20" s="22">
        <v>28</v>
      </c>
      <c r="G20" s="22">
        <v>6</v>
      </c>
      <c r="H20" s="22">
        <v>13</v>
      </c>
      <c r="I20" s="22">
        <v>1</v>
      </c>
      <c r="J20" s="22">
        <v>1</v>
      </c>
      <c r="K20" s="24">
        <v>0</v>
      </c>
      <c r="L20" s="25">
        <f>SUM(B20:K20)</f>
        <v>63</v>
      </c>
      <c r="M20" s="16"/>
    </row>
    <row r="21" spans="1:13" s="6" customFormat="1" ht="10.5">
      <c r="A21" s="26" t="s">
        <v>21</v>
      </c>
      <c r="B21" s="28">
        <f aca="true" t="shared" si="1" ref="B21:L21">SUM(B18:B20)</f>
        <v>2</v>
      </c>
      <c r="C21" s="28">
        <f t="shared" si="1"/>
        <v>17</v>
      </c>
      <c r="D21" s="28">
        <f t="shared" si="1"/>
        <v>35</v>
      </c>
      <c r="E21" s="28">
        <f t="shared" si="1"/>
        <v>17</v>
      </c>
      <c r="F21" s="28">
        <f t="shared" si="1"/>
        <v>71</v>
      </c>
      <c r="G21" s="28">
        <f t="shared" si="1"/>
        <v>9</v>
      </c>
      <c r="H21" s="28">
        <f t="shared" si="1"/>
        <v>25</v>
      </c>
      <c r="I21" s="28">
        <f t="shared" si="1"/>
        <v>2</v>
      </c>
      <c r="J21" s="28">
        <f t="shared" si="1"/>
        <v>1</v>
      </c>
      <c r="K21" s="28">
        <f t="shared" si="1"/>
        <v>0</v>
      </c>
      <c r="L21" s="28">
        <f t="shared" si="1"/>
        <v>179</v>
      </c>
      <c r="M21" s="16"/>
    </row>
    <row r="22" spans="1:13" s="6" customFormat="1" ht="10.5">
      <c r="A22" s="9" t="s">
        <v>6</v>
      </c>
      <c r="B22" s="8" t="s">
        <v>7</v>
      </c>
      <c r="C22" s="8"/>
      <c r="D22" s="8" t="s">
        <v>8</v>
      </c>
      <c r="E22" s="8"/>
      <c r="F22" s="8" t="s">
        <v>9</v>
      </c>
      <c r="G22" s="8"/>
      <c r="H22" s="8" t="s">
        <v>10</v>
      </c>
      <c r="I22" s="8"/>
      <c r="J22" s="10" t="s">
        <v>11</v>
      </c>
      <c r="K22" s="10"/>
      <c r="L22" s="9" t="s">
        <v>12</v>
      </c>
      <c r="M22" s="16"/>
    </row>
    <row r="23" spans="1:13" ht="10.5">
      <c r="A23" s="11" t="s">
        <v>25</v>
      </c>
      <c r="B23" s="11" t="s">
        <v>14</v>
      </c>
      <c r="C23" s="11" t="s">
        <v>15</v>
      </c>
      <c r="D23" s="11" t="s">
        <v>14</v>
      </c>
      <c r="E23" s="11" t="s">
        <v>15</v>
      </c>
      <c r="F23" s="11" t="s">
        <v>14</v>
      </c>
      <c r="G23" s="11" t="s">
        <v>15</v>
      </c>
      <c r="H23" s="11" t="s">
        <v>14</v>
      </c>
      <c r="I23" s="11" t="s">
        <v>15</v>
      </c>
      <c r="J23" s="11" t="s">
        <v>14</v>
      </c>
      <c r="K23" s="11" t="s">
        <v>15</v>
      </c>
      <c r="L23" s="11"/>
      <c r="M23" s="16"/>
    </row>
    <row r="24" spans="1:13" ht="10.5">
      <c r="A24" s="30" t="s">
        <v>26</v>
      </c>
      <c r="B24" s="13">
        <v>0</v>
      </c>
      <c r="C24" s="13">
        <v>1</v>
      </c>
      <c r="D24" s="13">
        <v>2</v>
      </c>
      <c r="E24" s="13">
        <v>6</v>
      </c>
      <c r="F24" s="13">
        <v>27</v>
      </c>
      <c r="G24" s="13">
        <v>4</v>
      </c>
      <c r="H24" s="13">
        <v>9</v>
      </c>
      <c r="I24" s="13">
        <v>1</v>
      </c>
      <c r="J24" s="13">
        <v>0</v>
      </c>
      <c r="K24" s="14">
        <v>0</v>
      </c>
      <c r="L24" s="15">
        <f>SUM(B24:K24)</f>
        <v>50</v>
      </c>
      <c r="M24" s="16"/>
    </row>
    <row r="25" spans="1:13" ht="10.5">
      <c r="A25" s="32" t="s">
        <v>19</v>
      </c>
      <c r="B25" s="22">
        <v>1</v>
      </c>
      <c r="C25" s="22">
        <v>4</v>
      </c>
      <c r="D25" s="22">
        <v>8</v>
      </c>
      <c r="E25" s="22">
        <v>7</v>
      </c>
      <c r="F25" s="22">
        <v>23</v>
      </c>
      <c r="G25" s="22">
        <v>2</v>
      </c>
      <c r="H25" s="22">
        <v>2</v>
      </c>
      <c r="I25" s="22">
        <v>2</v>
      </c>
      <c r="J25" s="22">
        <v>0</v>
      </c>
      <c r="K25" s="24">
        <v>0</v>
      </c>
      <c r="L25" s="25">
        <f>SUM(B25:K25)</f>
        <v>49</v>
      </c>
      <c r="M25" s="16"/>
    </row>
    <row r="26" spans="1:13" s="6" customFormat="1" ht="10.5">
      <c r="A26" s="26" t="s">
        <v>21</v>
      </c>
      <c r="B26" s="28">
        <f aca="true" t="shared" si="2" ref="B26:L26">SUM(B24:B25)</f>
        <v>1</v>
      </c>
      <c r="C26" s="28">
        <f t="shared" si="2"/>
        <v>5</v>
      </c>
      <c r="D26" s="28">
        <f t="shared" si="2"/>
        <v>10</v>
      </c>
      <c r="E26" s="28">
        <f t="shared" si="2"/>
        <v>13</v>
      </c>
      <c r="F26" s="28">
        <f t="shared" si="2"/>
        <v>50</v>
      </c>
      <c r="G26" s="28">
        <f t="shared" si="2"/>
        <v>6</v>
      </c>
      <c r="H26" s="28">
        <f t="shared" si="2"/>
        <v>11</v>
      </c>
      <c r="I26" s="28">
        <f t="shared" si="2"/>
        <v>3</v>
      </c>
      <c r="J26" s="28">
        <f t="shared" si="2"/>
        <v>0</v>
      </c>
      <c r="K26" s="28">
        <f t="shared" si="2"/>
        <v>0</v>
      </c>
      <c r="L26" s="28">
        <f t="shared" si="2"/>
        <v>99</v>
      </c>
      <c r="M26" s="16"/>
    </row>
    <row r="27" spans="1:13" s="6" customFormat="1" ht="10.5">
      <c r="A27" s="9" t="s">
        <v>6</v>
      </c>
      <c r="B27" s="8" t="s">
        <v>7</v>
      </c>
      <c r="C27" s="8"/>
      <c r="D27" s="8" t="s">
        <v>8</v>
      </c>
      <c r="E27" s="8"/>
      <c r="F27" s="8" t="s">
        <v>9</v>
      </c>
      <c r="G27" s="8"/>
      <c r="H27" s="8" t="s">
        <v>10</v>
      </c>
      <c r="I27" s="8"/>
      <c r="J27" s="10" t="s">
        <v>11</v>
      </c>
      <c r="K27" s="10"/>
      <c r="L27" s="9" t="s">
        <v>12</v>
      </c>
      <c r="M27" s="16"/>
    </row>
    <row r="28" spans="1:13" ht="10.5">
      <c r="A28" s="11" t="s">
        <v>27</v>
      </c>
      <c r="B28" s="11" t="s">
        <v>14</v>
      </c>
      <c r="C28" s="11" t="s">
        <v>15</v>
      </c>
      <c r="D28" s="11" t="s">
        <v>14</v>
      </c>
      <c r="E28" s="11" t="s">
        <v>15</v>
      </c>
      <c r="F28" s="11" t="s">
        <v>14</v>
      </c>
      <c r="G28" s="11" t="s">
        <v>15</v>
      </c>
      <c r="H28" s="11" t="s">
        <v>14</v>
      </c>
      <c r="I28" s="11" t="s">
        <v>15</v>
      </c>
      <c r="J28" s="11" t="s">
        <v>14</v>
      </c>
      <c r="K28" s="11" t="s">
        <v>15</v>
      </c>
      <c r="L28" s="11"/>
      <c r="M28" s="16"/>
    </row>
    <row r="29" spans="1:14" ht="10.5">
      <c r="A29" s="30" t="s">
        <v>28</v>
      </c>
      <c r="B29" s="13">
        <v>0</v>
      </c>
      <c r="C29" s="13">
        <v>4</v>
      </c>
      <c r="D29" s="13">
        <v>0</v>
      </c>
      <c r="E29" s="13">
        <v>0</v>
      </c>
      <c r="F29" s="13">
        <v>6</v>
      </c>
      <c r="G29" s="13">
        <v>2</v>
      </c>
      <c r="H29" s="13">
        <v>24</v>
      </c>
      <c r="I29" s="13">
        <v>1</v>
      </c>
      <c r="J29" s="13">
        <v>7</v>
      </c>
      <c r="K29" s="14">
        <v>1</v>
      </c>
      <c r="L29" s="15">
        <f>SUM(B29:K29)</f>
        <v>45</v>
      </c>
      <c r="M29" s="16"/>
      <c r="N29" s="33"/>
    </row>
    <row r="30" spans="1:14" s="35" customFormat="1" ht="10.5">
      <c r="A30" s="17" t="s">
        <v>29</v>
      </c>
      <c r="B30" s="18">
        <v>1</v>
      </c>
      <c r="C30" s="18">
        <v>1</v>
      </c>
      <c r="D30" s="18">
        <v>6</v>
      </c>
      <c r="E30" s="18">
        <v>3</v>
      </c>
      <c r="F30" s="18">
        <v>26</v>
      </c>
      <c r="G30" s="18">
        <v>6</v>
      </c>
      <c r="H30" s="18">
        <v>36</v>
      </c>
      <c r="I30" s="18">
        <v>0</v>
      </c>
      <c r="J30" s="18">
        <v>0</v>
      </c>
      <c r="K30" s="19">
        <v>0</v>
      </c>
      <c r="L30" s="20">
        <f>SUM(B30:K30)</f>
        <v>79</v>
      </c>
      <c r="M30" s="16"/>
      <c r="N30" s="34"/>
    </row>
    <row r="31" spans="1:14" ht="10.5">
      <c r="A31" s="32" t="s">
        <v>19</v>
      </c>
      <c r="B31" s="22">
        <v>2</v>
      </c>
      <c r="C31" s="22">
        <v>0</v>
      </c>
      <c r="D31" s="22">
        <v>3</v>
      </c>
      <c r="E31" s="22">
        <v>6</v>
      </c>
      <c r="F31" s="22">
        <v>19</v>
      </c>
      <c r="G31" s="22">
        <v>2</v>
      </c>
      <c r="H31" s="22">
        <v>7</v>
      </c>
      <c r="I31" s="22">
        <v>0</v>
      </c>
      <c r="J31" s="22">
        <v>0</v>
      </c>
      <c r="K31" s="24">
        <v>0</v>
      </c>
      <c r="L31" s="25">
        <f>SUM(B31:K31)</f>
        <v>39</v>
      </c>
      <c r="M31" s="16"/>
      <c r="N31" s="33"/>
    </row>
    <row r="32" spans="1:14" s="6" customFormat="1" ht="10.5">
      <c r="A32" s="26" t="s">
        <v>21</v>
      </c>
      <c r="B32" s="28">
        <f aca="true" t="shared" si="3" ref="B32:L32">SUM(B28:B31)</f>
        <v>3</v>
      </c>
      <c r="C32" s="28">
        <f t="shared" si="3"/>
        <v>5</v>
      </c>
      <c r="D32" s="28">
        <f t="shared" si="3"/>
        <v>9</v>
      </c>
      <c r="E32" s="28">
        <f t="shared" si="3"/>
        <v>9</v>
      </c>
      <c r="F32" s="28">
        <f t="shared" si="3"/>
        <v>51</v>
      </c>
      <c r="G32" s="28">
        <f t="shared" si="3"/>
        <v>10</v>
      </c>
      <c r="H32" s="28">
        <f t="shared" si="3"/>
        <v>67</v>
      </c>
      <c r="I32" s="28">
        <f t="shared" si="3"/>
        <v>1</v>
      </c>
      <c r="J32" s="28">
        <f t="shared" si="3"/>
        <v>7</v>
      </c>
      <c r="K32" s="28">
        <f t="shared" si="3"/>
        <v>1</v>
      </c>
      <c r="L32" s="28">
        <f t="shared" si="3"/>
        <v>163</v>
      </c>
      <c r="M32" s="16"/>
      <c r="N32" s="36"/>
    </row>
    <row r="33" spans="1:13" s="6" customFormat="1" ht="10.5">
      <c r="A33" s="9" t="s">
        <v>6</v>
      </c>
      <c r="B33" s="8" t="s">
        <v>7</v>
      </c>
      <c r="C33" s="8"/>
      <c r="D33" s="8" t="s">
        <v>8</v>
      </c>
      <c r="E33" s="8"/>
      <c r="F33" s="8" t="s">
        <v>9</v>
      </c>
      <c r="G33" s="8"/>
      <c r="H33" s="8" t="s">
        <v>10</v>
      </c>
      <c r="I33" s="8"/>
      <c r="J33" s="10" t="s">
        <v>11</v>
      </c>
      <c r="K33" s="10"/>
      <c r="L33" s="9" t="s">
        <v>12</v>
      </c>
      <c r="M33" s="16"/>
    </row>
    <row r="34" spans="1:13" ht="10.5">
      <c r="A34" s="11" t="s">
        <v>30</v>
      </c>
      <c r="B34" s="11" t="s">
        <v>14</v>
      </c>
      <c r="C34" s="11" t="s">
        <v>15</v>
      </c>
      <c r="D34" s="11" t="s">
        <v>14</v>
      </c>
      <c r="E34" s="11" t="s">
        <v>15</v>
      </c>
      <c r="F34" s="11" t="s">
        <v>14</v>
      </c>
      <c r="G34" s="11" t="s">
        <v>15</v>
      </c>
      <c r="H34" s="11" t="s">
        <v>14</v>
      </c>
      <c r="I34" s="11" t="s">
        <v>15</v>
      </c>
      <c r="J34" s="11" t="s">
        <v>14</v>
      </c>
      <c r="K34" s="11" t="s">
        <v>15</v>
      </c>
      <c r="L34" s="11"/>
      <c r="M34" s="16"/>
    </row>
    <row r="35" spans="1:13" ht="10.5">
      <c r="A35" s="30" t="s">
        <v>31</v>
      </c>
      <c r="B35" s="13">
        <v>2</v>
      </c>
      <c r="C35" s="13">
        <v>3</v>
      </c>
      <c r="D35" s="13">
        <v>3</v>
      </c>
      <c r="E35" s="13">
        <v>2</v>
      </c>
      <c r="F35" s="13">
        <v>17</v>
      </c>
      <c r="G35" s="13">
        <v>6</v>
      </c>
      <c r="H35" s="13">
        <v>19</v>
      </c>
      <c r="I35" s="13">
        <v>0</v>
      </c>
      <c r="J35" s="13">
        <v>1</v>
      </c>
      <c r="K35" s="37">
        <v>0</v>
      </c>
      <c r="L35" s="38">
        <f>SUM(B35:K35)</f>
        <v>53</v>
      </c>
      <c r="M35" s="16"/>
    </row>
    <row r="36" spans="1:13" ht="10.5">
      <c r="A36" s="31" t="s">
        <v>19</v>
      </c>
      <c r="B36" s="18">
        <v>0</v>
      </c>
      <c r="C36" s="18">
        <v>3</v>
      </c>
      <c r="D36" s="18">
        <v>3</v>
      </c>
      <c r="E36" s="18">
        <v>2</v>
      </c>
      <c r="F36" s="18">
        <v>26</v>
      </c>
      <c r="G36" s="18">
        <v>2</v>
      </c>
      <c r="H36" s="18">
        <v>12</v>
      </c>
      <c r="I36" s="18">
        <v>0</v>
      </c>
      <c r="J36" s="18">
        <v>0</v>
      </c>
      <c r="K36" s="19">
        <v>0</v>
      </c>
      <c r="L36" s="20">
        <f>SUM(B36:K36)</f>
        <v>48</v>
      </c>
      <c r="M36" s="16"/>
    </row>
    <row r="37" spans="1:13" ht="10.5">
      <c r="A37" s="32" t="s">
        <v>24</v>
      </c>
      <c r="B37" s="22">
        <v>0</v>
      </c>
      <c r="C37" s="22">
        <v>5</v>
      </c>
      <c r="D37" s="22">
        <v>1</v>
      </c>
      <c r="E37" s="22">
        <v>1</v>
      </c>
      <c r="F37" s="22">
        <v>13</v>
      </c>
      <c r="G37" s="22">
        <v>9</v>
      </c>
      <c r="H37" s="22">
        <v>29</v>
      </c>
      <c r="I37" s="22">
        <v>5</v>
      </c>
      <c r="J37" s="22">
        <v>1</v>
      </c>
      <c r="K37" s="24">
        <v>1</v>
      </c>
      <c r="L37" s="25">
        <f>SUM(B37:K37)</f>
        <v>65</v>
      </c>
      <c r="M37" s="16"/>
    </row>
    <row r="38" spans="1:13" s="6" customFormat="1" ht="10.5">
      <c r="A38" s="26" t="s">
        <v>21</v>
      </c>
      <c r="B38" s="28">
        <f aca="true" t="shared" si="4" ref="B38:L38">SUM(B34:B37)</f>
        <v>2</v>
      </c>
      <c r="C38" s="28">
        <f t="shared" si="4"/>
        <v>11</v>
      </c>
      <c r="D38" s="28">
        <f t="shared" si="4"/>
        <v>7</v>
      </c>
      <c r="E38" s="28">
        <f t="shared" si="4"/>
        <v>5</v>
      </c>
      <c r="F38" s="28">
        <f t="shared" si="4"/>
        <v>56</v>
      </c>
      <c r="G38" s="28">
        <f t="shared" si="4"/>
        <v>17</v>
      </c>
      <c r="H38" s="28">
        <f t="shared" si="4"/>
        <v>60</v>
      </c>
      <c r="I38" s="28">
        <f t="shared" si="4"/>
        <v>5</v>
      </c>
      <c r="J38" s="28">
        <f t="shared" si="4"/>
        <v>2</v>
      </c>
      <c r="K38" s="28">
        <f t="shared" si="4"/>
        <v>1</v>
      </c>
      <c r="L38" s="28">
        <f t="shared" si="4"/>
        <v>166</v>
      </c>
      <c r="M38" s="16"/>
    </row>
    <row r="39" spans="1:13" ht="10.5">
      <c r="A39" s="39" t="s">
        <v>12</v>
      </c>
      <c r="B39" s="40">
        <f aca="true" t="shared" si="5" ref="B39:L39">B15+B21+B26+B32+B38</f>
        <v>19</v>
      </c>
      <c r="C39" s="40">
        <f t="shared" si="5"/>
        <v>57</v>
      </c>
      <c r="D39" s="40">
        <f t="shared" si="5"/>
        <v>132</v>
      </c>
      <c r="E39" s="40">
        <f t="shared" si="5"/>
        <v>63</v>
      </c>
      <c r="F39" s="40">
        <f t="shared" si="5"/>
        <v>447</v>
      </c>
      <c r="G39" s="40">
        <f t="shared" si="5"/>
        <v>67</v>
      </c>
      <c r="H39" s="40">
        <f t="shared" si="5"/>
        <v>286</v>
      </c>
      <c r="I39" s="40">
        <f t="shared" si="5"/>
        <v>13</v>
      </c>
      <c r="J39" s="40">
        <f t="shared" si="5"/>
        <v>15</v>
      </c>
      <c r="K39" s="40">
        <f t="shared" si="5"/>
        <v>2</v>
      </c>
      <c r="L39" s="8">
        <f t="shared" si="5"/>
        <v>1101</v>
      </c>
      <c r="M39" s="16"/>
    </row>
    <row r="41" spans="1:256" ht="14.25">
      <c r="A41" s="41" t="s">
        <v>0</v>
      </c>
      <c r="B41" s="41"/>
      <c r="C41" s="41"/>
      <c r="D41" s="41"/>
      <c r="E41" s="41"/>
      <c r="F41" s="41"/>
      <c r="G41" s="41"/>
      <c r="H41" s="41"/>
      <c r="I41" s="3"/>
      <c r="J41" s="3"/>
      <c r="K41" s="3"/>
      <c r="L41" s="3"/>
      <c r="M41" s="3"/>
      <c r="N41" s="3"/>
      <c r="O41" s="3"/>
      <c r="P41" s="3"/>
      <c r="Q41" s="3"/>
      <c r="R41" s="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41" t="s">
        <v>1</v>
      </c>
      <c r="B42" s="41"/>
      <c r="C42" s="41"/>
      <c r="D42" s="41"/>
      <c r="E42" s="41"/>
      <c r="F42" s="41"/>
      <c r="G42" s="41"/>
      <c r="H42" s="41"/>
      <c r="I42" s="3"/>
      <c r="J42" s="3"/>
      <c r="K42" s="3"/>
      <c r="L42" s="3"/>
      <c r="M42" s="3"/>
      <c r="N42" s="3"/>
      <c r="O42" s="3"/>
      <c r="P42" s="3"/>
      <c r="Q42" s="3"/>
      <c r="R42" s="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41" t="s">
        <v>2</v>
      </c>
      <c r="B43" s="41"/>
      <c r="C43" s="41"/>
      <c r="D43" s="41"/>
      <c r="E43" s="41"/>
      <c r="F43" s="41"/>
      <c r="G43" s="41"/>
      <c r="H43" s="41"/>
      <c r="I43" s="3"/>
      <c r="J43" s="3"/>
      <c r="K43" s="3"/>
      <c r="L43" s="3"/>
      <c r="M43" s="3"/>
      <c r="N43" s="3"/>
      <c r="O43" s="3"/>
      <c r="P43" s="3"/>
      <c r="Q43" s="3"/>
      <c r="R43" s="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" t="str">
        <f>A5</f>
        <v>POSIÇÃO DE JULHO/2007</v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>
      <c r="A45"/>
      <c r="B45" s="44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6.5">
      <c r="A46" s="46" t="s">
        <v>32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 s="48" t="s">
        <v>6</v>
      </c>
      <c r="B47" s="49" t="s">
        <v>33</v>
      </c>
      <c r="C47" s="50" t="s">
        <v>34</v>
      </c>
      <c r="D47" s="51" t="s">
        <v>35</v>
      </c>
      <c r="E47" s="52" t="s">
        <v>34</v>
      </c>
      <c r="F47" s="51" t="s">
        <v>36</v>
      </c>
      <c r="G47" s="52" t="s">
        <v>34</v>
      </c>
      <c r="H47" s="51" t="s">
        <v>37</v>
      </c>
      <c r="I47" s="52" t="s">
        <v>34</v>
      </c>
      <c r="J47" s="53" t="s">
        <v>38</v>
      </c>
      <c r="K47" s="53" t="s">
        <v>34</v>
      </c>
      <c r="L47" s="52" t="s">
        <v>12</v>
      </c>
      <c r="M47" s="54"/>
      <c r="N47" s="54"/>
      <c r="O47" s="47"/>
      <c r="P47" s="47"/>
      <c r="Q47" s="54"/>
      <c r="R47" s="54"/>
      <c r="S47" s="47"/>
      <c r="T47"/>
      <c r="U47"/>
      <c r="V47" s="45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55"/>
      <c r="B48" s="56"/>
      <c r="C48" s="57" t="s">
        <v>6</v>
      </c>
      <c r="D48" s="55"/>
      <c r="E48" s="57" t="s">
        <v>6</v>
      </c>
      <c r="F48" s="55"/>
      <c r="G48" s="57" t="s">
        <v>6</v>
      </c>
      <c r="H48" s="55"/>
      <c r="I48" s="57" t="s">
        <v>6</v>
      </c>
      <c r="J48" s="58" t="s">
        <v>39</v>
      </c>
      <c r="K48" s="57" t="s">
        <v>6</v>
      </c>
      <c r="L48" s="55"/>
      <c r="M48" s="54"/>
      <c r="N48" s="54"/>
      <c r="O48" s="47"/>
      <c r="P48" s="47"/>
      <c r="Q48" s="54"/>
      <c r="R48" s="54"/>
      <c r="S48" s="47"/>
      <c r="T48"/>
      <c r="U48"/>
      <c r="V48" s="45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2" s="67" customFormat="1" ht="12.75">
      <c r="A49" s="59" t="s">
        <v>40</v>
      </c>
      <c r="B49" s="60">
        <f>B15</f>
        <v>11</v>
      </c>
      <c r="C49" s="61">
        <f>B49/$L$49</f>
        <v>0.02564102564102564</v>
      </c>
      <c r="D49" s="60">
        <f>D15</f>
        <v>71</v>
      </c>
      <c r="E49" s="61">
        <f>D49/$L$49</f>
        <v>0.1655011655011655</v>
      </c>
      <c r="F49" s="60">
        <f>F15</f>
        <v>219</v>
      </c>
      <c r="G49" s="61">
        <f>F49/$L$49</f>
        <v>0.5104895104895105</v>
      </c>
      <c r="H49" s="60">
        <f>H15</f>
        <v>123</v>
      </c>
      <c r="I49" s="61">
        <f>H49/$L$49</f>
        <v>0.2867132867132867</v>
      </c>
      <c r="J49" s="60">
        <f>J15</f>
        <v>5</v>
      </c>
      <c r="K49" s="61">
        <f>J49/L49</f>
        <v>0.011655011655011656</v>
      </c>
      <c r="L49" s="62">
        <f>B49+D49+F49+H49+J49</f>
        <v>429</v>
      </c>
      <c r="M49" s="63"/>
      <c r="N49" s="64"/>
      <c r="O49" s="65"/>
      <c r="P49" s="66"/>
      <c r="Q49" s="54"/>
      <c r="R49" s="54"/>
      <c r="S49" s="66"/>
      <c r="V49" s="68"/>
    </row>
    <row r="50" spans="1:22" s="67" customFormat="1" ht="12.75">
      <c r="A50" s="69" t="s">
        <v>41</v>
      </c>
      <c r="B50" s="70">
        <f>B21</f>
        <v>2</v>
      </c>
      <c r="C50" s="61">
        <f>B50/$L$50</f>
        <v>0.014925373134328358</v>
      </c>
      <c r="D50" s="70">
        <f>D21</f>
        <v>35</v>
      </c>
      <c r="E50" s="61">
        <f>D50/$L$50</f>
        <v>0.26119402985074625</v>
      </c>
      <c r="F50" s="70">
        <f>F21</f>
        <v>71</v>
      </c>
      <c r="G50" s="61">
        <f>F50/$L$50</f>
        <v>0.5298507462686567</v>
      </c>
      <c r="H50" s="70">
        <f>H21</f>
        <v>25</v>
      </c>
      <c r="I50" s="61">
        <f>H50/L50</f>
        <v>0.1865671641791045</v>
      </c>
      <c r="J50" s="70">
        <f>J21</f>
        <v>1</v>
      </c>
      <c r="K50" s="61">
        <f>J50/L50</f>
        <v>0.007462686567164179</v>
      </c>
      <c r="L50" s="71">
        <f>B50+D50+F50+H50+J50</f>
        <v>134</v>
      </c>
      <c r="M50" s="63"/>
      <c r="N50" s="64"/>
      <c r="O50" s="65"/>
      <c r="P50" s="66"/>
      <c r="Q50" s="54"/>
      <c r="R50" s="54"/>
      <c r="S50" s="66"/>
      <c r="V50" s="68"/>
    </row>
    <row r="51" spans="1:22" s="67" customFormat="1" ht="12.75">
      <c r="A51" s="69" t="s">
        <v>42</v>
      </c>
      <c r="B51" s="70">
        <f>B26</f>
        <v>1</v>
      </c>
      <c r="C51" s="61">
        <f>B51/$L$51</f>
        <v>0.013888888888888888</v>
      </c>
      <c r="D51" s="70">
        <f>D26</f>
        <v>10</v>
      </c>
      <c r="E51" s="61">
        <f>D51/$L$51</f>
        <v>0.1388888888888889</v>
      </c>
      <c r="F51" s="70">
        <f>F26</f>
        <v>50</v>
      </c>
      <c r="G51" s="61">
        <f>F51/$L$51</f>
        <v>0.6944444444444444</v>
      </c>
      <c r="H51" s="70">
        <f>H26</f>
        <v>11</v>
      </c>
      <c r="I51" s="61">
        <f>H51/L51</f>
        <v>0.1527777777777778</v>
      </c>
      <c r="J51" s="70">
        <f>J26</f>
        <v>0</v>
      </c>
      <c r="K51" s="61">
        <f>J51/L51</f>
        <v>0</v>
      </c>
      <c r="L51" s="71">
        <f>B51+D51+F51+H51+J51</f>
        <v>72</v>
      </c>
      <c r="M51" s="63"/>
      <c r="N51" s="64"/>
      <c r="O51" s="65"/>
      <c r="P51" s="66"/>
      <c r="Q51" s="54"/>
      <c r="R51" s="54"/>
      <c r="S51" s="66"/>
      <c r="V51" s="68"/>
    </row>
    <row r="52" spans="1:22" s="67" customFormat="1" ht="12.75">
      <c r="A52" s="69" t="s">
        <v>43</v>
      </c>
      <c r="B52" s="70">
        <f>B32</f>
        <v>3</v>
      </c>
      <c r="C52" s="61">
        <f>B52/$L$52</f>
        <v>0.021897810218978103</v>
      </c>
      <c r="D52" s="70">
        <f>D32</f>
        <v>9</v>
      </c>
      <c r="E52" s="61">
        <f>D52/$L$52</f>
        <v>0.06569343065693431</v>
      </c>
      <c r="F52" s="70">
        <f>F32</f>
        <v>51</v>
      </c>
      <c r="G52" s="61">
        <f>F52/$L$52</f>
        <v>0.3722627737226277</v>
      </c>
      <c r="H52" s="70">
        <f>H32</f>
        <v>67</v>
      </c>
      <c r="I52" s="61">
        <f>H52/L52</f>
        <v>0.48905109489051096</v>
      </c>
      <c r="J52" s="70">
        <f>J32</f>
        <v>7</v>
      </c>
      <c r="K52" s="61">
        <f>J52/L52</f>
        <v>0.051094890510948905</v>
      </c>
      <c r="L52" s="71">
        <f>B52+D52+F52+H52+J52</f>
        <v>137</v>
      </c>
      <c r="M52" s="63"/>
      <c r="N52" s="64"/>
      <c r="O52" s="65"/>
      <c r="P52" s="66"/>
      <c r="Q52" s="54"/>
      <c r="R52" s="54"/>
      <c r="S52" s="66"/>
      <c r="V52" s="68"/>
    </row>
    <row r="53" spans="1:22" s="67" customFormat="1" ht="12.75">
      <c r="A53" s="72" t="s">
        <v>44</v>
      </c>
      <c r="B53" s="73">
        <f>B38</f>
        <v>2</v>
      </c>
      <c r="C53" s="61">
        <f>B53/$L$53</f>
        <v>0.015748031496062992</v>
      </c>
      <c r="D53" s="73">
        <f>D38</f>
        <v>7</v>
      </c>
      <c r="E53" s="61">
        <f>D53/$L$53</f>
        <v>0.05511811023622047</v>
      </c>
      <c r="F53" s="73">
        <f>F38</f>
        <v>56</v>
      </c>
      <c r="G53" s="61">
        <f>F53/$L$53</f>
        <v>0.4409448818897638</v>
      </c>
      <c r="H53" s="73">
        <f>H38</f>
        <v>60</v>
      </c>
      <c r="I53" s="61">
        <f>H53/L53</f>
        <v>0.47244094488188976</v>
      </c>
      <c r="J53" s="73">
        <f>J38</f>
        <v>2</v>
      </c>
      <c r="K53" s="61">
        <f>J53/L53</f>
        <v>0.015748031496062992</v>
      </c>
      <c r="L53" s="73">
        <f>B53+D53+F53+H53+J53</f>
        <v>127</v>
      </c>
      <c r="M53" s="63"/>
      <c r="N53" s="64"/>
      <c r="O53" s="65"/>
      <c r="P53" s="66"/>
      <c r="Q53" s="54"/>
      <c r="R53" s="54"/>
      <c r="S53"/>
      <c r="V53" s="68"/>
    </row>
    <row r="54" spans="1:256" ht="21.75" customHeight="1">
      <c r="A54" s="74" t="s">
        <v>12</v>
      </c>
      <c r="B54" s="75">
        <f>SUM(B49:B53)</f>
        <v>19</v>
      </c>
      <c r="C54" s="76">
        <f>B54/$L$54</f>
        <v>0.021134593993325918</v>
      </c>
      <c r="D54" s="75">
        <f>SUM(D49:D53)</f>
        <v>132</v>
      </c>
      <c r="E54" s="76">
        <f>D54/$L$54</f>
        <v>0.1468298109010011</v>
      </c>
      <c r="F54" s="75">
        <f>SUM(F49:F53)</f>
        <v>447</v>
      </c>
      <c r="G54" s="76">
        <f>F54/$L$54</f>
        <v>0.4972191323692992</v>
      </c>
      <c r="H54" s="75">
        <f>SUM(H49:H53)</f>
        <v>286</v>
      </c>
      <c r="I54" s="76">
        <f>H54/$L$54</f>
        <v>0.3181312569521691</v>
      </c>
      <c r="J54" s="75">
        <f>SUM(J49:J53)</f>
        <v>15</v>
      </c>
      <c r="K54" s="76">
        <f>J54/$L$54</f>
        <v>0.01668520578420467</v>
      </c>
      <c r="L54" s="77">
        <f>SUM(L49:L53)</f>
        <v>899</v>
      </c>
      <c r="M54" s="54"/>
      <c r="N54" s="54"/>
      <c r="O54" s="78"/>
      <c r="P54" s="47"/>
      <c r="Q54" s="54"/>
      <c r="R54" s="54"/>
      <c r="S54"/>
      <c r="T54"/>
      <c r="U54"/>
      <c r="V54" s="45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">
      <c r="A55" t="s">
        <v>45</v>
      </c>
      <c r="B55" s="79">
        <f>B54/L54</f>
        <v>0.021134593993325918</v>
      </c>
      <c r="C55" s="79"/>
      <c r="D55" s="79">
        <f>D54/L54</f>
        <v>0.1468298109010011</v>
      </c>
      <c r="E55" s="79"/>
      <c r="F55" s="79">
        <f>F54/L54</f>
        <v>0.4972191323692992</v>
      </c>
      <c r="G55" s="79"/>
      <c r="H55" s="79">
        <f>H54/L54</f>
        <v>0.3181312569521691</v>
      </c>
      <c r="I55" s="79"/>
      <c r="J55" s="79">
        <f>J54/L54</f>
        <v>0.01668520578420467</v>
      </c>
      <c r="K55" s="79"/>
      <c r="L55" s="80">
        <f>SUM(B55:J55)</f>
        <v>0.9999999999999999</v>
      </c>
      <c r="M55"/>
      <c r="N55"/>
      <c r="O55" s="81"/>
      <c r="P55"/>
      <c r="Q55"/>
      <c r="R55"/>
      <c r="S55"/>
      <c r="T55"/>
      <c r="U55"/>
      <c r="V55" s="4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">
      <c r="A56"/>
      <c r="B56" s="44"/>
      <c r="C56" s="82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 s="45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6.5">
      <c r="A57" s="46" t="s">
        <v>46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/>
      <c r="N57"/>
      <c r="O57"/>
      <c r="P57"/>
      <c r="Q57"/>
      <c r="R57"/>
      <c r="S57"/>
      <c r="T57"/>
      <c r="U57"/>
      <c r="V57" s="45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48" t="s">
        <v>6</v>
      </c>
      <c r="B58" s="49" t="s">
        <v>33</v>
      </c>
      <c r="C58" s="50" t="s">
        <v>34</v>
      </c>
      <c r="D58" s="51" t="s">
        <v>35</v>
      </c>
      <c r="E58" s="52" t="s">
        <v>34</v>
      </c>
      <c r="F58" s="51" t="s">
        <v>36</v>
      </c>
      <c r="G58" s="52" t="s">
        <v>34</v>
      </c>
      <c r="H58" s="51" t="s">
        <v>37</v>
      </c>
      <c r="I58" s="52" t="s">
        <v>34</v>
      </c>
      <c r="J58" s="53" t="s">
        <v>38</v>
      </c>
      <c r="K58" s="53" t="s">
        <v>34</v>
      </c>
      <c r="L58" s="52" t="s">
        <v>12</v>
      </c>
      <c r="M58"/>
      <c r="N58"/>
      <c r="O58"/>
      <c r="P58"/>
      <c r="Q58"/>
      <c r="R58"/>
      <c r="S58"/>
      <c r="T58"/>
      <c r="U58"/>
      <c r="V58" s="45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55"/>
      <c r="B59" s="56"/>
      <c r="C59" s="57" t="s">
        <v>6</v>
      </c>
      <c r="D59" s="55"/>
      <c r="E59" s="57" t="s">
        <v>6</v>
      </c>
      <c r="F59" s="55"/>
      <c r="G59" s="57" t="s">
        <v>6</v>
      </c>
      <c r="H59" s="55"/>
      <c r="I59" s="57" t="s">
        <v>6</v>
      </c>
      <c r="J59" s="58" t="s">
        <v>39</v>
      </c>
      <c r="K59" s="57" t="s">
        <v>6</v>
      </c>
      <c r="L59" s="55"/>
      <c r="M59"/>
      <c r="N59"/>
      <c r="O59"/>
      <c r="P59"/>
      <c r="Q59"/>
      <c r="R59"/>
      <c r="S59"/>
      <c r="T59"/>
      <c r="U59"/>
      <c r="V59" s="45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59" t="s">
        <v>40</v>
      </c>
      <c r="B60" s="83">
        <f>C15</f>
        <v>19</v>
      </c>
      <c r="C60" s="84">
        <f aca="true" t="shared" si="6" ref="C60:C65">B60/L60</f>
        <v>0.2923076923076923</v>
      </c>
      <c r="D60" s="83">
        <f>E15</f>
        <v>19</v>
      </c>
      <c r="E60" s="84">
        <f aca="true" t="shared" si="7" ref="E60:E65">D60/L60</f>
        <v>0.2923076923076923</v>
      </c>
      <c r="F60" s="83">
        <f>G15</f>
        <v>25</v>
      </c>
      <c r="G60" s="84">
        <f aca="true" t="shared" si="8" ref="G60:G65">F60/L60</f>
        <v>0.38461538461538464</v>
      </c>
      <c r="H60" s="83">
        <f>I15</f>
        <v>2</v>
      </c>
      <c r="I60" s="84">
        <f aca="true" t="shared" si="9" ref="I60:I65">H60/L60</f>
        <v>0.03076923076923077</v>
      </c>
      <c r="J60" s="83">
        <f>K15</f>
        <v>0</v>
      </c>
      <c r="K60" s="84">
        <f aca="true" t="shared" si="10" ref="K60:K65">J60/L60</f>
        <v>0</v>
      </c>
      <c r="L60" s="71">
        <f>B60+D60+F60+H60+J60</f>
        <v>65</v>
      </c>
      <c r="M60" s="85"/>
      <c r="N60" s="86"/>
      <c r="O60"/>
      <c r="P60"/>
      <c r="Q60"/>
      <c r="R60"/>
      <c r="S60"/>
      <c r="T60"/>
      <c r="U60"/>
      <c r="V60" s="45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69" t="s">
        <v>41</v>
      </c>
      <c r="B61" s="87">
        <f>C21</f>
        <v>17</v>
      </c>
      <c r="C61" s="61">
        <f t="shared" si="6"/>
        <v>0.37777777777777777</v>
      </c>
      <c r="D61" s="87">
        <f>E21</f>
        <v>17</v>
      </c>
      <c r="E61" s="61">
        <f t="shared" si="7"/>
        <v>0.37777777777777777</v>
      </c>
      <c r="F61" s="87">
        <f>G21</f>
        <v>9</v>
      </c>
      <c r="G61" s="61">
        <f t="shared" si="8"/>
        <v>0.2</v>
      </c>
      <c r="H61" s="87">
        <f>I21</f>
        <v>2</v>
      </c>
      <c r="I61" s="61">
        <f t="shared" si="9"/>
        <v>0.044444444444444446</v>
      </c>
      <c r="J61" s="87">
        <f>K21</f>
        <v>0</v>
      </c>
      <c r="K61" s="61">
        <f t="shared" si="10"/>
        <v>0</v>
      </c>
      <c r="L61" s="71">
        <f>B61+D61+F61+H61+J61</f>
        <v>45</v>
      </c>
      <c r="M61" s="85"/>
      <c r="N61" s="86"/>
      <c r="O61"/>
      <c r="P61"/>
      <c r="Q61"/>
      <c r="R61"/>
      <c r="S61"/>
      <c r="T61"/>
      <c r="U61"/>
      <c r="V61" s="45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69" t="s">
        <v>42</v>
      </c>
      <c r="B62" s="87">
        <f>C26</f>
        <v>5</v>
      </c>
      <c r="C62" s="61">
        <f t="shared" si="6"/>
        <v>0.18518518518518517</v>
      </c>
      <c r="D62" s="87">
        <f>E26</f>
        <v>13</v>
      </c>
      <c r="E62" s="61">
        <f t="shared" si="7"/>
        <v>0.48148148148148145</v>
      </c>
      <c r="F62" s="87">
        <f>G26</f>
        <v>6</v>
      </c>
      <c r="G62" s="61">
        <f t="shared" si="8"/>
        <v>0.2222222222222222</v>
      </c>
      <c r="H62" s="87">
        <f>I26</f>
        <v>3</v>
      </c>
      <c r="I62" s="61">
        <f t="shared" si="9"/>
        <v>0.1111111111111111</v>
      </c>
      <c r="J62" s="87">
        <f>K26</f>
        <v>0</v>
      </c>
      <c r="K62" s="61">
        <f t="shared" si="10"/>
        <v>0</v>
      </c>
      <c r="L62" s="71">
        <f>B62+D62+F62+H62+J62</f>
        <v>27</v>
      </c>
      <c r="M62" s="88"/>
      <c r="N62" s="86"/>
      <c r="O62"/>
      <c r="P62"/>
      <c r="Q62"/>
      <c r="R62"/>
      <c r="S62"/>
      <c r="T62"/>
      <c r="U62"/>
      <c r="V62" s="45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69" t="s">
        <v>43</v>
      </c>
      <c r="B63" s="87">
        <f>C32</f>
        <v>5</v>
      </c>
      <c r="C63" s="61">
        <f t="shared" si="6"/>
        <v>0.19230769230769232</v>
      </c>
      <c r="D63" s="87">
        <f>E32</f>
        <v>9</v>
      </c>
      <c r="E63" s="61">
        <f t="shared" si="7"/>
        <v>0.34615384615384615</v>
      </c>
      <c r="F63" s="87">
        <f>G32</f>
        <v>10</v>
      </c>
      <c r="G63" s="61">
        <f t="shared" si="8"/>
        <v>0.38461538461538464</v>
      </c>
      <c r="H63" s="87">
        <f>I32</f>
        <v>1</v>
      </c>
      <c r="I63" s="61">
        <f t="shared" si="9"/>
        <v>0.038461538461538464</v>
      </c>
      <c r="J63" s="87">
        <f>K32</f>
        <v>1</v>
      </c>
      <c r="K63" s="61">
        <f t="shared" si="10"/>
        <v>0.038461538461538464</v>
      </c>
      <c r="L63" s="62">
        <f>B63+D63+F63+H63+J63</f>
        <v>26</v>
      </c>
      <c r="M63" s="89"/>
      <c r="N63" s="86"/>
      <c r="O63"/>
      <c r="P63"/>
      <c r="Q63"/>
      <c r="R63"/>
      <c r="S63"/>
      <c r="T63"/>
      <c r="U63"/>
      <c r="V63" s="45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72" t="s">
        <v>44</v>
      </c>
      <c r="B64" s="90">
        <f>C38</f>
        <v>11</v>
      </c>
      <c r="C64" s="91">
        <f t="shared" si="6"/>
        <v>0.28205128205128205</v>
      </c>
      <c r="D64" s="90">
        <f>E38</f>
        <v>5</v>
      </c>
      <c r="E64" s="91">
        <f t="shared" si="7"/>
        <v>0.1282051282051282</v>
      </c>
      <c r="F64" s="90">
        <f>G38</f>
        <v>17</v>
      </c>
      <c r="G64" s="91">
        <f t="shared" si="8"/>
        <v>0.4358974358974359</v>
      </c>
      <c r="H64" s="90">
        <f>I38</f>
        <v>5</v>
      </c>
      <c r="I64" s="91">
        <f t="shared" si="9"/>
        <v>0.1282051282051282</v>
      </c>
      <c r="J64" s="90">
        <f>K38</f>
        <v>1</v>
      </c>
      <c r="K64" s="91">
        <f t="shared" si="10"/>
        <v>0.02564102564102564</v>
      </c>
      <c r="L64" s="62">
        <f>B64+D64+F64+H64+J64</f>
        <v>39</v>
      </c>
      <c r="M64" s="89"/>
      <c r="N64" s="86"/>
      <c r="O64"/>
      <c r="P64"/>
      <c r="Q64"/>
      <c r="R64"/>
      <c r="S64"/>
      <c r="T64"/>
      <c r="U64"/>
      <c r="V64" s="45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4" s="45" customFormat="1" ht="12.75">
      <c r="A65" s="74" t="s">
        <v>12</v>
      </c>
      <c r="B65" s="92">
        <f>SUM(B60:B64)</f>
        <v>57</v>
      </c>
      <c r="C65" s="76">
        <f t="shared" si="6"/>
        <v>0.28217821782178215</v>
      </c>
      <c r="D65" s="92">
        <f>SUM(D60:D64)</f>
        <v>63</v>
      </c>
      <c r="E65" s="76">
        <f t="shared" si="7"/>
        <v>0.3118811881188119</v>
      </c>
      <c r="F65" s="75">
        <f>SUM(F60:F64)</f>
        <v>67</v>
      </c>
      <c r="G65" s="76">
        <f t="shared" si="8"/>
        <v>0.3316831683168317</v>
      </c>
      <c r="H65" s="92">
        <f>SUM(H60:H64)</f>
        <v>13</v>
      </c>
      <c r="I65" s="76">
        <f t="shared" si="9"/>
        <v>0.06435643564356436</v>
      </c>
      <c r="J65" s="92">
        <f>SUM(J60:J64)</f>
        <v>2</v>
      </c>
      <c r="K65" s="76">
        <f t="shared" si="10"/>
        <v>0.009900990099009901</v>
      </c>
      <c r="L65" s="77">
        <f>SUM(L60:L64)</f>
        <v>202</v>
      </c>
      <c r="M65" s="93"/>
      <c r="N65" s="94"/>
    </row>
    <row r="66" spans="1:256" ht="12">
      <c r="A66"/>
      <c r="B66" s="79">
        <f>B65/L65</f>
        <v>0.28217821782178215</v>
      </c>
      <c r="C66" s="79"/>
      <c r="D66" s="79">
        <f>D65/L65</f>
        <v>0.3118811881188119</v>
      </c>
      <c r="E66" s="79"/>
      <c r="F66" s="79">
        <f>F65/L65</f>
        <v>0.3316831683168317</v>
      </c>
      <c r="G66" s="79"/>
      <c r="H66" s="79">
        <f>H65/L65</f>
        <v>0.06435643564356436</v>
      </c>
      <c r="I66" s="79"/>
      <c r="J66" s="79">
        <f>J65/L65</f>
        <v>0.009900990099009901</v>
      </c>
      <c r="K66" s="79"/>
      <c r="L66" s="80">
        <f>SUM(B66:J66)</f>
        <v>1</v>
      </c>
      <c r="M66" s="86"/>
      <c r="N66" s="86"/>
      <c r="O66"/>
      <c r="P66"/>
      <c r="Q66"/>
      <c r="R66"/>
      <c r="S66"/>
      <c r="T66"/>
      <c r="U66"/>
      <c r="V66" s="45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">
      <c r="A67"/>
      <c r="B67" s="44"/>
      <c r="C67" s="44"/>
      <c r="D67"/>
      <c r="E67"/>
      <c r="F67"/>
      <c r="G67"/>
      <c r="H67"/>
      <c r="I67"/>
      <c r="J67"/>
      <c r="K67"/>
      <c r="L67"/>
      <c r="M67" s="86"/>
      <c r="N67" s="86"/>
      <c r="O67"/>
      <c r="P67"/>
      <c r="Q67"/>
      <c r="R67"/>
      <c r="S67"/>
      <c r="T67"/>
      <c r="U67"/>
      <c r="V67" s="45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6.5">
      <c r="A68" s="46" t="s">
        <v>47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86"/>
      <c r="N68" s="86"/>
      <c r="O68"/>
      <c r="P68"/>
      <c r="Q68"/>
      <c r="R68"/>
      <c r="S68"/>
      <c r="T68"/>
      <c r="U68"/>
      <c r="V68" s="45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>
      <c r="A69" s="48" t="s">
        <v>6</v>
      </c>
      <c r="B69" s="49" t="s">
        <v>33</v>
      </c>
      <c r="C69" s="50" t="s">
        <v>34</v>
      </c>
      <c r="D69" s="51" t="s">
        <v>35</v>
      </c>
      <c r="E69" s="52" t="s">
        <v>34</v>
      </c>
      <c r="F69" s="51" t="s">
        <v>36</v>
      </c>
      <c r="G69" s="52" t="s">
        <v>34</v>
      </c>
      <c r="H69" s="51" t="s">
        <v>37</v>
      </c>
      <c r="I69" s="52" t="s">
        <v>34</v>
      </c>
      <c r="J69" s="53" t="s">
        <v>38</v>
      </c>
      <c r="K69" s="53" t="s">
        <v>34</v>
      </c>
      <c r="L69" s="52" t="s">
        <v>12</v>
      </c>
      <c r="M69"/>
      <c r="N69"/>
      <c r="O69"/>
      <c r="P69"/>
      <c r="Q69"/>
      <c r="R69"/>
      <c r="S69"/>
      <c r="T69"/>
      <c r="U69"/>
      <c r="V69" s="45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5"/>
      <c r="B70" s="56"/>
      <c r="C70" s="57" t="s">
        <v>6</v>
      </c>
      <c r="D70" s="55"/>
      <c r="E70" s="57" t="s">
        <v>6</v>
      </c>
      <c r="F70" s="55"/>
      <c r="G70" s="57" t="s">
        <v>6</v>
      </c>
      <c r="H70" s="55"/>
      <c r="I70" s="57" t="s">
        <v>6</v>
      </c>
      <c r="J70" s="58" t="s">
        <v>39</v>
      </c>
      <c r="K70" s="57" t="s">
        <v>6</v>
      </c>
      <c r="L70" s="55"/>
      <c r="M70"/>
      <c r="N70"/>
      <c r="O70"/>
      <c r="P70"/>
      <c r="Q70"/>
      <c r="R70"/>
      <c r="S70"/>
      <c r="T70"/>
      <c r="U70"/>
      <c r="V70" s="45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59" t="s">
        <v>40</v>
      </c>
      <c r="B71" s="60">
        <f>B60+B49</f>
        <v>30</v>
      </c>
      <c r="C71" s="61">
        <f>B71/L71</f>
        <v>0.06072874493927125</v>
      </c>
      <c r="D71" s="60">
        <f>D60+D49</f>
        <v>90</v>
      </c>
      <c r="E71" s="61">
        <f>D71/L71</f>
        <v>0.18218623481781376</v>
      </c>
      <c r="F71" s="60">
        <f>F60+F49</f>
        <v>244</v>
      </c>
      <c r="G71" s="61">
        <f>F71/L71</f>
        <v>0.4939271255060729</v>
      </c>
      <c r="H71" s="60">
        <f>H60+H49</f>
        <v>125</v>
      </c>
      <c r="I71" s="61">
        <f>H71/L71</f>
        <v>0.25303643724696356</v>
      </c>
      <c r="J71" s="60">
        <f>J60+J49</f>
        <v>5</v>
      </c>
      <c r="K71" s="61">
        <f>J71/L71</f>
        <v>0.010121457489878543</v>
      </c>
      <c r="L71" s="62">
        <f>B71+D71+F71+H71+J71</f>
        <v>494</v>
      </c>
      <c r="M71" s="63"/>
      <c r="N71"/>
      <c r="O71"/>
      <c r="P71"/>
      <c r="Q71"/>
      <c r="R71"/>
      <c r="S71"/>
      <c r="T71"/>
      <c r="U71"/>
      <c r="V71" s="45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69" t="s">
        <v>41</v>
      </c>
      <c r="B72" s="60">
        <f>B61+B50</f>
        <v>19</v>
      </c>
      <c r="C72" s="61">
        <f>B72/L72</f>
        <v>0.10614525139664804</v>
      </c>
      <c r="D72" s="60">
        <f>D61+D50</f>
        <v>52</v>
      </c>
      <c r="E72" s="61">
        <f>D72/L72</f>
        <v>0.2905027932960894</v>
      </c>
      <c r="F72" s="60">
        <f>F61+F50</f>
        <v>80</v>
      </c>
      <c r="G72" s="61">
        <f>F72/L72</f>
        <v>0.44692737430167595</v>
      </c>
      <c r="H72" s="60">
        <f>H61+H50</f>
        <v>27</v>
      </c>
      <c r="I72" s="61">
        <f>H72/L72</f>
        <v>0.15083798882681565</v>
      </c>
      <c r="J72" s="60">
        <f>J61+J50</f>
        <v>1</v>
      </c>
      <c r="K72" s="61">
        <f>J72/L72</f>
        <v>0.00558659217877095</v>
      </c>
      <c r="L72" s="62">
        <f>B72+D72+F72+H72+J72</f>
        <v>179</v>
      </c>
      <c r="M72" s="63"/>
      <c r="N72"/>
      <c r="O72"/>
      <c r="P72"/>
      <c r="Q72"/>
      <c r="R72"/>
      <c r="S72"/>
      <c r="T72"/>
      <c r="U72"/>
      <c r="V72" s="45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69" t="s">
        <v>42</v>
      </c>
      <c r="B73" s="60">
        <f>B62+B51</f>
        <v>6</v>
      </c>
      <c r="C73" s="61">
        <f>B73/L73</f>
        <v>0.06060606060606061</v>
      </c>
      <c r="D73" s="60">
        <f>D62+D51</f>
        <v>23</v>
      </c>
      <c r="E73" s="61">
        <f>D73/L73</f>
        <v>0.23232323232323232</v>
      </c>
      <c r="F73" s="60">
        <f>F62+F51</f>
        <v>56</v>
      </c>
      <c r="G73" s="61">
        <f>F73/L73</f>
        <v>0.5656565656565656</v>
      </c>
      <c r="H73" s="60">
        <f>H62+H51</f>
        <v>14</v>
      </c>
      <c r="I73" s="61">
        <f>H73/L73</f>
        <v>0.1414141414141414</v>
      </c>
      <c r="J73" s="60">
        <f>J62+J51</f>
        <v>0</v>
      </c>
      <c r="K73" s="61">
        <f>J73/L73</f>
        <v>0</v>
      </c>
      <c r="L73" s="62">
        <f>B73+D73+F73+H73+J73</f>
        <v>99</v>
      </c>
      <c r="M73" s="63"/>
      <c r="N73"/>
      <c r="O73"/>
      <c r="P73"/>
      <c r="Q73"/>
      <c r="R73"/>
      <c r="S73"/>
      <c r="T73"/>
      <c r="U73"/>
      <c r="V73" s="45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69" t="s">
        <v>43</v>
      </c>
      <c r="B74" s="60">
        <f>B63+B52</f>
        <v>8</v>
      </c>
      <c r="C74" s="61">
        <f>B74/L74</f>
        <v>0.049079754601226995</v>
      </c>
      <c r="D74" s="60">
        <f>D63+D52</f>
        <v>18</v>
      </c>
      <c r="E74" s="61">
        <f>D74/L74</f>
        <v>0.11042944785276074</v>
      </c>
      <c r="F74" s="60">
        <f>F63+F52</f>
        <v>61</v>
      </c>
      <c r="G74" s="61">
        <f>F74/L74</f>
        <v>0.37423312883435583</v>
      </c>
      <c r="H74" s="60">
        <f>H63+H52</f>
        <v>68</v>
      </c>
      <c r="I74" s="61">
        <f>H74/L74</f>
        <v>0.4171779141104294</v>
      </c>
      <c r="J74" s="60">
        <f>J63+J52</f>
        <v>8</v>
      </c>
      <c r="K74" s="61">
        <f>J74/L74</f>
        <v>0.049079754601226995</v>
      </c>
      <c r="L74" s="62">
        <f>B74+D74+F74+H74+J74</f>
        <v>163</v>
      </c>
      <c r="M74" s="63"/>
      <c r="N74"/>
      <c r="O74"/>
      <c r="P74"/>
      <c r="Q74"/>
      <c r="R74"/>
      <c r="S74"/>
      <c r="T74"/>
      <c r="U74"/>
      <c r="V74" s="45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72" t="s">
        <v>44</v>
      </c>
      <c r="B75" s="60">
        <f>B64+B53</f>
        <v>13</v>
      </c>
      <c r="C75" s="61">
        <f>B75/L75</f>
        <v>0.0783132530120482</v>
      </c>
      <c r="D75" s="60">
        <f>D64+D53</f>
        <v>12</v>
      </c>
      <c r="E75" s="61">
        <f>D75/L75</f>
        <v>0.07228915662650602</v>
      </c>
      <c r="F75" s="60">
        <f>F64+F53</f>
        <v>73</v>
      </c>
      <c r="G75" s="61">
        <f>F75/L75</f>
        <v>0.4397590361445783</v>
      </c>
      <c r="H75" s="60">
        <f>H64+H53</f>
        <v>65</v>
      </c>
      <c r="I75" s="61">
        <f>H75/L75</f>
        <v>0.39156626506024095</v>
      </c>
      <c r="J75" s="60">
        <f>J64+J53</f>
        <v>3</v>
      </c>
      <c r="K75" s="61">
        <f>J75/L75</f>
        <v>0.018072289156626505</v>
      </c>
      <c r="L75" s="62">
        <f>B75+D75+F75+H75+J75</f>
        <v>166</v>
      </c>
      <c r="M75" s="63"/>
      <c r="N75"/>
      <c r="O75"/>
      <c r="P75"/>
      <c r="Q75"/>
      <c r="R75"/>
      <c r="S75"/>
      <c r="T75"/>
      <c r="U75"/>
      <c r="V75" s="4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74" t="s">
        <v>12</v>
      </c>
      <c r="B76" s="75">
        <f>SUM(B71:B75)</f>
        <v>76</v>
      </c>
      <c r="C76" s="76">
        <f>B76/$L$76</f>
        <v>0.06902815622161672</v>
      </c>
      <c r="D76" s="92">
        <f>SUM(D71:D75)</f>
        <v>195</v>
      </c>
      <c r="E76" s="76">
        <f>D76/$L$76</f>
        <v>0.1771117166212534</v>
      </c>
      <c r="F76" s="75">
        <f>SUM(F71:F75)</f>
        <v>514</v>
      </c>
      <c r="G76" s="76">
        <f>F76/$L$76</f>
        <v>0.46684831970935514</v>
      </c>
      <c r="H76" s="92">
        <f>SUM(H71:H75)</f>
        <v>299</v>
      </c>
      <c r="I76" s="76">
        <f>H76/$L$76</f>
        <v>0.27157129881925524</v>
      </c>
      <c r="J76" s="92">
        <f>SUM(J71:J75)</f>
        <v>17</v>
      </c>
      <c r="K76" s="76">
        <f>J76/$L$76</f>
        <v>0.015440508628519528</v>
      </c>
      <c r="L76" s="77">
        <f>SUM(L71:L75)</f>
        <v>1101</v>
      </c>
      <c r="M76"/>
      <c r="N76"/>
      <c r="O76"/>
      <c r="P76"/>
      <c r="Q76"/>
      <c r="R76"/>
      <c r="S76"/>
      <c r="T76"/>
      <c r="U76"/>
      <c r="V76" s="45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">
      <c r="A77" t="s">
        <v>45</v>
      </c>
      <c r="B77" s="79">
        <f>B76/L76</f>
        <v>0.06902815622161672</v>
      </c>
      <c r="C77" s="79"/>
      <c r="D77" s="79">
        <f>D76/L76</f>
        <v>0.1771117166212534</v>
      </c>
      <c r="E77" s="79"/>
      <c r="F77" s="79">
        <f>F76/L76</f>
        <v>0.46684831970935514</v>
      </c>
      <c r="G77" s="79"/>
      <c r="H77" s="79">
        <f>H76/L76</f>
        <v>0.27157129881925524</v>
      </c>
      <c r="I77" s="79"/>
      <c r="J77" s="79">
        <f>J76/L76</f>
        <v>0.015440508628519528</v>
      </c>
      <c r="K77" s="79"/>
      <c r="L77" s="80">
        <f>SUM(B77:J77)</f>
        <v>1</v>
      </c>
      <c r="M77"/>
      <c r="N77"/>
      <c r="O77"/>
      <c r="P77"/>
      <c r="Q77"/>
      <c r="R77"/>
      <c r="S77"/>
      <c r="T77"/>
      <c r="U77"/>
      <c r="V77" s="45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80" spans="1:5" ht="12.75">
      <c r="A80" s="95" t="s">
        <v>48</v>
      </c>
      <c r="B80" s="96">
        <f>B76</f>
        <v>76</v>
      </c>
      <c r="C80" s="97"/>
      <c r="D80" s="97"/>
      <c r="E80" s="97"/>
    </row>
    <row r="81" spans="1:5" ht="12.75">
      <c r="A81" s="95" t="s">
        <v>49</v>
      </c>
      <c r="B81" s="98">
        <f>D76</f>
        <v>195</v>
      </c>
      <c r="C81" s="97"/>
      <c r="D81" s="97"/>
      <c r="E81" s="97"/>
    </row>
    <row r="82" spans="1:5" ht="12.75">
      <c r="A82" s="95" t="s">
        <v>50</v>
      </c>
      <c r="B82" s="98">
        <f>F76</f>
        <v>514</v>
      </c>
      <c r="C82" s="97"/>
      <c r="D82" s="97"/>
      <c r="E82" s="97"/>
    </row>
    <row r="83" spans="1:5" ht="12.75">
      <c r="A83" s="95" t="s">
        <v>51</v>
      </c>
      <c r="B83" s="98">
        <f>H76</f>
        <v>299</v>
      </c>
      <c r="C83" s="97"/>
      <c r="D83" s="97"/>
      <c r="E83" s="97"/>
    </row>
    <row r="84" spans="1:5" ht="12.75">
      <c r="A84" s="95" t="s">
        <v>52</v>
      </c>
      <c r="B84" s="98">
        <f>J76</f>
        <v>17</v>
      </c>
      <c r="C84" s="97"/>
      <c r="D84" s="97"/>
      <c r="E84" s="97"/>
    </row>
    <row r="85" spans="1:5" ht="12.75">
      <c r="A85" s="97"/>
      <c r="B85" s="99">
        <f>SUM(B80:B84)</f>
        <v>1101</v>
      </c>
      <c r="C85" s="100"/>
      <c r="D85" s="100"/>
      <c r="E85" s="100"/>
    </row>
  </sheetData>
  <mergeCells count="36">
    <mergeCell ref="A1:L1"/>
    <mergeCell ref="A2:L2"/>
    <mergeCell ref="A3:L3"/>
    <mergeCell ref="A6:L6"/>
    <mergeCell ref="A7:L7"/>
    <mergeCell ref="B8:C8"/>
    <mergeCell ref="D8:E8"/>
    <mergeCell ref="F8:G8"/>
    <mergeCell ref="H8:I8"/>
    <mergeCell ref="J8:K8"/>
    <mergeCell ref="B16:C16"/>
    <mergeCell ref="D16:E16"/>
    <mergeCell ref="F16:G16"/>
    <mergeCell ref="H16:I16"/>
    <mergeCell ref="J16:K16"/>
    <mergeCell ref="B22:C22"/>
    <mergeCell ref="D22:E22"/>
    <mergeCell ref="F22:G22"/>
    <mergeCell ref="H22:I22"/>
    <mergeCell ref="J22:K22"/>
    <mergeCell ref="B27:C27"/>
    <mergeCell ref="D27:E27"/>
    <mergeCell ref="F27:G27"/>
    <mergeCell ref="H27:I27"/>
    <mergeCell ref="J27:K27"/>
    <mergeCell ref="B33:C33"/>
    <mergeCell ref="D33:E33"/>
    <mergeCell ref="F33:G33"/>
    <mergeCell ref="H33:I33"/>
    <mergeCell ref="J33:K33"/>
    <mergeCell ref="A41:H41"/>
    <mergeCell ref="A42:H42"/>
    <mergeCell ref="A43:H43"/>
    <mergeCell ref="A46:L46"/>
    <mergeCell ref="A57:L57"/>
    <mergeCell ref="A68:L68"/>
  </mergeCells>
  <printOptions/>
  <pageMargins left="0.7479166666666667" right="0.7479166666666667" top="0.6402777777777777" bottom="1.2" header="0.5118055555555555" footer="0.5118055555555555"/>
  <pageSetup horizontalDpi="300" verticalDpi="300" orientation="landscape" paperSize="9" scale="8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85"/>
  <sheetViews>
    <sheetView zoomScale="80" zoomScaleNormal="80" workbookViewId="0" topLeftCell="A70">
      <selection activeCell="N89" sqref="N89"/>
    </sheetView>
  </sheetViews>
  <sheetFormatPr defaultColWidth="9.140625" defaultRowHeight="12.75"/>
  <cols>
    <col min="1" max="1" width="38.8515625" style="1" customWidth="1"/>
    <col min="2" max="11" width="10.28125" style="1" customWidth="1"/>
    <col min="12" max="12" width="7.8515625" style="1" customWidth="1"/>
    <col min="13" max="13" width="4.8515625" style="1" customWidth="1"/>
    <col min="14" max="16384" width="9.140625" style="1" customWidth="1"/>
  </cols>
  <sheetData>
    <row r="1" spans="1:256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12" ht="10.5">
      <c r="A5" s="4" t="s">
        <v>58</v>
      </c>
      <c r="B5" s="5"/>
      <c r="L5" s="6"/>
    </row>
    <row r="6" spans="1:12" ht="1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0.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0.5">
      <c r="A8" s="9" t="s">
        <v>6</v>
      </c>
      <c r="B8" s="8" t="s">
        <v>7</v>
      </c>
      <c r="C8" s="8"/>
      <c r="D8" s="8" t="s">
        <v>8</v>
      </c>
      <c r="E8" s="8"/>
      <c r="F8" s="8" t="s">
        <v>9</v>
      </c>
      <c r="G8" s="8"/>
      <c r="H8" s="8" t="s">
        <v>10</v>
      </c>
      <c r="I8" s="8"/>
      <c r="J8" s="10" t="s">
        <v>11</v>
      </c>
      <c r="K8" s="10"/>
      <c r="L8" s="9" t="s">
        <v>12</v>
      </c>
    </row>
    <row r="9" spans="1:12" ht="10.5">
      <c r="A9" s="11" t="s">
        <v>13</v>
      </c>
      <c r="B9" s="11" t="s">
        <v>14</v>
      </c>
      <c r="C9" s="11" t="s">
        <v>15</v>
      </c>
      <c r="D9" s="11" t="s">
        <v>14</v>
      </c>
      <c r="E9" s="11" t="s">
        <v>15</v>
      </c>
      <c r="F9" s="11" t="s">
        <v>14</v>
      </c>
      <c r="G9" s="11" t="s">
        <v>15</v>
      </c>
      <c r="H9" s="11" t="s">
        <v>14</v>
      </c>
      <c r="I9" s="11" t="s">
        <v>15</v>
      </c>
      <c r="J9" s="11" t="s">
        <v>14</v>
      </c>
      <c r="K9" s="11" t="s">
        <v>15</v>
      </c>
      <c r="L9" s="11"/>
    </row>
    <row r="10" spans="1:13" ht="18" customHeight="1">
      <c r="A10" s="12" t="s">
        <v>16</v>
      </c>
      <c r="B10" s="13">
        <v>7</v>
      </c>
      <c r="C10" s="13">
        <v>4</v>
      </c>
      <c r="D10" s="13">
        <v>18</v>
      </c>
      <c r="E10" s="13">
        <v>3</v>
      </c>
      <c r="F10" s="13">
        <v>76</v>
      </c>
      <c r="G10" s="13">
        <v>7</v>
      </c>
      <c r="H10" s="13">
        <v>37</v>
      </c>
      <c r="I10" s="13">
        <v>2</v>
      </c>
      <c r="J10" s="13">
        <v>0</v>
      </c>
      <c r="K10" s="14">
        <v>0</v>
      </c>
      <c r="L10" s="15">
        <f>SUM(B10:K10)</f>
        <v>154</v>
      </c>
      <c r="M10" s="16"/>
    </row>
    <row r="11" spans="1:13" ht="22.5" customHeight="1">
      <c r="A11" s="12" t="s">
        <v>17</v>
      </c>
      <c r="B11" s="13">
        <v>1</v>
      </c>
      <c r="C11" s="13">
        <v>5</v>
      </c>
      <c r="D11" s="13">
        <v>44</v>
      </c>
      <c r="E11" s="13">
        <v>8</v>
      </c>
      <c r="F11" s="13">
        <v>50</v>
      </c>
      <c r="G11" s="13">
        <v>2</v>
      </c>
      <c r="H11" s="13">
        <v>18</v>
      </c>
      <c r="I11" s="13">
        <v>0</v>
      </c>
      <c r="J11" s="13">
        <v>2</v>
      </c>
      <c r="K11" s="14">
        <v>0</v>
      </c>
      <c r="L11" s="15">
        <f>SUM(B11:K11)</f>
        <v>130</v>
      </c>
      <c r="M11" s="16"/>
    </row>
    <row r="12" spans="1:13" ht="18" customHeight="1">
      <c r="A12" s="17" t="s">
        <v>18</v>
      </c>
      <c r="B12" s="18">
        <v>1</v>
      </c>
      <c r="C12" s="18">
        <v>1</v>
      </c>
      <c r="D12" s="18">
        <v>3</v>
      </c>
      <c r="E12" s="18">
        <v>0</v>
      </c>
      <c r="F12" s="18">
        <v>38</v>
      </c>
      <c r="G12" s="18">
        <v>7</v>
      </c>
      <c r="H12" s="18">
        <v>32</v>
      </c>
      <c r="I12" s="18">
        <v>0</v>
      </c>
      <c r="J12" s="18">
        <v>2</v>
      </c>
      <c r="K12" s="19">
        <v>0</v>
      </c>
      <c r="L12" s="20">
        <f>SUM(B12:K12)</f>
        <v>84</v>
      </c>
      <c r="M12" s="16"/>
    </row>
    <row r="13" spans="1:13" ht="18" customHeight="1">
      <c r="A13" s="17" t="s">
        <v>19</v>
      </c>
      <c r="B13" s="18">
        <v>2</v>
      </c>
      <c r="C13" s="18">
        <v>4</v>
      </c>
      <c r="D13" s="18">
        <v>4</v>
      </c>
      <c r="E13" s="18">
        <v>5</v>
      </c>
      <c r="F13" s="18">
        <v>19</v>
      </c>
      <c r="G13" s="18">
        <v>1</v>
      </c>
      <c r="H13" s="18">
        <v>13</v>
      </c>
      <c r="I13" s="18">
        <v>0</v>
      </c>
      <c r="J13" s="18">
        <v>0</v>
      </c>
      <c r="K13" s="19">
        <v>0</v>
      </c>
      <c r="L13" s="20">
        <f>SUM(B13:K13)</f>
        <v>48</v>
      </c>
      <c r="M13" s="16"/>
    </row>
    <row r="14" spans="1:14" ht="18" customHeight="1">
      <c r="A14" s="21" t="s">
        <v>20</v>
      </c>
      <c r="B14" s="22">
        <v>0</v>
      </c>
      <c r="C14" s="22">
        <v>2</v>
      </c>
      <c r="D14" s="22">
        <v>1</v>
      </c>
      <c r="E14" s="23">
        <v>2</v>
      </c>
      <c r="F14" s="22">
        <v>36</v>
      </c>
      <c r="G14" s="22">
        <v>9</v>
      </c>
      <c r="H14" s="22">
        <v>24</v>
      </c>
      <c r="I14" s="22">
        <v>0</v>
      </c>
      <c r="J14" s="22">
        <v>1</v>
      </c>
      <c r="K14" s="24">
        <v>0</v>
      </c>
      <c r="L14" s="25">
        <f>SUM(B14:K14)</f>
        <v>75</v>
      </c>
      <c r="M14" s="16"/>
      <c r="N14" s="16"/>
    </row>
    <row r="15" spans="1:13" s="6" customFormat="1" ht="10.5">
      <c r="A15" s="26" t="s">
        <v>21</v>
      </c>
      <c r="B15" s="27">
        <f aca="true" t="shared" si="0" ref="B15:L15">SUM(B10:B14)</f>
        <v>11</v>
      </c>
      <c r="C15" s="28">
        <f t="shared" si="0"/>
        <v>16</v>
      </c>
      <c r="D15" s="28">
        <f t="shared" si="0"/>
        <v>70</v>
      </c>
      <c r="E15" s="28">
        <f t="shared" si="0"/>
        <v>18</v>
      </c>
      <c r="F15" s="28">
        <f t="shared" si="0"/>
        <v>219</v>
      </c>
      <c r="G15" s="28">
        <f t="shared" si="0"/>
        <v>26</v>
      </c>
      <c r="H15" s="28">
        <f t="shared" si="0"/>
        <v>124</v>
      </c>
      <c r="I15" s="28">
        <f t="shared" si="0"/>
        <v>2</v>
      </c>
      <c r="J15" s="28">
        <f t="shared" si="0"/>
        <v>5</v>
      </c>
      <c r="K15" s="28">
        <f t="shared" si="0"/>
        <v>0</v>
      </c>
      <c r="L15" s="28">
        <f t="shared" si="0"/>
        <v>491</v>
      </c>
      <c r="M15" s="29"/>
    </row>
    <row r="16" spans="1:12" s="6" customFormat="1" ht="10.5">
      <c r="A16" s="9" t="s">
        <v>6</v>
      </c>
      <c r="B16" s="8" t="s">
        <v>7</v>
      </c>
      <c r="C16" s="8"/>
      <c r="D16" s="8" t="s">
        <v>8</v>
      </c>
      <c r="E16" s="8"/>
      <c r="F16" s="8" t="s">
        <v>9</v>
      </c>
      <c r="G16" s="8"/>
      <c r="H16" s="8" t="s">
        <v>10</v>
      </c>
      <c r="I16" s="8"/>
      <c r="J16" s="10" t="s">
        <v>11</v>
      </c>
      <c r="K16" s="10"/>
      <c r="L16" s="9" t="s">
        <v>12</v>
      </c>
    </row>
    <row r="17" spans="1:12" ht="10.5">
      <c r="A17" s="11" t="s">
        <v>22</v>
      </c>
      <c r="B17" s="11" t="s">
        <v>14</v>
      </c>
      <c r="C17" s="11" t="s">
        <v>15</v>
      </c>
      <c r="D17" s="11" t="s">
        <v>14</v>
      </c>
      <c r="E17" s="11" t="s">
        <v>15</v>
      </c>
      <c r="F17" s="11" t="s">
        <v>14</v>
      </c>
      <c r="G17" s="11" t="s">
        <v>15</v>
      </c>
      <c r="H17" s="11" t="s">
        <v>14</v>
      </c>
      <c r="I17" s="11" t="s">
        <v>15</v>
      </c>
      <c r="J17" s="11" t="s">
        <v>14</v>
      </c>
      <c r="K17" s="11" t="s">
        <v>15</v>
      </c>
      <c r="L17" s="11"/>
    </row>
    <row r="18" spans="1:13" ht="10.5">
      <c r="A18" s="30" t="s">
        <v>19</v>
      </c>
      <c r="B18" s="13">
        <v>0</v>
      </c>
      <c r="C18" s="13">
        <v>1</v>
      </c>
      <c r="D18" s="13">
        <v>18</v>
      </c>
      <c r="E18" s="13">
        <v>7</v>
      </c>
      <c r="F18" s="13">
        <v>22</v>
      </c>
      <c r="G18" s="13">
        <v>1</v>
      </c>
      <c r="H18" s="13">
        <v>2</v>
      </c>
      <c r="I18" s="13">
        <v>0</v>
      </c>
      <c r="J18" s="13">
        <v>0</v>
      </c>
      <c r="K18" s="14">
        <v>0</v>
      </c>
      <c r="L18" s="15">
        <f>SUM(B18:K18)</f>
        <v>51</v>
      </c>
      <c r="M18" s="16"/>
    </row>
    <row r="19" spans="1:13" ht="10.5">
      <c r="A19" s="31" t="s">
        <v>23</v>
      </c>
      <c r="B19" s="18">
        <v>0</v>
      </c>
      <c r="C19" s="18">
        <v>10</v>
      </c>
      <c r="D19" s="18">
        <v>10</v>
      </c>
      <c r="E19" s="18">
        <v>9</v>
      </c>
      <c r="F19" s="18">
        <v>19</v>
      </c>
      <c r="G19" s="18">
        <v>3</v>
      </c>
      <c r="H19" s="18">
        <v>9</v>
      </c>
      <c r="I19" s="18">
        <v>1</v>
      </c>
      <c r="J19" s="18">
        <v>0</v>
      </c>
      <c r="K19" s="19">
        <v>0</v>
      </c>
      <c r="L19" s="20">
        <f>SUM(B19:K19)</f>
        <v>61</v>
      </c>
      <c r="M19" s="16"/>
    </row>
    <row r="20" spans="1:13" ht="10.5">
      <c r="A20" s="32" t="s">
        <v>24</v>
      </c>
      <c r="B20" s="22">
        <v>2</v>
      </c>
      <c r="C20" s="22">
        <v>6</v>
      </c>
      <c r="D20" s="22">
        <v>5</v>
      </c>
      <c r="E20" s="22">
        <v>1</v>
      </c>
      <c r="F20" s="22">
        <v>29</v>
      </c>
      <c r="G20" s="22">
        <v>5</v>
      </c>
      <c r="H20" s="22">
        <v>12</v>
      </c>
      <c r="I20" s="22">
        <v>1</v>
      </c>
      <c r="J20" s="22">
        <v>1</v>
      </c>
      <c r="K20" s="24">
        <v>0</v>
      </c>
      <c r="L20" s="25">
        <f>SUM(B20:K20)</f>
        <v>62</v>
      </c>
      <c r="M20" s="16"/>
    </row>
    <row r="21" spans="1:13" s="6" customFormat="1" ht="10.5">
      <c r="A21" s="26" t="s">
        <v>21</v>
      </c>
      <c r="B21" s="28">
        <f aca="true" t="shared" si="1" ref="B21:L21">SUM(B18:B20)</f>
        <v>2</v>
      </c>
      <c r="C21" s="28">
        <f t="shared" si="1"/>
        <v>17</v>
      </c>
      <c r="D21" s="28">
        <f t="shared" si="1"/>
        <v>33</v>
      </c>
      <c r="E21" s="28">
        <f t="shared" si="1"/>
        <v>17</v>
      </c>
      <c r="F21" s="28">
        <f t="shared" si="1"/>
        <v>70</v>
      </c>
      <c r="G21" s="28">
        <f t="shared" si="1"/>
        <v>9</v>
      </c>
      <c r="H21" s="28">
        <f t="shared" si="1"/>
        <v>23</v>
      </c>
      <c r="I21" s="28">
        <f t="shared" si="1"/>
        <v>2</v>
      </c>
      <c r="J21" s="28">
        <f t="shared" si="1"/>
        <v>1</v>
      </c>
      <c r="K21" s="28">
        <f t="shared" si="1"/>
        <v>0</v>
      </c>
      <c r="L21" s="28">
        <f t="shared" si="1"/>
        <v>174</v>
      </c>
      <c r="M21" s="16"/>
    </row>
    <row r="22" spans="1:13" s="6" customFormat="1" ht="10.5">
      <c r="A22" s="9" t="s">
        <v>6</v>
      </c>
      <c r="B22" s="8" t="s">
        <v>7</v>
      </c>
      <c r="C22" s="8"/>
      <c r="D22" s="8" t="s">
        <v>8</v>
      </c>
      <c r="E22" s="8"/>
      <c r="F22" s="8" t="s">
        <v>9</v>
      </c>
      <c r="G22" s="8"/>
      <c r="H22" s="8" t="s">
        <v>10</v>
      </c>
      <c r="I22" s="8"/>
      <c r="J22" s="10" t="s">
        <v>11</v>
      </c>
      <c r="K22" s="10"/>
      <c r="L22" s="9" t="s">
        <v>12</v>
      </c>
      <c r="M22" s="16"/>
    </row>
    <row r="23" spans="1:13" ht="10.5">
      <c r="A23" s="11" t="s">
        <v>25</v>
      </c>
      <c r="B23" s="11" t="s">
        <v>14</v>
      </c>
      <c r="C23" s="11" t="s">
        <v>15</v>
      </c>
      <c r="D23" s="11" t="s">
        <v>14</v>
      </c>
      <c r="E23" s="11" t="s">
        <v>15</v>
      </c>
      <c r="F23" s="11" t="s">
        <v>14</v>
      </c>
      <c r="G23" s="11" t="s">
        <v>15</v>
      </c>
      <c r="H23" s="11" t="s">
        <v>14</v>
      </c>
      <c r="I23" s="11" t="s">
        <v>15</v>
      </c>
      <c r="J23" s="11" t="s">
        <v>14</v>
      </c>
      <c r="K23" s="11" t="s">
        <v>15</v>
      </c>
      <c r="L23" s="11"/>
      <c r="M23" s="16"/>
    </row>
    <row r="24" spans="1:13" ht="10.5">
      <c r="A24" s="30" t="s">
        <v>26</v>
      </c>
      <c r="B24" s="13">
        <v>0</v>
      </c>
      <c r="C24" s="13">
        <v>1</v>
      </c>
      <c r="D24" s="13">
        <v>2</v>
      </c>
      <c r="E24" s="13">
        <v>5</v>
      </c>
      <c r="F24" s="13">
        <v>27</v>
      </c>
      <c r="G24" s="13">
        <v>4</v>
      </c>
      <c r="H24" s="13">
        <v>9</v>
      </c>
      <c r="I24" s="13">
        <v>1</v>
      </c>
      <c r="J24" s="13">
        <v>0</v>
      </c>
      <c r="K24" s="14">
        <v>0</v>
      </c>
      <c r="L24" s="15">
        <f>SUM(B24:K24)</f>
        <v>49</v>
      </c>
      <c r="M24" s="16"/>
    </row>
    <row r="25" spans="1:13" ht="10.5">
      <c r="A25" s="32" t="s">
        <v>19</v>
      </c>
      <c r="B25" s="22">
        <v>1</v>
      </c>
      <c r="C25" s="22">
        <v>5</v>
      </c>
      <c r="D25" s="22">
        <v>8</v>
      </c>
      <c r="E25" s="22">
        <v>7</v>
      </c>
      <c r="F25" s="22">
        <v>23</v>
      </c>
      <c r="G25" s="22">
        <v>2</v>
      </c>
      <c r="H25" s="22">
        <v>2</v>
      </c>
      <c r="I25" s="22">
        <v>2</v>
      </c>
      <c r="J25" s="22">
        <v>0</v>
      </c>
      <c r="K25" s="24">
        <v>0</v>
      </c>
      <c r="L25" s="25">
        <f>SUM(B25:K25)</f>
        <v>50</v>
      </c>
      <c r="M25" s="16"/>
    </row>
    <row r="26" spans="1:13" s="6" customFormat="1" ht="10.5">
      <c r="A26" s="26" t="s">
        <v>21</v>
      </c>
      <c r="B26" s="28">
        <f aca="true" t="shared" si="2" ref="B26:L26">SUM(B24:B25)</f>
        <v>1</v>
      </c>
      <c r="C26" s="28">
        <f t="shared" si="2"/>
        <v>6</v>
      </c>
      <c r="D26" s="28">
        <f t="shared" si="2"/>
        <v>10</v>
      </c>
      <c r="E26" s="28">
        <f t="shared" si="2"/>
        <v>12</v>
      </c>
      <c r="F26" s="28">
        <f t="shared" si="2"/>
        <v>50</v>
      </c>
      <c r="G26" s="28">
        <f t="shared" si="2"/>
        <v>6</v>
      </c>
      <c r="H26" s="28">
        <f t="shared" si="2"/>
        <v>11</v>
      </c>
      <c r="I26" s="28">
        <f t="shared" si="2"/>
        <v>3</v>
      </c>
      <c r="J26" s="28">
        <f t="shared" si="2"/>
        <v>0</v>
      </c>
      <c r="K26" s="28">
        <f t="shared" si="2"/>
        <v>0</v>
      </c>
      <c r="L26" s="28">
        <f t="shared" si="2"/>
        <v>99</v>
      </c>
      <c r="M26" s="16"/>
    </row>
    <row r="27" spans="1:13" s="6" customFormat="1" ht="10.5">
      <c r="A27" s="9" t="s">
        <v>6</v>
      </c>
      <c r="B27" s="8" t="s">
        <v>7</v>
      </c>
      <c r="C27" s="8"/>
      <c r="D27" s="8" t="s">
        <v>8</v>
      </c>
      <c r="E27" s="8"/>
      <c r="F27" s="8" t="s">
        <v>9</v>
      </c>
      <c r="G27" s="8"/>
      <c r="H27" s="8" t="s">
        <v>10</v>
      </c>
      <c r="I27" s="8"/>
      <c r="J27" s="10" t="s">
        <v>11</v>
      </c>
      <c r="K27" s="10"/>
      <c r="L27" s="9" t="s">
        <v>12</v>
      </c>
      <c r="M27" s="16"/>
    </row>
    <row r="28" spans="1:13" ht="10.5">
      <c r="A28" s="11" t="s">
        <v>27</v>
      </c>
      <c r="B28" s="11" t="s">
        <v>14</v>
      </c>
      <c r="C28" s="11" t="s">
        <v>15</v>
      </c>
      <c r="D28" s="11" t="s">
        <v>14</v>
      </c>
      <c r="E28" s="11" t="s">
        <v>15</v>
      </c>
      <c r="F28" s="11" t="s">
        <v>14</v>
      </c>
      <c r="G28" s="11" t="s">
        <v>15</v>
      </c>
      <c r="H28" s="11" t="s">
        <v>14</v>
      </c>
      <c r="I28" s="11" t="s">
        <v>15</v>
      </c>
      <c r="J28" s="11" t="s">
        <v>14</v>
      </c>
      <c r="K28" s="11" t="s">
        <v>15</v>
      </c>
      <c r="L28" s="11"/>
      <c r="M28" s="16"/>
    </row>
    <row r="29" spans="1:14" ht="10.5">
      <c r="A29" s="30" t="s">
        <v>28</v>
      </c>
      <c r="B29" s="13">
        <v>0</v>
      </c>
      <c r="C29" s="13">
        <v>4</v>
      </c>
      <c r="D29" s="13">
        <v>0</v>
      </c>
      <c r="E29" s="13">
        <v>0</v>
      </c>
      <c r="F29" s="13">
        <v>6</v>
      </c>
      <c r="G29" s="13">
        <v>1</v>
      </c>
      <c r="H29" s="13">
        <v>24</v>
      </c>
      <c r="I29" s="13">
        <v>1</v>
      </c>
      <c r="J29" s="13">
        <v>6</v>
      </c>
      <c r="K29" s="14">
        <v>1</v>
      </c>
      <c r="L29" s="15">
        <f>SUM(B29:K29)</f>
        <v>43</v>
      </c>
      <c r="M29" s="16"/>
      <c r="N29" s="33"/>
    </row>
    <row r="30" spans="1:14" s="35" customFormat="1" ht="10.5">
      <c r="A30" s="17" t="s">
        <v>29</v>
      </c>
      <c r="B30" s="18">
        <v>1</v>
      </c>
      <c r="C30" s="18">
        <v>1</v>
      </c>
      <c r="D30" s="18">
        <v>6</v>
      </c>
      <c r="E30" s="18">
        <v>3</v>
      </c>
      <c r="F30" s="18">
        <v>26</v>
      </c>
      <c r="G30" s="18">
        <v>5</v>
      </c>
      <c r="H30" s="18">
        <v>36</v>
      </c>
      <c r="I30" s="18">
        <v>0</v>
      </c>
      <c r="J30" s="18">
        <v>0</v>
      </c>
      <c r="K30" s="19">
        <v>0</v>
      </c>
      <c r="L30" s="20">
        <f>SUM(B30:K30)</f>
        <v>78</v>
      </c>
      <c r="M30" s="16"/>
      <c r="N30" s="34"/>
    </row>
    <row r="31" spans="1:14" ht="10.5">
      <c r="A31" s="32" t="s">
        <v>19</v>
      </c>
      <c r="B31" s="22">
        <v>2</v>
      </c>
      <c r="C31" s="22">
        <v>1</v>
      </c>
      <c r="D31" s="22">
        <v>3</v>
      </c>
      <c r="E31" s="22">
        <v>7</v>
      </c>
      <c r="F31" s="22">
        <v>19</v>
      </c>
      <c r="G31" s="22">
        <v>2</v>
      </c>
      <c r="H31" s="22">
        <v>7</v>
      </c>
      <c r="I31" s="22">
        <v>0</v>
      </c>
      <c r="J31" s="22">
        <v>0</v>
      </c>
      <c r="K31" s="24">
        <v>0</v>
      </c>
      <c r="L31" s="25">
        <f>SUM(B31:K31)</f>
        <v>41</v>
      </c>
      <c r="M31" s="16"/>
      <c r="N31" s="33"/>
    </row>
    <row r="32" spans="1:14" s="6" customFormat="1" ht="10.5">
      <c r="A32" s="26" t="s">
        <v>21</v>
      </c>
      <c r="B32" s="28">
        <f aca="true" t="shared" si="3" ref="B32:L32">SUM(B28:B31)</f>
        <v>3</v>
      </c>
      <c r="C32" s="28">
        <f t="shared" si="3"/>
        <v>6</v>
      </c>
      <c r="D32" s="28">
        <f t="shared" si="3"/>
        <v>9</v>
      </c>
      <c r="E32" s="28">
        <f t="shared" si="3"/>
        <v>10</v>
      </c>
      <c r="F32" s="28">
        <f t="shared" si="3"/>
        <v>51</v>
      </c>
      <c r="G32" s="28">
        <f t="shared" si="3"/>
        <v>8</v>
      </c>
      <c r="H32" s="28">
        <f t="shared" si="3"/>
        <v>67</v>
      </c>
      <c r="I32" s="28">
        <f t="shared" si="3"/>
        <v>1</v>
      </c>
      <c r="J32" s="28">
        <f t="shared" si="3"/>
        <v>6</v>
      </c>
      <c r="K32" s="28">
        <f t="shared" si="3"/>
        <v>1</v>
      </c>
      <c r="L32" s="28">
        <f t="shared" si="3"/>
        <v>162</v>
      </c>
      <c r="M32" s="16"/>
      <c r="N32" s="36"/>
    </row>
    <row r="33" spans="1:13" s="6" customFormat="1" ht="10.5">
      <c r="A33" s="9" t="s">
        <v>6</v>
      </c>
      <c r="B33" s="8" t="s">
        <v>7</v>
      </c>
      <c r="C33" s="8"/>
      <c r="D33" s="8" t="s">
        <v>8</v>
      </c>
      <c r="E33" s="8"/>
      <c r="F33" s="8" t="s">
        <v>9</v>
      </c>
      <c r="G33" s="8"/>
      <c r="H33" s="8" t="s">
        <v>10</v>
      </c>
      <c r="I33" s="8"/>
      <c r="J33" s="10" t="s">
        <v>11</v>
      </c>
      <c r="K33" s="10"/>
      <c r="L33" s="9" t="s">
        <v>12</v>
      </c>
      <c r="M33" s="16"/>
    </row>
    <row r="34" spans="1:13" ht="10.5">
      <c r="A34" s="11" t="s">
        <v>30</v>
      </c>
      <c r="B34" s="11" t="s">
        <v>14</v>
      </c>
      <c r="C34" s="11" t="s">
        <v>15</v>
      </c>
      <c r="D34" s="11" t="s">
        <v>14</v>
      </c>
      <c r="E34" s="11" t="s">
        <v>15</v>
      </c>
      <c r="F34" s="11" t="s">
        <v>14</v>
      </c>
      <c r="G34" s="11" t="s">
        <v>15</v>
      </c>
      <c r="H34" s="11" t="s">
        <v>14</v>
      </c>
      <c r="I34" s="11" t="s">
        <v>15</v>
      </c>
      <c r="J34" s="11" t="s">
        <v>14</v>
      </c>
      <c r="K34" s="11" t="s">
        <v>15</v>
      </c>
      <c r="L34" s="11"/>
      <c r="M34" s="16"/>
    </row>
    <row r="35" spans="1:13" ht="10.5">
      <c r="A35" s="30" t="s">
        <v>31</v>
      </c>
      <c r="B35" s="13">
        <v>2</v>
      </c>
      <c r="C35" s="13">
        <v>4</v>
      </c>
      <c r="D35" s="13">
        <v>3</v>
      </c>
      <c r="E35" s="13">
        <v>2</v>
      </c>
      <c r="F35" s="13">
        <v>17</v>
      </c>
      <c r="G35" s="13">
        <v>7</v>
      </c>
      <c r="H35" s="13">
        <v>19</v>
      </c>
      <c r="I35" s="13">
        <v>0</v>
      </c>
      <c r="J35" s="13">
        <v>1</v>
      </c>
      <c r="K35" s="37">
        <v>0</v>
      </c>
      <c r="L35" s="38">
        <f>SUM(B35:K35)</f>
        <v>55</v>
      </c>
      <c r="M35" s="16"/>
    </row>
    <row r="36" spans="1:13" ht="10.5">
      <c r="A36" s="31" t="s">
        <v>19</v>
      </c>
      <c r="B36" s="18">
        <v>0</v>
      </c>
      <c r="C36" s="18">
        <v>3</v>
      </c>
      <c r="D36" s="18">
        <v>2</v>
      </c>
      <c r="E36" s="18">
        <v>2</v>
      </c>
      <c r="F36" s="18">
        <v>26</v>
      </c>
      <c r="G36" s="18">
        <v>2</v>
      </c>
      <c r="H36" s="18">
        <v>12</v>
      </c>
      <c r="I36" s="18">
        <v>0</v>
      </c>
      <c r="J36" s="18">
        <v>0</v>
      </c>
      <c r="K36" s="19">
        <v>0</v>
      </c>
      <c r="L36" s="20">
        <f>SUM(B36:K36)</f>
        <v>47</v>
      </c>
      <c r="M36" s="16"/>
    </row>
    <row r="37" spans="1:13" ht="10.5">
      <c r="A37" s="32" t="s">
        <v>24</v>
      </c>
      <c r="B37" s="22">
        <v>0</v>
      </c>
      <c r="C37" s="22">
        <v>6</v>
      </c>
      <c r="D37" s="22">
        <v>2</v>
      </c>
      <c r="E37" s="22">
        <v>1</v>
      </c>
      <c r="F37" s="22">
        <v>13</v>
      </c>
      <c r="G37" s="22">
        <v>9</v>
      </c>
      <c r="H37" s="22">
        <v>29</v>
      </c>
      <c r="I37" s="22">
        <v>5</v>
      </c>
      <c r="J37" s="22">
        <v>1</v>
      </c>
      <c r="K37" s="24">
        <v>1</v>
      </c>
      <c r="L37" s="25">
        <f>SUM(B37:K37)</f>
        <v>67</v>
      </c>
      <c r="M37" s="16"/>
    </row>
    <row r="38" spans="1:13" s="6" customFormat="1" ht="10.5">
      <c r="A38" s="26" t="s">
        <v>21</v>
      </c>
      <c r="B38" s="28">
        <f aca="true" t="shared" si="4" ref="B38:L38">SUM(B34:B37)</f>
        <v>2</v>
      </c>
      <c r="C38" s="28">
        <f t="shared" si="4"/>
        <v>13</v>
      </c>
      <c r="D38" s="28">
        <f t="shared" si="4"/>
        <v>7</v>
      </c>
      <c r="E38" s="28">
        <f t="shared" si="4"/>
        <v>5</v>
      </c>
      <c r="F38" s="28">
        <f t="shared" si="4"/>
        <v>56</v>
      </c>
      <c r="G38" s="28">
        <f t="shared" si="4"/>
        <v>18</v>
      </c>
      <c r="H38" s="28">
        <f t="shared" si="4"/>
        <v>60</v>
      </c>
      <c r="I38" s="28">
        <f t="shared" si="4"/>
        <v>5</v>
      </c>
      <c r="J38" s="28">
        <f t="shared" si="4"/>
        <v>2</v>
      </c>
      <c r="K38" s="28">
        <f t="shared" si="4"/>
        <v>1</v>
      </c>
      <c r="L38" s="28">
        <f t="shared" si="4"/>
        <v>169</v>
      </c>
      <c r="M38" s="16"/>
    </row>
    <row r="39" spans="1:13" ht="10.5">
      <c r="A39" s="39" t="s">
        <v>12</v>
      </c>
      <c r="B39" s="40">
        <f aca="true" t="shared" si="5" ref="B39:L39">B15+B21+B26+B32+B38</f>
        <v>19</v>
      </c>
      <c r="C39" s="40">
        <f t="shared" si="5"/>
        <v>58</v>
      </c>
      <c r="D39" s="40">
        <f t="shared" si="5"/>
        <v>129</v>
      </c>
      <c r="E39" s="40">
        <f t="shared" si="5"/>
        <v>62</v>
      </c>
      <c r="F39" s="40">
        <f t="shared" si="5"/>
        <v>446</v>
      </c>
      <c r="G39" s="40">
        <f t="shared" si="5"/>
        <v>67</v>
      </c>
      <c r="H39" s="40">
        <f t="shared" si="5"/>
        <v>285</v>
      </c>
      <c r="I39" s="40">
        <f t="shared" si="5"/>
        <v>13</v>
      </c>
      <c r="J39" s="40">
        <f t="shared" si="5"/>
        <v>14</v>
      </c>
      <c r="K39" s="40">
        <f t="shared" si="5"/>
        <v>2</v>
      </c>
      <c r="L39" s="8">
        <f t="shared" si="5"/>
        <v>1095</v>
      </c>
      <c r="M39" s="16"/>
    </row>
    <row r="41" spans="1:256" ht="14.25">
      <c r="A41" s="41" t="s">
        <v>0</v>
      </c>
      <c r="B41" s="41"/>
      <c r="C41" s="41"/>
      <c r="D41" s="41"/>
      <c r="E41" s="41"/>
      <c r="F41" s="41"/>
      <c r="G41" s="41"/>
      <c r="H41" s="41"/>
      <c r="I41" s="3"/>
      <c r="J41" s="3"/>
      <c r="K41" s="3"/>
      <c r="L41" s="3"/>
      <c r="M41" s="3"/>
      <c r="N41" s="3"/>
      <c r="O41" s="3"/>
      <c r="P41" s="3"/>
      <c r="Q41" s="3"/>
      <c r="R41" s="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41" t="s">
        <v>1</v>
      </c>
      <c r="B42" s="41"/>
      <c r="C42" s="41"/>
      <c r="D42" s="41"/>
      <c r="E42" s="41"/>
      <c r="F42" s="41"/>
      <c r="G42" s="41"/>
      <c r="H42" s="41"/>
      <c r="I42" s="3"/>
      <c r="J42" s="3"/>
      <c r="K42" s="3"/>
      <c r="L42" s="3"/>
      <c r="M42" s="3"/>
      <c r="N42" s="3"/>
      <c r="O42" s="3"/>
      <c r="P42" s="3"/>
      <c r="Q42" s="3"/>
      <c r="R42" s="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41" t="s">
        <v>2</v>
      </c>
      <c r="B43" s="41"/>
      <c r="C43" s="41"/>
      <c r="D43" s="41"/>
      <c r="E43" s="41"/>
      <c r="F43" s="41"/>
      <c r="G43" s="41"/>
      <c r="H43" s="41"/>
      <c r="I43" s="3"/>
      <c r="J43" s="3"/>
      <c r="K43" s="3"/>
      <c r="L43" s="3"/>
      <c r="M43" s="3"/>
      <c r="N43" s="3"/>
      <c r="O43" s="3"/>
      <c r="P43" s="3"/>
      <c r="Q43" s="3"/>
      <c r="R43" s="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" t="str">
        <f>A5</f>
        <v>POSIÇÃO DE JUNHO/2007</v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>
      <c r="A45"/>
      <c r="B45" s="44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6.5">
      <c r="A46" s="46" t="s">
        <v>32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 s="48" t="s">
        <v>6</v>
      </c>
      <c r="B47" s="49" t="s">
        <v>33</v>
      </c>
      <c r="C47" s="50" t="s">
        <v>34</v>
      </c>
      <c r="D47" s="51" t="s">
        <v>35</v>
      </c>
      <c r="E47" s="52" t="s">
        <v>34</v>
      </c>
      <c r="F47" s="51" t="s">
        <v>36</v>
      </c>
      <c r="G47" s="52" t="s">
        <v>34</v>
      </c>
      <c r="H47" s="51" t="s">
        <v>37</v>
      </c>
      <c r="I47" s="52" t="s">
        <v>34</v>
      </c>
      <c r="J47" s="53" t="s">
        <v>38</v>
      </c>
      <c r="K47" s="53" t="s">
        <v>34</v>
      </c>
      <c r="L47" s="52" t="s">
        <v>12</v>
      </c>
      <c r="M47" s="54"/>
      <c r="N47" s="54"/>
      <c r="O47" s="47"/>
      <c r="P47" s="47"/>
      <c r="Q47" s="54"/>
      <c r="R47" s="54"/>
      <c r="S47" s="47"/>
      <c r="T47"/>
      <c r="U47"/>
      <c r="V47" s="45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55"/>
      <c r="B48" s="56"/>
      <c r="C48" s="57" t="s">
        <v>6</v>
      </c>
      <c r="D48" s="55"/>
      <c r="E48" s="57" t="s">
        <v>6</v>
      </c>
      <c r="F48" s="55"/>
      <c r="G48" s="57" t="s">
        <v>6</v>
      </c>
      <c r="H48" s="55"/>
      <c r="I48" s="57" t="s">
        <v>6</v>
      </c>
      <c r="J48" s="58" t="s">
        <v>39</v>
      </c>
      <c r="K48" s="57" t="s">
        <v>6</v>
      </c>
      <c r="L48" s="55"/>
      <c r="M48" s="54"/>
      <c r="N48" s="54"/>
      <c r="O48" s="47"/>
      <c r="P48" s="47"/>
      <c r="Q48" s="54"/>
      <c r="R48" s="54"/>
      <c r="S48" s="47"/>
      <c r="T48"/>
      <c r="U48"/>
      <c r="V48" s="45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2" s="67" customFormat="1" ht="12.75">
      <c r="A49" s="59" t="s">
        <v>40</v>
      </c>
      <c r="B49" s="60">
        <f>B15</f>
        <v>11</v>
      </c>
      <c r="C49" s="61">
        <f>B49/$L$49</f>
        <v>0.02564102564102564</v>
      </c>
      <c r="D49" s="60">
        <f>D15</f>
        <v>70</v>
      </c>
      <c r="E49" s="61">
        <f>D49/$L$49</f>
        <v>0.16317016317016317</v>
      </c>
      <c r="F49" s="60">
        <f>F15</f>
        <v>219</v>
      </c>
      <c r="G49" s="61">
        <f>F49/$L$49</f>
        <v>0.5104895104895105</v>
      </c>
      <c r="H49" s="60">
        <f>H15</f>
        <v>124</v>
      </c>
      <c r="I49" s="61">
        <f>H49/$L$49</f>
        <v>0.289044289044289</v>
      </c>
      <c r="J49" s="60">
        <f>J15</f>
        <v>5</v>
      </c>
      <c r="K49" s="61">
        <f>J49/L49</f>
        <v>0.011655011655011656</v>
      </c>
      <c r="L49" s="62">
        <f>B49+D49+F49+H49+J49</f>
        <v>429</v>
      </c>
      <c r="M49" s="63"/>
      <c r="N49" s="64"/>
      <c r="O49" s="65"/>
      <c r="P49" s="66"/>
      <c r="Q49" s="54"/>
      <c r="R49" s="54"/>
      <c r="S49" s="66"/>
      <c r="V49" s="68"/>
    </row>
    <row r="50" spans="1:22" s="67" customFormat="1" ht="12.75">
      <c r="A50" s="69" t="s">
        <v>41</v>
      </c>
      <c r="B50" s="70">
        <f>B21</f>
        <v>2</v>
      </c>
      <c r="C50" s="61">
        <f>B50/$L$50</f>
        <v>0.015503875968992248</v>
      </c>
      <c r="D50" s="70">
        <f>D21</f>
        <v>33</v>
      </c>
      <c r="E50" s="61">
        <f>D50/$L$50</f>
        <v>0.2558139534883721</v>
      </c>
      <c r="F50" s="70">
        <f>F21</f>
        <v>70</v>
      </c>
      <c r="G50" s="61">
        <f>F50/$L$50</f>
        <v>0.5426356589147286</v>
      </c>
      <c r="H50" s="70">
        <f>H21</f>
        <v>23</v>
      </c>
      <c r="I50" s="61">
        <f>H50/L50</f>
        <v>0.17829457364341086</v>
      </c>
      <c r="J50" s="70">
        <f>J21</f>
        <v>1</v>
      </c>
      <c r="K50" s="61">
        <f>J50/L50</f>
        <v>0.007751937984496124</v>
      </c>
      <c r="L50" s="71">
        <f>B50+D50+F50+H50+J50</f>
        <v>129</v>
      </c>
      <c r="M50" s="63"/>
      <c r="N50" s="64"/>
      <c r="O50" s="65"/>
      <c r="P50" s="66"/>
      <c r="Q50" s="54"/>
      <c r="R50" s="54"/>
      <c r="S50" s="66"/>
      <c r="V50" s="68"/>
    </row>
    <row r="51" spans="1:22" s="67" customFormat="1" ht="12.75">
      <c r="A51" s="69" t="s">
        <v>42</v>
      </c>
      <c r="B51" s="70">
        <f>B26</f>
        <v>1</v>
      </c>
      <c r="C51" s="61">
        <f>B51/$L$51</f>
        <v>0.013888888888888888</v>
      </c>
      <c r="D51" s="70">
        <f>D26</f>
        <v>10</v>
      </c>
      <c r="E51" s="61">
        <f>D51/$L$51</f>
        <v>0.1388888888888889</v>
      </c>
      <c r="F51" s="70">
        <f>F26</f>
        <v>50</v>
      </c>
      <c r="G51" s="61">
        <f>F51/$L$51</f>
        <v>0.6944444444444444</v>
      </c>
      <c r="H51" s="70">
        <f>H26</f>
        <v>11</v>
      </c>
      <c r="I51" s="61">
        <f>H51/L51</f>
        <v>0.1527777777777778</v>
      </c>
      <c r="J51" s="70">
        <f>J26</f>
        <v>0</v>
      </c>
      <c r="K51" s="61">
        <f>J51/L51</f>
        <v>0</v>
      </c>
      <c r="L51" s="71">
        <f>B51+D51+F51+H51+J51</f>
        <v>72</v>
      </c>
      <c r="M51" s="63"/>
      <c r="N51" s="64"/>
      <c r="O51" s="65"/>
      <c r="P51" s="66"/>
      <c r="Q51" s="54"/>
      <c r="R51" s="54"/>
      <c r="S51" s="66"/>
      <c r="V51" s="68"/>
    </row>
    <row r="52" spans="1:22" s="67" customFormat="1" ht="12.75">
      <c r="A52" s="69" t="s">
        <v>43</v>
      </c>
      <c r="B52" s="70">
        <f>B32</f>
        <v>3</v>
      </c>
      <c r="C52" s="61">
        <f>B52/$L$52</f>
        <v>0.022058823529411766</v>
      </c>
      <c r="D52" s="70">
        <f>D32</f>
        <v>9</v>
      </c>
      <c r="E52" s="61">
        <f>D52/$L$52</f>
        <v>0.0661764705882353</v>
      </c>
      <c r="F52" s="70">
        <f>F32</f>
        <v>51</v>
      </c>
      <c r="G52" s="61">
        <f>F52/$L$52</f>
        <v>0.375</v>
      </c>
      <c r="H52" s="70">
        <f>H32</f>
        <v>67</v>
      </c>
      <c r="I52" s="61">
        <f>H52/L52</f>
        <v>0.49264705882352944</v>
      </c>
      <c r="J52" s="70">
        <f>J32</f>
        <v>6</v>
      </c>
      <c r="K52" s="61">
        <f>J52/L52</f>
        <v>0.04411764705882353</v>
      </c>
      <c r="L52" s="71">
        <f>B52+D52+F52+H52+J52</f>
        <v>136</v>
      </c>
      <c r="M52" s="63"/>
      <c r="N52" s="64"/>
      <c r="O52" s="65"/>
      <c r="P52" s="66"/>
      <c r="Q52" s="54"/>
      <c r="R52" s="54"/>
      <c r="S52" s="66"/>
      <c r="V52" s="68"/>
    </row>
    <row r="53" spans="1:22" s="67" customFormat="1" ht="12.75">
      <c r="A53" s="72" t="s">
        <v>44</v>
      </c>
      <c r="B53" s="73">
        <f>B38</f>
        <v>2</v>
      </c>
      <c r="C53" s="61">
        <f>B53/$L$53</f>
        <v>0.015748031496062992</v>
      </c>
      <c r="D53" s="73">
        <f>D38</f>
        <v>7</v>
      </c>
      <c r="E53" s="61">
        <f>D53/$L$53</f>
        <v>0.05511811023622047</v>
      </c>
      <c r="F53" s="73">
        <f>F38</f>
        <v>56</v>
      </c>
      <c r="G53" s="61">
        <f>F53/$L$53</f>
        <v>0.4409448818897638</v>
      </c>
      <c r="H53" s="73">
        <f>H38</f>
        <v>60</v>
      </c>
      <c r="I53" s="61">
        <f>H53/L53</f>
        <v>0.47244094488188976</v>
      </c>
      <c r="J53" s="73">
        <f>J38</f>
        <v>2</v>
      </c>
      <c r="K53" s="61">
        <f>J53/L53</f>
        <v>0.015748031496062992</v>
      </c>
      <c r="L53" s="73">
        <f>B53+D53+F53+H53+J53</f>
        <v>127</v>
      </c>
      <c r="M53" s="63"/>
      <c r="N53" s="64"/>
      <c r="O53" s="65"/>
      <c r="P53" s="66"/>
      <c r="Q53" s="54"/>
      <c r="R53" s="54"/>
      <c r="S53"/>
      <c r="V53" s="68"/>
    </row>
    <row r="54" spans="1:256" ht="21.75" customHeight="1">
      <c r="A54" s="74" t="s">
        <v>12</v>
      </c>
      <c r="B54" s="75">
        <f>SUM(B49:B53)</f>
        <v>19</v>
      </c>
      <c r="C54" s="76">
        <f>B54/$L$54</f>
        <v>0.02127659574468085</v>
      </c>
      <c r="D54" s="75">
        <f>SUM(D49:D53)</f>
        <v>129</v>
      </c>
      <c r="E54" s="76">
        <f>D54/$L$54</f>
        <v>0.1444568868980963</v>
      </c>
      <c r="F54" s="75">
        <f>SUM(F49:F53)</f>
        <v>446</v>
      </c>
      <c r="G54" s="76">
        <f>F54/$L$54</f>
        <v>0.49944008958566627</v>
      </c>
      <c r="H54" s="75">
        <f>SUM(H49:H53)</f>
        <v>285</v>
      </c>
      <c r="I54" s="76">
        <f>H54/$L$54</f>
        <v>0.3191489361702128</v>
      </c>
      <c r="J54" s="75">
        <f>SUM(J49:J53)</f>
        <v>14</v>
      </c>
      <c r="K54" s="76">
        <f>J54/$L$54</f>
        <v>0.015677491601343786</v>
      </c>
      <c r="L54" s="77">
        <f>SUM(L49:L53)</f>
        <v>893</v>
      </c>
      <c r="M54" s="54"/>
      <c r="N54" s="54"/>
      <c r="O54" s="78"/>
      <c r="P54" s="47"/>
      <c r="Q54" s="54"/>
      <c r="R54" s="54"/>
      <c r="S54"/>
      <c r="T54"/>
      <c r="U54"/>
      <c r="V54" s="45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">
      <c r="A55" t="s">
        <v>45</v>
      </c>
      <c r="B55" s="79">
        <f>B54/L54</f>
        <v>0.02127659574468085</v>
      </c>
      <c r="C55" s="79"/>
      <c r="D55" s="79">
        <f>D54/L54</f>
        <v>0.1444568868980963</v>
      </c>
      <c r="E55" s="79"/>
      <c r="F55" s="79">
        <f>F54/L54</f>
        <v>0.49944008958566627</v>
      </c>
      <c r="G55" s="79"/>
      <c r="H55" s="79">
        <f>H54/L54</f>
        <v>0.3191489361702128</v>
      </c>
      <c r="I55" s="79"/>
      <c r="J55" s="79">
        <f>J54/L54</f>
        <v>0.015677491601343786</v>
      </c>
      <c r="K55" s="79"/>
      <c r="L55" s="80">
        <f>SUM(B55:J55)</f>
        <v>1</v>
      </c>
      <c r="M55"/>
      <c r="N55"/>
      <c r="O55" s="81"/>
      <c r="P55"/>
      <c r="Q55"/>
      <c r="R55"/>
      <c r="S55"/>
      <c r="T55"/>
      <c r="U55"/>
      <c r="V55" s="4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">
      <c r="A56"/>
      <c r="B56" s="44"/>
      <c r="C56" s="82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 s="45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6.5">
      <c r="A57" s="46" t="s">
        <v>46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/>
      <c r="N57"/>
      <c r="O57"/>
      <c r="P57"/>
      <c r="Q57"/>
      <c r="R57"/>
      <c r="S57"/>
      <c r="T57"/>
      <c r="U57"/>
      <c r="V57" s="45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48" t="s">
        <v>6</v>
      </c>
      <c r="B58" s="49" t="s">
        <v>33</v>
      </c>
      <c r="C58" s="50" t="s">
        <v>34</v>
      </c>
      <c r="D58" s="51" t="s">
        <v>35</v>
      </c>
      <c r="E58" s="52" t="s">
        <v>34</v>
      </c>
      <c r="F58" s="51" t="s">
        <v>36</v>
      </c>
      <c r="G58" s="52" t="s">
        <v>34</v>
      </c>
      <c r="H58" s="51" t="s">
        <v>37</v>
      </c>
      <c r="I58" s="52" t="s">
        <v>34</v>
      </c>
      <c r="J58" s="53" t="s">
        <v>38</v>
      </c>
      <c r="K58" s="53" t="s">
        <v>34</v>
      </c>
      <c r="L58" s="52" t="s">
        <v>12</v>
      </c>
      <c r="M58"/>
      <c r="N58"/>
      <c r="O58"/>
      <c r="P58"/>
      <c r="Q58"/>
      <c r="R58"/>
      <c r="S58"/>
      <c r="T58"/>
      <c r="U58"/>
      <c r="V58" s="45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55"/>
      <c r="B59" s="56"/>
      <c r="C59" s="57" t="s">
        <v>6</v>
      </c>
      <c r="D59" s="55"/>
      <c r="E59" s="57" t="s">
        <v>6</v>
      </c>
      <c r="F59" s="55"/>
      <c r="G59" s="57" t="s">
        <v>6</v>
      </c>
      <c r="H59" s="55"/>
      <c r="I59" s="57" t="s">
        <v>6</v>
      </c>
      <c r="J59" s="58" t="s">
        <v>39</v>
      </c>
      <c r="K59" s="57" t="s">
        <v>6</v>
      </c>
      <c r="L59" s="55"/>
      <c r="M59"/>
      <c r="N59"/>
      <c r="O59"/>
      <c r="P59"/>
      <c r="Q59"/>
      <c r="R59"/>
      <c r="S59"/>
      <c r="T59"/>
      <c r="U59"/>
      <c r="V59" s="45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59" t="s">
        <v>40</v>
      </c>
      <c r="B60" s="83">
        <f>C15</f>
        <v>16</v>
      </c>
      <c r="C60" s="84">
        <f aca="true" t="shared" si="6" ref="C60:C65">B60/L60</f>
        <v>0.25806451612903225</v>
      </c>
      <c r="D60" s="83">
        <f>E15</f>
        <v>18</v>
      </c>
      <c r="E60" s="84">
        <f aca="true" t="shared" si="7" ref="E60:E65">D60/L60</f>
        <v>0.2903225806451613</v>
      </c>
      <c r="F60" s="83">
        <f>G15</f>
        <v>26</v>
      </c>
      <c r="G60" s="84">
        <f aca="true" t="shared" si="8" ref="G60:G65">F60/L60</f>
        <v>0.41935483870967744</v>
      </c>
      <c r="H60" s="83">
        <f>I15</f>
        <v>2</v>
      </c>
      <c r="I60" s="84">
        <f aca="true" t="shared" si="9" ref="I60:I65">H60/L60</f>
        <v>0.03225806451612903</v>
      </c>
      <c r="J60" s="83">
        <f>K15</f>
        <v>0</v>
      </c>
      <c r="K60" s="84">
        <f aca="true" t="shared" si="10" ref="K60:K65">J60/L60</f>
        <v>0</v>
      </c>
      <c r="L60" s="71">
        <f>B60+D60+F60+H60+J60</f>
        <v>62</v>
      </c>
      <c r="M60" s="85"/>
      <c r="N60" s="86"/>
      <c r="O60"/>
      <c r="P60"/>
      <c r="Q60"/>
      <c r="R60"/>
      <c r="S60"/>
      <c r="T60"/>
      <c r="U60"/>
      <c r="V60" s="45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69" t="s">
        <v>41</v>
      </c>
      <c r="B61" s="87">
        <f>C21</f>
        <v>17</v>
      </c>
      <c r="C61" s="61">
        <f t="shared" si="6"/>
        <v>0.37777777777777777</v>
      </c>
      <c r="D61" s="87">
        <f>E21</f>
        <v>17</v>
      </c>
      <c r="E61" s="61">
        <f t="shared" si="7"/>
        <v>0.37777777777777777</v>
      </c>
      <c r="F61" s="87">
        <f>G21</f>
        <v>9</v>
      </c>
      <c r="G61" s="61">
        <f t="shared" si="8"/>
        <v>0.2</v>
      </c>
      <c r="H61" s="87">
        <f>I21</f>
        <v>2</v>
      </c>
      <c r="I61" s="61">
        <f t="shared" si="9"/>
        <v>0.044444444444444446</v>
      </c>
      <c r="J61" s="87">
        <f>K21</f>
        <v>0</v>
      </c>
      <c r="K61" s="61">
        <f t="shared" si="10"/>
        <v>0</v>
      </c>
      <c r="L61" s="71">
        <f>B61+D61+F61+H61+J61</f>
        <v>45</v>
      </c>
      <c r="M61" s="85"/>
      <c r="N61" s="86"/>
      <c r="O61"/>
      <c r="P61"/>
      <c r="Q61"/>
      <c r="R61"/>
      <c r="S61"/>
      <c r="T61"/>
      <c r="U61"/>
      <c r="V61" s="45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69" t="s">
        <v>42</v>
      </c>
      <c r="B62" s="87">
        <f>C26</f>
        <v>6</v>
      </c>
      <c r="C62" s="61">
        <f t="shared" si="6"/>
        <v>0.2222222222222222</v>
      </c>
      <c r="D62" s="87">
        <f>E26</f>
        <v>12</v>
      </c>
      <c r="E62" s="61">
        <f t="shared" si="7"/>
        <v>0.4444444444444444</v>
      </c>
      <c r="F62" s="87">
        <f>G26</f>
        <v>6</v>
      </c>
      <c r="G62" s="61">
        <f t="shared" si="8"/>
        <v>0.2222222222222222</v>
      </c>
      <c r="H62" s="87">
        <f>I26</f>
        <v>3</v>
      </c>
      <c r="I62" s="61">
        <f t="shared" si="9"/>
        <v>0.1111111111111111</v>
      </c>
      <c r="J62" s="87">
        <f>K26</f>
        <v>0</v>
      </c>
      <c r="K62" s="61">
        <f t="shared" si="10"/>
        <v>0</v>
      </c>
      <c r="L62" s="71">
        <f>B62+D62+F62+H62+J62</f>
        <v>27</v>
      </c>
      <c r="M62" s="88"/>
      <c r="N62" s="86"/>
      <c r="O62"/>
      <c r="P62"/>
      <c r="Q62"/>
      <c r="R62"/>
      <c r="S62"/>
      <c r="T62"/>
      <c r="U62"/>
      <c r="V62" s="45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69" t="s">
        <v>43</v>
      </c>
      <c r="B63" s="87">
        <f>C32</f>
        <v>6</v>
      </c>
      <c r="C63" s="61">
        <f t="shared" si="6"/>
        <v>0.23076923076923078</v>
      </c>
      <c r="D63" s="87">
        <f>E32</f>
        <v>10</v>
      </c>
      <c r="E63" s="61">
        <f t="shared" si="7"/>
        <v>0.38461538461538464</v>
      </c>
      <c r="F63" s="87">
        <f>G32</f>
        <v>8</v>
      </c>
      <c r="G63" s="61">
        <f t="shared" si="8"/>
        <v>0.3076923076923077</v>
      </c>
      <c r="H63" s="87">
        <f>I32</f>
        <v>1</v>
      </c>
      <c r="I63" s="61">
        <f t="shared" si="9"/>
        <v>0.038461538461538464</v>
      </c>
      <c r="J63" s="87">
        <f>K32</f>
        <v>1</v>
      </c>
      <c r="K63" s="61">
        <f t="shared" si="10"/>
        <v>0.038461538461538464</v>
      </c>
      <c r="L63" s="62">
        <f>B63+D63+F63+H63+J63</f>
        <v>26</v>
      </c>
      <c r="M63" s="89"/>
      <c r="N63" s="86"/>
      <c r="O63"/>
      <c r="P63"/>
      <c r="Q63"/>
      <c r="R63"/>
      <c r="S63"/>
      <c r="T63"/>
      <c r="U63"/>
      <c r="V63" s="45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72" t="s">
        <v>44</v>
      </c>
      <c r="B64" s="90">
        <f>C38</f>
        <v>13</v>
      </c>
      <c r="C64" s="91">
        <f t="shared" si="6"/>
        <v>0.30952380952380953</v>
      </c>
      <c r="D64" s="90">
        <f>E38</f>
        <v>5</v>
      </c>
      <c r="E64" s="91">
        <f t="shared" si="7"/>
        <v>0.11904761904761904</v>
      </c>
      <c r="F64" s="90">
        <f>G38</f>
        <v>18</v>
      </c>
      <c r="G64" s="91">
        <f t="shared" si="8"/>
        <v>0.42857142857142855</v>
      </c>
      <c r="H64" s="90">
        <f>I38</f>
        <v>5</v>
      </c>
      <c r="I64" s="91">
        <f t="shared" si="9"/>
        <v>0.11904761904761904</v>
      </c>
      <c r="J64" s="90">
        <f>K38</f>
        <v>1</v>
      </c>
      <c r="K64" s="91">
        <f t="shared" si="10"/>
        <v>0.023809523809523808</v>
      </c>
      <c r="L64" s="62">
        <f>B64+D64+F64+H64+J64</f>
        <v>42</v>
      </c>
      <c r="M64" s="89"/>
      <c r="N64" s="86"/>
      <c r="O64"/>
      <c r="P64"/>
      <c r="Q64"/>
      <c r="R64"/>
      <c r="S64"/>
      <c r="T64"/>
      <c r="U64"/>
      <c r="V64" s="45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4" s="45" customFormat="1" ht="12.75">
      <c r="A65" s="74" t="s">
        <v>12</v>
      </c>
      <c r="B65" s="92">
        <f>SUM(B60:B64)</f>
        <v>58</v>
      </c>
      <c r="C65" s="76">
        <f t="shared" si="6"/>
        <v>0.2871287128712871</v>
      </c>
      <c r="D65" s="92">
        <f>SUM(D60:D64)</f>
        <v>62</v>
      </c>
      <c r="E65" s="76">
        <f t="shared" si="7"/>
        <v>0.3069306930693069</v>
      </c>
      <c r="F65" s="75">
        <f>SUM(F60:F64)</f>
        <v>67</v>
      </c>
      <c r="G65" s="76">
        <f t="shared" si="8"/>
        <v>0.3316831683168317</v>
      </c>
      <c r="H65" s="92">
        <f>SUM(H60:H64)</f>
        <v>13</v>
      </c>
      <c r="I65" s="76">
        <f t="shared" si="9"/>
        <v>0.06435643564356436</v>
      </c>
      <c r="J65" s="92">
        <f>SUM(J60:J64)</f>
        <v>2</v>
      </c>
      <c r="K65" s="76">
        <f t="shared" si="10"/>
        <v>0.009900990099009901</v>
      </c>
      <c r="L65" s="77">
        <f>SUM(L60:L64)</f>
        <v>202</v>
      </c>
      <c r="M65" s="93"/>
      <c r="N65" s="94"/>
    </row>
    <row r="66" spans="1:256" ht="12">
      <c r="A66"/>
      <c r="B66" s="79">
        <f>B65/L65</f>
        <v>0.2871287128712871</v>
      </c>
      <c r="C66" s="79"/>
      <c r="D66" s="79">
        <f>D65/L65</f>
        <v>0.3069306930693069</v>
      </c>
      <c r="E66" s="79"/>
      <c r="F66" s="79">
        <f>F65/L65</f>
        <v>0.3316831683168317</v>
      </c>
      <c r="G66" s="79"/>
      <c r="H66" s="79">
        <f>H65/L65</f>
        <v>0.06435643564356436</v>
      </c>
      <c r="I66" s="79"/>
      <c r="J66" s="79">
        <f>J65/L65</f>
        <v>0.009900990099009901</v>
      </c>
      <c r="K66" s="79"/>
      <c r="L66" s="80">
        <f>SUM(B66:J66)</f>
        <v>1</v>
      </c>
      <c r="M66" s="86"/>
      <c r="N66" s="86"/>
      <c r="O66"/>
      <c r="P66"/>
      <c r="Q66"/>
      <c r="R66"/>
      <c r="S66"/>
      <c r="T66"/>
      <c r="U66"/>
      <c r="V66" s="45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">
      <c r="A67"/>
      <c r="B67" s="44"/>
      <c r="C67" s="44"/>
      <c r="D67"/>
      <c r="E67"/>
      <c r="F67"/>
      <c r="G67"/>
      <c r="H67"/>
      <c r="I67"/>
      <c r="J67"/>
      <c r="K67"/>
      <c r="L67"/>
      <c r="M67" s="86"/>
      <c r="N67" s="86"/>
      <c r="O67"/>
      <c r="P67"/>
      <c r="Q67"/>
      <c r="R67"/>
      <c r="S67"/>
      <c r="T67"/>
      <c r="U67"/>
      <c r="V67" s="45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6.5">
      <c r="A68" s="46" t="s">
        <v>47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86"/>
      <c r="N68" s="86"/>
      <c r="O68"/>
      <c r="P68"/>
      <c r="Q68"/>
      <c r="R68"/>
      <c r="S68"/>
      <c r="T68"/>
      <c r="U68"/>
      <c r="V68" s="45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>
      <c r="A69" s="48" t="s">
        <v>6</v>
      </c>
      <c r="B69" s="49" t="s">
        <v>33</v>
      </c>
      <c r="C69" s="50" t="s">
        <v>34</v>
      </c>
      <c r="D69" s="51" t="s">
        <v>35</v>
      </c>
      <c r="E69" s="52" t="s">
        <v>34</v>
      </c>
      <c r="F69" s="51" t="s">
        <v>36</v>
      </c>
      <c r="G69" s="52" t="s">
        <v>34</v>
      </c>
      <c r="H69" s="51" t="s">
        <v>37</v>
      </c>
      <c r="I69" s="52" t="s">
        <v>34</v>
      </c>
      <c r="J69" s="53" t="s">
        <v>38</v>
      </c>
      <c r="K69" s="53" t="s">
        <v>34</v>
      </c>
      <c r="L69" s="52" t="s">
        <v>12</v>
      </c>
      <c r="M69"/>
      <c r="N69"/>
      <c r="O69"/>
      <c r="P69"/>
      <c r="Q69"/>
      <c r="R69"/>
      <c r="S69"/>
      <c r="T69"/>
      <c r="U69"/>
      <c r="V69" s="45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5"/>
      <c r="B70" s="56"/>
      <c r="C70" s="57" t="s">
        <v>6</v>
      </c>
      <c r="D70" s="55"/>
      <c r="E70" s="57" t="s">
        <v>6</v>
      </c>
      <c r="F70" s="55"/>
      <c r="G70" s="57" t="s">
        <v>6</v>
      </c>
      <c r="H70" s="55"/>
      <c r="I70" s="57" t="s">
        <v>6</v>
      </c>
      <c r="J70" s="58" t="s">
        <v>39</v>
      </c>
      <c r="K70" s="57" t="s">
        <v>6</v>
      </c>
      <c r="L70" s="55"/>
      <c r="M70"/>
      <c r="N70"/>
      <c r="O70"/>
      <c r="P70"/>
      <c r="Q70"/>
      <c r="R70"/>
      <c r="S70"/>
      <c r="T70"/>
      <c r="U70"/>
      <c r="V70" s="45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59" t="s">
        <v>40</v>
      </c>
      <c r="B71" s="60">
        <f>B60+B49</f>
        <v>27</v>
      </c>
      <c r="C71" s="61">
        <f>B71/L71</f>
        <v>0.054989816700611</v>
      </c>
      <c r="D71" s="60">
        <f>D60+D49</f>
        <v>88</v>
      </c>
      <c r="E71" s="61">
        <f>D71/L71</f>
        <v>0.17922606924643583</v>
      </c>
      <c r="F71" s="60">
        <f>F60+F49</f>
        <v>245</v>
      </c>
      <c r="G71" s="61">
        <f>F71/L71</f>
        <v>0.4989816700610998</v>
      </c>
      <c r="H71" s="60">
        <f>H60+H49</f>
        <v>126</v>
      </c>
      <c r="I71" s="61">
        <f>H71/L71</f>
        <v>0.25661914460285135</v>
      </c>
      <c r="J71" s="60">
        <f>J60+J49</f>
        <v>5</v>
      </c>
      <c r="K71" s="61">
        <f>J71/L71</f>
        <v>0.010183299389002037</v>
      </c>
      <c r="L71" s="62">
        <f>B71+D71+F71+H71+J71</f>
        <v>491</v>
      </c>
      <c r="M71" s="63"/>
      <c r="N71"/>
      <c r="O71"/>
      <c r="P71"/>
      <c r="Q71"/>
      <c r="R71"/>
      <c r="S71"/>
      <c r="T71"/>
      <c r="U71"/>
      <c r="V71" s="45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69" t="s">
        <v>41</v>
      </c>
      <c r="B72" s="60">
        <f>B61+B50</f>
        <v>19</v>
      </c>
      <c r="C72" s="61">
        <f>B72/L72</f>
        <v>0.10919540229885058</v>
      </c>
      <c r="D72" s="60">
        <f>D61+D50</f>
        <v>50</v>
      </c>
      <c r="E72" s="61">
        <f>D72/L72</f>
        <v>0.28735632183908044</v>
      </c>
      <c r="F72" s="60">
        <f>F61+F50</f>
        <v>79</v>
      </c>
      <c r="G72" s="61">
        <f>F72/L72</f>
        <v>0.4540229885057471</v>
      </c>
      <c r="H72" s="60">
        <f>H61+H50</f>
        <v>25</v>
      </c>
      <c r="I72" s="61">
        <f>H72/L72</f>
        <v>0.14367816091954022</v>
      </c>
      <c r="J72" s="60">
        <f>J61+J50</f>
        <v>1</v>
      </c>
      <c r="K72" s="61">
        <f>J72/L72</f>
        <v>0.005747126436781609</v>
      </c>
      <c r="L72" s="62">
        <f>B72+D72+F72+H72+J72</f>
        <v>174</v>
      </c>
      <c r="M72" s="63"/>
      <c r="N72"/>
      <c r="O72"/>
      <c r="P72"/>
      <c r="Q72"/>
      <c r="R72"/>
      <c r="S72"/>
      <c r="T72"/>
      <c r="U72"/>
      <c r="V72" s="45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69" t="s">
        <v>42</v>
      </c>
      <c r="B73" s="60">
        <f>B62+B51</f>
        <v>7</v>
      </c>
      <c r="C73" s="61">
        <f>B73/L73</f>
        <v>0.0707070707070707</v>
      </c>
      <c r="D73" s="60">
        <f>D62+D51</f>
        <v>22</v>
      </c>
      <c r="E73" s="61">
        <f>D73/L73</f>
        <v>0.2222222222222222</v>
      </c>
      <c r="F73" s="60">
        <f>F62+F51</f>
        <v>56</v>
      </c>
      <c r="G73" s="61">
        <f>F73/L73</f>
        <v>0.5656565656565656</v>
      </c>
      <c r="H73" s="60">
        <f>H62+H51</f>
        <v>14</v>
      </c>
      <c r="I73" s="61">
        <f>H73/L73</f>
        <v>0.1414141414141414</v>
      </c>
      <c r="J73" s="60">
        <f>J62+J51</f>
        <v>0</v>
      </c>
      <c r="K73" s="61">
        <f>J73/L73</f>
        <v>0</v>
      </c>
      <c r="L73" s="62">
        <f>B73+D73+F73+H73+J73</f>
        <v>99</v>
      </c>
      <c r="M73" s="63"/>
      <c r="N73"/>
      <c r="O73"/>
      <c r="P73"/>
      <c r="Q73"/>
      <c r="R73"/>
      <c r="S73"/>
      <c r="T73"/>
      <c r="U73"/>
      <c r="V73" s="45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69" t="s">
        <v>43</v>
      </c>
      <c r="B74" s="60">
        <f>B63+B52</f>
        <v>9</v>
      </c>
      <c r="C74" s="61">
        <f>B74/L74</f>
        <v>0.05555555555555555</v>
      </c>
      <c r="D74" s="60">
        <f>D63+D52</f>
        <v>19</v>
      </c>
      <c r="E74" s="61">
        <f>D74/L74</f>
        <v>0.11728395061728394</v>
      </c>
      <c r="F74" s="60">
        <f>F63+F52</f>
        <v>59</v>
      </c>
      <c r="G74" s="61">
        <f>F74/L74</f>
        <v>0.36419753086419754</v>
      </c>
      <c r="H74" s="60">
        <f>H63+H52</f>
        <v>68</v>
      </c>
      <c r="I74" s="61">
        <f>H74/L74</f>
        <v>0.41975308641975306</v>
      </c>
      <c r="J74" s="60">
        <f>J63+J52</f>
        <v>7</v>
      </c>
      <c r="K74" s="61">
        <f>J74/L74</f>
        <v>0.043209876543209874</v>
      </c>
      <c r="L74" s="62">
        <f>B74+D74+F74+H74+J74</f>
        <v>162</v>
      </c>
      <c r="M74" s="63"/>
      <c r="N74"/>
      <c r="O74"/>
      <c r="P74"/>
      <c r="Q74"/>
      <c r="R74"/>
      <c r="S74"/>
      <c r="T74"/>
      <c r="U74"/>
      <c r="V74" s="45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72" t="s">
        <v>44</v>
      </c>
      <c r="B75" s="60">
        <f>B64+B53</f>
        <v>15</v>
      </c>
      <c r="C75" s="61">
        <f>B75/L75</f>
        <v>0.08875739644970414</v>
      </c>
      <c r="D75" s="60">
        <f>D64+D53</f>
        <v>12</v>
      </c>
      <c r="E75" s="61">
        <f>D75/L75</f>
        <v>0.07100591715976332</v>
      </c>
      <c r="F75" s="60">
        <f>F64+F53</f>
        <v>74</v>
      </c>
      <c r="G75" s="61">
        <f>F75/L75</f>
        <v>0.4378698224852071</v>
      </c>
      <c r="H75" s="60">
        <f>H64+H53</f>
        <v>65</v>
      </c>
      <c r="I75" s="61">
        <f>H75/L75</f>
        <v>0.38461538461538464</v>
      </c>
      <c r="J75" s="60">
        <f>J64+J53</f>
        <v>3</v>
      </c>
      <c r="K75" s="61">
        <f>J75/L75</f>
        <v>0.01775147928994083</v>
      </c>
      <c r="L75" s="62">
        <f>B75+D75+F75+H75+J75</f>
        <v>169</v>
      </c>
      <c r="M75" s="63"/>
      <c r="N75"/>
      <c r="O75"/>
      <c r="P75"/>
      <c r="Q75"/>
      <c r="R75"/>
      <c r="S75"/>
      <c r="T75"/>
      <c r="U75"/>
      <c r="V75" s="4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74" t="s">
        <v>12</v>
      </c>
      <c r="B76" s="75">
        <f>SUM(B71:B75)</f>
        <v>77</v>
      </c>
      <c r="C76" s="76">
        <f>B76/$L$76</f>
        <v>0.07031963470319634</v>
      </c>
      <c r="D76" s="92">
        <f>SUM(D71:D75)</f>
        <v>191</v>
      </c>
      <c r="E76" s="76">
        <f>D76/$L$76</f>
        <v>0.17442922374429223</v>
      </c>
      <c r="F76" s="75">
        <f>SUM(F71:F75)</f>
        <v>513</v>
      </c>
      <c r="G76" s="76">
        <f>F76/$L$76</f>
        <v>0.4684931506849315</v>
      </c>
      <c r="H76" s="92">
        <f>SUM(H71:H75)</f>
        <v>298</v>
      </c>
      <c r="I76" s="76">
        <f>H76/$L$76</f>
        <v>0.27214611872146116</v>
      </c>
      <c r="J76" s="92">
        <f>SUM(J71:J75)</f>
        <v>16</v>
      </c>
      <c r="K76" s="76">
        <f>J76/$L$76</f>
        <v>0.014611872146118721</v>
      </c>
      <c r="L76" s="77">
        <f>SUM(L71:L75)</f>
        <v>1095</v>
      </c>
      <c r="M76"/>
      <c r="N76"/>
      <c r="O76"/>
      <c r="P76"/>
      <c r="Q76"/>
      <c r="R76"/>
      <c r="S76"/>
      <c r="T76"/>
      <c r="U76"/>
      <c r="V76" s="45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">
      <c r="A77" t="s">
        <v>45</v>
      </c>
      <c r="B77" s="79">
        <f>B76/L76</f>
        <v>0.07031963470319634</v>
      </c>
      <c r="C77" s="79"/>
      <c r="D77" s="79">
        <f>D76/L76</f>
        <v>0.17442922374429223</v>
      </c>
      <c r="E77" s="79"/>
      <c r="F77" s="79">
        <f>F76/L76</f>
        <v>0.4684931506849315</v>
      </c>
      <c r="G77" s="79"/>
      <c r="H77" s="79">
        <f>H76/L76</f>
        <v>0.27214611872146116</v>
      </c>
      <c r="I77" s="79"/>
      <c r="J77" s="79">
        <f>J76/L76</f>
        <v>0.014611872146118721</v>
      </c>
      <c r="K77" s="79"/>
      <c r="L77" s="80">
        <f>SUM(B77:J77)</f>
        <v>1</v>
      </c>
      <c r="M77"/>
      <c r="N77"/>
      <c r="O77"/>
      <c r="P77"/>
      <c r="Q77"/>
      <c r="R77"/>
      <c r="S77"/>
      <c r="T77"/>
      <c r="U77"/>
      <c r="V77" s="45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80" spans="1:5" ht="12.75">
      <c r="A80" s="95" t="s">
        <v>48</v>
      </c>
      <c r="B80" s="96">
        <f>B76</f>
        <v>77</v>
      </c>
      <c r="C80" s="97"/>
      <c r="D80" s="97"/>
      <c r="E80" s="97"/>
    </row>
    <row r="81" spans="1:5" ht="12.75">
      <c r="A81" s="95" t="s">
        <v>49</v>
      </c>
      <c r="B81" s="98">
        <f>D76</f>
        <v>191</v>
      </c>
      <c r="C81" s="97"/>
      <c r="D81" s="97"/>
      <c r="E81" s="97"/>
    </row>
    <row r="82" spans="1:5" ht="12.75">
      <c r="A82" s="95" t="s">
        <v>50</v>
      </c>
      <c r="B82" s="98">
        <f>F76</f>
        <v>513</v>
      </c>
      <c r="C82" s="97"/>
      <c r="D82" s="97"/>
      <c r="E82" s="97"/>
    </row>
    <row r="83" spans="1:5" ht="12.75">
      <c r="A83" s="95" t="s">
        <v>51</v>
      </c>
      <c r="B83" s="98">
        <f>H76</f>
        <v>298</v>
      </c>
      <c r="C83" s="97"/>
      <c r="D83" s="97"/>
      <c r="E83" s="97"/>
    </row>
    <row r="84" spans="1:5" ht="12.75">
      <c r="A84" s="95" t="s">
        <v>52</v>
      </c>
      <c r="B84" s="98">
        <f>J76</f>
        <v>16</v>
      </c>
      <c r="C84" s="97"/>
      <c r="D84" s="97"/>
      <c r="E84" s="97"/>
    </row>
    <row r="85" spans="1:5" ht="12.75">
      <c r="A85" s="97"/>
      <c r="B85" s="99">
        <f>SUM(B80:B84)</f>
        <v>1095</v>
      </c>
      <c r="C85" s="100"/>
      <c r="D85" s="100"/>
      <c r="E85" s="100"/>
    </row>
  </sheetData>
  <mergeCells count="36">
    <mergeCell ref="A1:L1"/>
    <mergeCell ref="A2:L2"/>
    <mergeCell ref="A3:L3"/>
    <mergeCell ref="A6:L6"/>
    <mergeCell ref="A7:L7"/>
    <mergeCell ref="B8:C8"/>
    <mergeCell ref="D8:E8"/>
    <mergeCell ref="F8:G8"/>
    <mergeCell ref="H8:I8"/>
    <mergeCell ref="J8:K8"/>
    <mergeCell ref="B16:C16"/>
    <mergeCell ref="D16:E16"/>
    <mergeCell ref="F16:G16"/>
    <mergeCell ref="H16:I16"/>
    <mergeCell ref="J16:K16"/>
    <mergeCell ref="B22:C22"/>
    <mergeCell ref="D22:E22"/>
    <mergeCell ref="F22:G22"/>
    <mergeCell ref="H22:I22"/>
    <mergeCell ref="J22:K22"/>
    <mergeCell ref="B27:C27"/>
    <mergeCell ref="D27:E27"/>
    <mergeCell ref="F27:G27"/>
    <mergeCell ref="H27:I27"/>
    <mergeCell ref="J27:K27"/>
    <mergeCell ref="B33:C33"/>
    <mergeCell ref="D33:E33"/>
    <mergeCell ref="F33:G33"/>
    <mergeCell ref="H33:I33"/>
    <mergeCell ref="J33:K33"/>
    <mergeCell ref="A41:H41"/>
    <mergeCell ref="A42:H42"/>
    <mergeCell ref="A43:H43"/>
    <mergeCell ref="A46:L46"/>
    <mergeCell ref="A57:L57"/>
    <mergeCell ref="A68:L68"/>
  </mergeCells>
  <printOptions/>
  <pageMargins left="0.2298611111111111" right="0.1701388888888889" top="0.5" bottom="0.9840277777777777" header="0.5118055555555555" footer="0.5118055555555555"/>
  <pageSetup horizontalDpi="300" verticalDpi="300" orientation="landscape" paperSize="9" scale="9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zoomScale="80" zoomScaleNormal="80" workbookViewId="0" topLeftCell="A73">
      <selection activeCell="K96" sqref="K96"/>
    </sheetView>
  </sheetViews>
  <sheetFormatPr defaultColWidth="9.140625" defaultRowHeight="12.75"/>
  <cols>
    <col min="1" max="1" width="38.8515625" style="1" customWidth="1"/>
    <col min="2" max="11" width="10.28125" style="1" customWidth="1"/>
    <col min="12" max="12" width="7.8515625" style="1" customWidth="1"/>
    <col min="13" max="13" width="4.8515625" style="1" customWidth="1"/>
    <col min="14" max="16384" width="9.140625" style="1" customWidth="1"/>
  </cols>
  <sheetData>
    <row r="1" spans="1:256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12" ht="10.5">
      <c r="A5" s="4" t="s">
        <v>59</v>
      </c>
      <c r="B5" s="5"/>
      <c r="L5" s="6"/>
    </row>
    <row r="6" spans="1:12" ht="1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0.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0.5">
      <c r="A8" s="9" t="s">
        <v>6</v>
      </c>
      <c r="B8" s="8" t="s">
        <v>7</v>
      </c>
      <c r="C8" s="8"/>
      <c r="D8" s="8" t="s">
        <v>8</v>
      </c>
      <c r="E8" s="8"/>
      <c r="F8" s="8" t="s">
        <v>9</v>
      </c>
      <c r="G8" s="8"/>
      <c r="H8" s="8" t="s">
        <v>10</v>
      </c>
      <c r="I8" s="8"/>
      <c r="J8" s="10" t="s">
        <v>11</v>
      </c>
      <c r="K8" s="10"/>
      <c r="L8" s="9" t="s">
        <v>12</v>
      </c>
    </row>
    <row r="9" spans="1:12" ht="10.5">
      <c r="A9" s="11" t="s">
        <v>13</v>
      </c>
      <c r="B9" s="11" t="s">
        <v>14</v>
      </c>
      <c r="C9" s="11" t="s">
        <v>15</v>
      </c>
      <c r="D9" s="11" t="s">
        <v>14</v>
      </c>
      <c r="E9" s="11" t="s">
        <v>15</v>
      </c>
      <c r="F9" s="11" t="s">
        <v>14</v>
      </c>
      <c r="G9" s="11" t="s">
        <v>15</v>
      </c>
      <c r="H9" s="11" t="s">
        <v>14</v>
      </c>
      <c r="I9" s="11" t="s">
        <v>15</v>
      </c>
      <c r="J9" s="11" t="s">
        <v>14</v>
      </c>
      <c r="K9" s="11" t="s">
        <v>15</v>
      </c>
      <c r="L9" s="11"/>
    </row>
    <row r="10" spans="1:13" ht="18" customHeight="1">
      <c r="A10" s="12" t="s">
        <v>16</v>
      </c>
      <c r="B10" s="13">
        <v>7</v>
      </c>
      <c r="C10" s="13">
        <v>4</v>
      </c>
      <c r="D10" s="13">
        <v>18</v>
      </c>
      <c r="E10" s="13">
        <v>3</v>
      </c>
      <c r="F10" s="13">
        <v>76</v>
      </c>
      <c r="G10" s="13">
        <v>6</v>
      </c>
      <c r="H10" s="13">
        <v>37</v>
      </c>
      <c r="I10" s="13">
        <v>2</v>
      </c>
      <c r="J10" s="13">
        <v>0</v>
      </c>
      <c r="K10" s="14">
        <v>0</v>
      </c>
      <c r="L10" s="15">
        <f>SUM(B10:K10)</f>
        <v>153</v>
      </c>
      <c r="M10" s="16"/>
    </row>
    <row r="11" spans="1:13" ht="22.5" customHeight="1">
      <c r="A11" s="12" t="s">
        <v>17</v>
      </c>
      <c r="B11" s="13">
        <v>1</v>
      </c>
      <c r="C11" s="13">
        <v>5</v>
      </c>
      <c r="D11" s="13">
        <v>44</v>
      </c>
      <c r="E11" s="13">
        <v>8</v>
      </c>
      <c r="F11" s="13">
        <v>50</v>
      </c>
      <c r="G11" s="13">
        <v>2</v>
      </c>
      <c r="H11" s="13">
        <v>18</v>
      </c>
      <c r="I11" s="13">
        <v>0</v>
      </c>
      <c r="J11" s="13">
        <v>2</v>
      </c>
      <c r="K11" s="14">
        <v>0</v>
      </c>
      <c r="L11" s="15">
        <f>SUM(B11:K11)</f>
        <v>130</v>
      </c>
      <c r="M11" s="16"/>
    </row>
    <row r="12" spans="1:13" ht="18" customHeight="1">
      <c r="A12" s="17" t="s">
        <v>18</v>
      </c>
      <c r="B12" s="18">
        <v>1</v>
      </c>
      <c r="C12" s="18">
        <v>1</v>
      </c>
      <c r="D12" s="18">
        <v>3</v>
      </c>
      <c r="E12" s="18">
        <v>0</v>
      </c>
      <c r="F12" s="18">
        <v>38</v>
      </c>
      <c r="G12" s="18">
        <v>7</v>
      </c>
      <c r="H12" s="18">
        <v>32</v>
      </c>
      <c r="I12" s="18">
        <v>0</v>
      </c>
      <c r="J12" s="18">
        <v>2</v>
      </c>
      <c r="K12" s="19">
        <v>0</v>
      </c>
      <c r="L12" s="20">
        <f>SUM(B12:K12)</f>
        <v>84</v>
      </c>
      <c r="M12" s="16"/>
    </row>
    <row r="13" spans="1:13" ht="18" customHeight="1">
      <c r="A13" s="17" t="s">
        <v>19</v>
      </c>
      <c r="B13" s="18">
        <v>2</v>
      </c>
      <c r="C13" s="18">
        <v>4</v>
      </c>
      <c r="D13" s="18">
        <v>4</v>
      </c>
      <c r="E13" s="18">
        <v>5</v>
      </c>
      <c r="F13" s="18">
        <v>19</v>
      </c>
      <c r="G13" s="18">
        <v>1</v>
      </c>
      <c r="H13" s="18">
        <v>13</v>
      </c>
      <c r="I13" s="18">
        <v>0</v>
      </c>
      <c r="J13" s="18">
        <v>0</v>
      </c>
      <c r="K13" s="19">
        <v>0</v>
      </c>
      <c r="L13" s="20">
        <f>SUM(B13:K13)</f>
        <v>48</v>
      </c>
      <c r="M13" s="16"/>
    </row>
    <row r="14" spans="1:14" ht="18" customHeight="1">
      <c r="A14" s="21" t="s">
        <v>20</v>
      </c>
      <c r="B14" s="22">
        <v>0</v>
      </c>
      <c r="C14" s="22">
        <v>2</v>
      </c>
      <c r="D14" s="22">
        <v>1</v>
      </c>
      <c r="E14" s="23">
        <v>2</v>
      </c>
      <c r="F14" s="22">
        <v>36</v>
      </c>
      <c r="G14" s="22">
        <v>9</v>
      </c>
      <c r="H14" s="22">
        <v>24</v>
      </c>
      <c r="I14" s="22">
        <v>0</v>
      </c>
      <c r="J14" s="22">
        <v>1</v>
      </c>
      <c r="K14" s="24">
        <v>0</v>
      </c>
      <c r="L14" s="25">
        <f>SUM(B14:K14)</f>
        <v>75</v>
      </c>
      <c r="M14" s="16"/>
      <c r="N14" s="16"/>
    </row>
    <row r="15" spans="1:13" s="6" customFormat="1" ht="10.5">
      <c r="A15" s="26" t="s">
        <v>21</v>
      </c>
      <c r="B15" s="27">
        <f aca="true" t="shared" si="0" ref="B15:L15">SUM(B10:B14)</f>
        <v>11</v>
      </c>
      <c r="C15" s="28">
        <f t="shared" si="0"/>
        <v>16</v>
      </c>
      <c r="D15" s="28">
        <f t="shared" si="0"/>
        <v>70</v>
      </c>
      <c r="E15" s="28">
        <f t="shared" si="0"/>
        <v>18</v>
      </c>
      <c r="F15" s="28">
        <f t="shared" si="0"/>
        <v>219</v>
      </c>
      <c r="G15" s="28">
        <f t="shared" si="0"/>
        <v>25</v>
      </c>
      <c r="H15" s="28">
        <f t="shared" si="0"/>
        <v>124</v>
      </c>
      <c r="I15" s="28">
        <f t="shared" si="0"/>
        <v>2</v>
      </c>
      <c r="J15" s="28">
        <f t="shared" si="0"/>
        <v>5</v>
      </c>
      <c r="K15" s="28">
        <f t="shared" si="0"/>
        <v>0</v>
      </c>
      <c r="L15" s="28">
        <f t="shared" si="0"/>
        <v>490</v>
      </c>
      <c r="M15" s="29"/>
    </row>
    <row r="16" spans="1:12" s="6" customFormat="1" ht="10.5">
      <c r="A16" s="9" t="s">
        <v>6</v>
      </c>
      <c r="B16" s="8" t="s">
        <v>7</v>
      </c>
      <c r="C16" s="8"/>
      <c r="D16" s="8" t="s">
        <v>8</v>
      </c>
      <c r="E16" s="8"/>
      <c r="F16" s="8" t="s">
        <v>9</v>
      </c>
      <c r="G16" s="8"/>
      <c r="H16" s="8" t="s">
        <v>10</v>
      </c>
      <c r="I16" s="8"/>
      <c r="J16" s="10" t="s">
        <v>11</v>
      </c>
      <c r="K16" s="10"/>
      <c r="L16" s="9" t="s">
        <v>12</v>
      </c>
    </row>
    <row r="17" spans="1:12" ht="10.5">
      <c r="A17" s="11" t="s">
        <v>22</v>
      </c>
      <c r="B17" s="11" t="s">
        <v>14</v>
      </c>
      <c r="C17" s="11" t="s">
        <v>15</v>
      </c>
      <c r="D17" s="11" t="s">
        <v>14</v>
      </c>
      <c r="E17" s="11" t="s">
        <v>15</v>
      </c>
      <c r="F17" s="11" t="s">
        <v>14</v>
      </c>
      <c r="G17" s="11" t="s">
        <v>15</v>
      </c>
      <c r="H17" s="11" t="s">
        <v>14</v>
      </c>
      <c r="I17" s="11" t="s">
        <v>15</v>
      </c>
      <c r="J17" s="11" t="s">
        <v>14</v>
      </c>
      <c r="K17" s="11" t="s">
        <v>15</v>
      </c>
      <c r="L17" s="11"/>
    </row>
    <row r="18" spans="1:13" ht="10.5">
      <c r="A18" s="30" t="s">
        <v>19</v>
      </c>
      <c r="B18" s="13">
        <v>0</v>
      </c>
      <c r="C18" s="13">
        <v>1</v>
      </c>
      <c r="D18" s="13">
        <v>19</v>
      </c>
      <c r="E18" s="13">
        <v>7</v>
      </c>
      <c r="F18" s="13">
        <v>22</v>
      </c>
      <c r="G18" s="13">
        <v>1</v>
      </c>
      <c r="H18" s="13">
        <v>2</v>
      </c>
      <c r="I18" s="13">
        <v>0</v>
      </c>
      <c r="J18" s="13">
        <v>0</v>
      </c>
      <c r="K18" s="14">
        <v>0</v>
      </c>
      <c r="L18" s="15">
        <f>SUM(B18:K18)</f>
        <v>52</v>
      </c>
      <c r="M18" s="16"/>
    </row>
    <row r="19" spans="1:13" ht="10.5">
      <c r="A19" s="31" t="s">
        <v>23</v>
      </c>
      <c r="B19" s="18">
        <v>0</v>
      </c>
      <c r="C19" s="18">
        <v>11</v>
      </c>
      <c r="D19" s="18">
        <v>12</v>
      </c>
      <c r="E19" s="18">
        <v>9</v>
      </c>
      <c r="F19" s="18">
        <v>17</v>
      </c>
      <c r="G19" s="18">
        <v>3</v>
      </c>
      <c r="H19" s="18">
        <v>9</v>
      </c>
      <c r="I19" s="18">
        <v>1</v>
      </c>
      <c r="J19" s="18">
        <v>0</v>
      </c>
      <c r="K19" s="19">
        <v>0</v>
      </c>
      <c r="L19" s="20">
        <f>SUM(B19:K19)</f>
        <v>62</v>
      </c>
      <c r="M19" s="16"/>
    </row>
    <row r="20" spans="1:13" ht="10.5">
      <c r="A20" s="32" t="s">
        <v>24</v>
      </c>
      <c r="B20" s="22">
        <v>2</v>
      </c>
      <c r="C20" s="22">
        <v>7</v>
      </c>
      <c r="D20" s="22">
        <v>5</v>
      </c>
      <c r="E20" s="22">
        <v>1</v>
      </c>
      <c r="F20" s="22">
        <v>29</v>
      </c>
      <c r="G20" s="22">
        <v>5</v>
      </c>
      <c r="H20" s="22">
        <v>12</v>
      </c>
      <c r="I20" s="22">
        <v>1</v>
      </c>
      <c r="J20" s="22">
        <v>1</v>
      </c>
      <c r="K20" s="24">
        <v>0</v>
      </c>
      <c r="L20" s="25">
        <f>SUM(B20:K20)</f>
        <v>63</v>
      </c>
      <c r="M20" s="16"/>
    </row>
    <row r="21" spans="1:13" s="6" customFormat="1" ht="10.5">
      <c r="A21" s="26" t="s">
        <v>21</v>
      </c>
      <c r="B21" s="28">
        <f aca="true" t="shared" si="1" ref="B21:L21">SUM(B18:B20)</f>
        <v>2</v>
      </c>
      <c r="C21" s="28">
        <f t="shared" si="1"/>
        <v>19</v>
      </c>
      <c r="D21" s="28">
        <f t="shared" si="1"/>
        <v>36</v>
      </c>
      <c r="E21" s="28">
        <f t="shared" si="1"/>
        <v>17</v>
      </c>
      <c r="F21" s="28">
        <f t="shared" si="1"/>
        <v>68</v>
      </c>
      <c r="G21" s="28">
        <f t="shared" si="1"/>
        <v>9</v>
      </c>
      <c r="H21" s="28">
        <f t="shared" si="1"/>
        <v>23</v>
      </c>
      <c r="I21" s="28">
        <f t="shared" si="1"/>
        <v>2</v>
      </c>
      <c r="J21" s="28">
        <f t="shared" si="1"/>
        <v>1</v>
      </c>
      <c r="K21" s="28">
        <f t="shared" si="1"/>
        <v>0</v>
      </c>
      <c r="L21" s="28">
        <f t="shared" si="1"/>
        <v>177</v>
      </c>
      <c r="M21" s="16"/>
    </row>
    <row r="22" spans="1:13" s="6" customFormat="1" ht="10.5">
      <c r="A22" s="9" t="s">
        <v>6</v>
      </c>
      <c r="B22" s="8" t="s">
        <v>7</v>
      </c>
      <c r="C22" s="8"/>
      <c r="D22" s="8" t="s">
        <v>8</v>
      </c>
      <c r="E22" s="8"/>
      <c r="F22" s="8" t="s">
        <v>9</v>
      </c>
      <c r="G22" s="8"/>
      <c r="H22" s="8" t="s">
        <v>10</v>
      </c>
      <c r="I22" s="8"/>
      <c r="J22" s="10" t="s">
        <v>11</v>
      </c>
      <c r="K22" s="10"/>
      <c r="L22" s="9" t="s">
        <v>12</v>
      </c>
      <c r="M22" s="16"/>
    </row>
    <row r="23" spans="1:13" ht="10.5">
      <c r="A23" s="11" t="s">
        <v>25</v>
      </c>
      <c r="B23" s="11" t="s">
        <v>14</v>
      </c>
      <c r="C23" s="11" t="s">
        <v>15</v>
      </c>
      <c r="D23" s="11" t="s">
        <v>14</v>
      </c>
      <c r="E23" s="11" t="s">
        <v>15</v>
      </c>
      <c r="F23" s="11" t="s">
        <v>14</v>
      </c>
      <c r="G23" s="11" t="s">
        <v>15</v>
      </c>
      <c r="H23" s="11" t="s">
        <v>14</v>
      </c>
      <c r="I23" s="11" t="s">
        <v>15</v>
      </c>
      <c r="J23" s="11" t="s">
        <v>14</v>
      </c>
      <c r="K23" s="11" t="s">
        <v>15</v>
      </c>
      <c r="L23" s="11"/>
      <c r="M23" s="16"/>
    </row>
    <row r="24" spans="1:13" ht="10.5">
      <c r="A24" s="30" t="s">
        <v>26</v>
      </c>
      <c r="B24" s="13">
        <v>0</v>
      </c>
      <c r="C24" s="13">
        <v>1</v>
      </c>
      <c r="D24" s="13">
        <v>2</v>
      </c>
      <c r="E24" s="13">
        <v>3</v>
      </c>
      <c r="F24" s="13">
        <v>27</v>
      </c>
      <c r="G24" s="13">
        <v>4</v>
      </c>
      <c r="H24" s="13">
        <v>9</v>
      </c>
      <c r="I24" s="13">
        <v>1</v>
      </c>
      <c r="J24" s="13">
        <v>0</v>
      </c>
      <c r="K24" s="14">
        <v>0</v>
      </c>
      <c r="L24" s="15">
        <f>SUM(B24:K24)</f>
        <v>47</v>
      </c>
      <c r="M24" s="16"/>
    </row>
    <row r="25" spans="1:13" ht="10.5">
      <c r="A25" s="32" t="s">
        <v>19</v>
      </c>
      <c r="B25" s="22">
        <v>1</v>
      </c>
      <c r="C25" s="22">
        <v>5</v>
      </c>
      <c r="D25" s="22">
        <v>8</v>
      </c>
      <c r="E25" s="22">
        <v>7</v>
      </c>
      <c r="F25" s="22">
        <v>23</v>
      </c>
      <c r="G25" s="22">
        <v>2</v>
      </c>
      <c r="H25" s="22">
        <v>2</v>
      </c>
      <c r="I25" s="22">
        <v>2</v>
      </c>
      <c r="J25" s="22">
        <v>0</v>
      </c>
      <c r="K25" s="24">
        <v>0</v>
      </c>
      <c r="L25" s="25">
        <f>SUM(B25:K25)</f>
        <v>50</v>
      </c>
      <c r="M25" s="16"/>
    </row>
    <row r="26" spans="1:13" s="6" customFormat="1" ht="10.5">
      <c r="A26" s="26" t="s">
        <v>21</v>
      </c>
      <c r="B26" s="28">
        <f aca="true" t="shared" si="2" ref="B26:L26">SUM(B24:B25)</f>
        <v>1</v>
      </c>
      <c r="C26" s="28">
        <f t="shared" si="2"/>
        <v>6</v>
      </c>
      <c r="D26" s="28">
        <f t="shared" si="2"/>
        <v>10</v>
      </c>
      <c r="E26" s="28">
        <f t="shared" si="2"/>
        <v>10</v>
      </c>
      <c r="F26" s="28">
        <f t="shared" si="2"/>
        <v>50</v>
      </c>
      <c r="G26" s="28">
        <f t="shared" si="2"/>
        <v>6</v>
      </c>
      <c r="H26" s="28">
        <f t="shared" si="2"/>
        <v>11</v>
      </c>
      <c r="I26" s="28">
        <f t="shared" si="2"/>
        <v>3</v>
      </c>
      <c r="J26" s="28">
        <f t="shared" si="2"/>
        <v>0</v>
      </c>
      <c r="K26" s="28">
        <f t="shared" si="2"/>
        <v>0</v>
      </c>
      <c r="L26" s="28">
        <f t="shared" si="2"/>
        <v>97</v>
      </c>
      <c r="M26" s="16"/>
    </row>
    <row r="27" spans="1:13" s="6" customFormat="1" ht="10.5">
      <c r="A27" s="9" t="s">
        <v>6</v>
      </c>
      <c r="B27" s="8" t="s">
        <v>7</v>
      </c>
      <c r="C27" s="8"/>
      <c r="D27" s="8" t="s">
        <v>8</v>
      </c>
      <c r="E27" s="8"/>
      <c r="F27" s="8" t="s">
        <v>9</v>
      </c>
      <c r="G27" s="8"/>
      <c r="H27" s="8" t="s">
        <v>10</v>
      </c>
      <c r="I27" s="8"/>
      <c r="J27" s="10" t="s">
        <v>11</v>
      </c>
      <c r="K27" s="10"/>
      <c r="L27" s="9" t="s">
        <v>12</v>
      </c>
      <c r="M27" s="16"/>
    </row>
    <row r="28" spans="1:13" ht="10.5">
      <c r="A28" s="11" t="s">
        <v>27</v>
      </c>
      <c r="B28" s="11" t="s">
        <v>14</v>
      </c>
      <c r="C28" s="11" t="s">
        <v>15</v>
      </c>
      <c r="D28" s="11" t="s">
        <v>14</v>
      </c>
      <c r="E28" s="11" t="s">
        <v>15</v>
      </c>
      <c r="F28" s="11" t="s">
        <v>14</v>
      </c>
      <c r="G28" s="11" t="s">
        <v>15</v>
      </c>
      <c r="H28" s="11" t="s">
        <v>14</v>
      </c>
      <c r="I28" s="11" t="s">
        <v>15</v>
      </c>
      <c r="J28" s="11" t="s">
        <v>14</v>
      </c>
      <c r="K28" s="11" t="s">
        <v>15</v>
      </c>
      <c r="L28" s="11"/>
      <c r="M28" s="16"/>
    </row>
    <row r="29" spans="1:14" ht="10.5">
      <c r="A29" s="30" t="s">
        <v>28</v>
      </c>
      <c r="B29" s="13">
        <v>0</v>
      </c>
      <c r="C29" s="13">
        <v>3</v>
      </c>
      <c r="D29" s="13">
        <v>0</v>
      </c>
      <c r="E29" s="13">
        <v>0</v>
      </c>
      <c r="F29" s="13">
        <v>6</v>
      </c>
      <c r="G29" s="13">
        <v>1</v>
      </c>
      <c r="H29" s="13">
        <v>24</v>
      </c>
      <c r="I29" s="13">
        <v>1</v>
      </c>
      <c r="J29" s="13">
        <v>6</v>
      </c>
      <c r="K29" s="14">
        <v>1</v>
      </c>
      <c r="L29" s="15">
        <f>SUM(B29:K29)</f>
        <v>42</v>
      </c>
      <c r="M29" s="16"/>
      <c r="N29" s="33"/>
    </row>
    <row r="30" spans="1:14" s="35" customFormat="1" ht="10.5">
      <c r="A30" s="17" t="s">
        <v>29</v>
      </c>
      <c r="B30" s="18">
        <v>1</v>
      </c>
      <c r="C30" s="18">
        <v>1</v>
      </c>
      <c r="D30" s="18">
        <v>6</v>
      </c>
      <c r="E30" s="18">
        <v>4</v>
      </c>
      <c r="F30" s="18">
        <v>26</v>
      </c>
      <c r="G30" s="18">
        <v>5</v>
      </c>
      <c r="H30" s="18">
        <v>36</v>
      </c>
      <c r="I30" s="18">
        <v>0</v>
      </c>
      <c r="J30" s="18">
        <v>0</v>
      </c>
      <c r="K30" s="19">
        <v>0</v>
      </c>
      <c r="L30" s="20">
        <f>SUM(B30:K30)</f>
        <v>79</v>
      </c>
      <c r="M30" s="16"/>
      <c r="N30" s="34"/>
    </row>
    <row r="31" spans="1:14" ht="10.5">
      <c r="A31" s="32" t="s">
        <v>19</v>
      </c>
      <c r="B31" s="22">
        <v>2</v>
      </c>
      <c r="C31" s="22">
        <v>1</v>
      </c>
      <c r="D31" s="22">
        <v>3</v>
      </c>
      <c r="E31" s="22">
        <v>8</v>
      </c>
      <c r="F31" s="22">
        <v>19</v>
      </c>
      <c r="G31" s="22">
        <v>2</v>
      </c>
      <c r="H31" s="22">
        <v>7</v>
      </c>
      <c r="I31" s="22">
        <v>0</v>
      </c>
      <c r="J31" s="22">
        <v>0</v>
      </c>
      <c r="K31" s="24">
        <v>0</v>
      </c>
      <c r="L31" s="25">
        <f>SUM(B31:K31)</f>
        <v>42</v>
      </c>
      <c r="M31" s="16"/>
      <c r="N31" s="33"/>
    </row>
    <row r="32" spans="1:14" s="6" customFormat="1" ht="10.5">
      <c r="A32" s="26" t="s">
        <v>21</v>
      </c>
      <c r="B32" s="28">
        <f aca="true" t="shared" si="3" ref="B32:L32">SUM(B28:B31)</f>
        <v>3</v>
      </c>
      <c r="C32" s="28">
        <f t="shared" si="3"/>
        <v>5</v>
      </c>
      <c r="D32" s="28">
        <f t="shared" si="3"/>
        <v>9</v>
      </c>
      <c r="E32" s="28">
        <f t="shared" si="3"/>
        <v>12</v>
      </c>
      <c r="F32" s="28">
        <f t="shared" si="3"/>
        <v>51</v>
      </c>
      <c r="G32" s="28">
        <f t="shared" si="3"/>
        <v>8</v>
      </c>
      <c r="H32" s="28">
        <f t="shared" si="3"/>
        <v>67</v>
      </c>
      <c r="I32" s="28">
        <f t="shared" si="3"/>
        <v>1</v>
      </c>
      <c r="J32" s="28">
        <f t="shared" si="3"/>
        <v>6</v>
      </c>
      <c r="K32" s="28">
        <f t="shared" si="3"/>
        <v>1</v>
      </c>
      <c r="L32" s="28">
        <f t="shared" si="3"/>
        <v>163</v>
      </c>
      <c r="M32" s="16"/>
      <c r="N32" s="36"/>
    </row>
    <row r="33" spans="1:13" s="6" customFormat="1" ht="10.5">
      <c r="A33" s="9" t="s">
        <v>6</v>
      </c>
      <c r="B33" s="8" t="s">
        <v>7</v>
      </c>
      <c r="C33" s="8"/>
      <c r="D33" s="8" t="s">
        <v>8</v>
      </c>
      <c r="E33" s="8"/>
      <c r="F33" s="8" t="s">
        <v>9</v>
      </c>
      <c r="G33" s="8"/>
      <c r="H33" s="8" t="s">
        <v>10</v>
      </c>
      <c r="I33" s="8"/>
      <c r="J33" s="10" t="s">
        <v>11</v>
      </c>
      <c r="K33" s="10"/>
      <c r="L33" s="9" t="s">
        <v>12</v>
      </c>
      <c r="M33" s="16"/>
    </row>
    <row r="34" spans="1:13" ht="10.5">
      <c r="A34" s="11" t="s">
        <v>30</v>
      </c>
      <c r="B34" s="11" t="s">
        <v>14</v>
      </c>
      <c r="C34" s="11" t="s">
        <v>15</v>
      </c>
      <c r="D34" s="11" t="s">
        <v>14</v>
      </c>
      <c r="E34" s="11" t="s">
        <v>15</v>
      </c>
      <c r="F34" s="11" t="s">
        <v>14</v>
      </c>
      <c r="G34" s="11" t="s">
        <v>15</v>
      </c>
      <c r="H34" s="11" t="s">
        <v>14</v>
      </c>
      <c r="I34" s="11" t="s">
        <v>15</v>
      </c>
      <c r="J34" s="11" t="s">
        <v>14</v>
      </c>
      <c r="K34" s="11" t="s">
        <v>15</v>
      </c>
      <c r="L34" s="11"/>
      <c r="M34" s="16"/>
    </row>
    <row r="35" spans="1:13" ht="10.5">
      <c r="A35" s="30" t="s">
        <v>31</v>
      </c>
      <c r="B35" s="13">
        <v>2</v>
      </c>
      <c r="C35" s="13">
        <v>4</v>
      </c>
      <c r="D35" s="13">
        <v>3</v>
      </c>
      <c r="E35" s="13">
        <v>2</v>
      </c>
      <c r="F35" s="13">
        <v>18</v>
      </c>
      <c r="G35" s="13">
        <v>7</v>
      </c>
      <c r="H35" s="13">
        <v>19</v>
      </c>
      <c r="I35" s="13">
        <v>0</v>
      </c>
      <c r="J35" s="13">
        <v>1</v>
      </c>
      <c r="K35" s="37">
        <v>0</v>
      </c>
      <c r="L35" s="38">
        <f>SUM(B35:K35)</f>
        <v>56</v>
      </c>
      <c r="M35" s="16"/>
    </row>
    <row r="36" spans="1:13" ht="10.5">
      <c r="A36" s="31" t="s">
        <v>19</v>
      </c>
      <c r="B36" s="18">
        <v>0</v>
      </c>
      <c r="C36" s="18">
        <v>3</v>
      </c>
      <c r="D36" s="18">
        <v>2</v>
      </c>
      <c r="E36" s="18">
        <v>2</v>
      </c>
      <c r="F36" s="18">
        <v>26</v>
      </c>
      <c r="G36" s="18">
        <v>2</v>
      </c>
      <c r="H36" s="18">
        <v>12</v>
      </c>
      <c r="I36" s="18">
        <v>0</v>
      </c>
      <c r="J36" s="18">
        <v>0</v>
      </c>
      <c r="K36" s="19">
        <v>0</v>
      </c>
      <c r="L36" s="20">
        <f>SUM(B36:K36)</f>
        <v>47</v>
      </c>
      <c r="M36" s="16"/>
    </row>
    <row r="37" spans="1:13" ht="10.5">
      <c r="A37" s="32" t="s">
        <v>24</v>
      </c>
      <c r="B37" s="22">
        <v>0</v>
      </c>
      <c r="C37" s="22">
        <v>5</v>
      </c>
      <c r="D37" s="22">
        <v>2</v>
      </c>
      <c r="E37" s="22">
        <v>1</v>
      </c>
      <c r="F37" s="22">
        <v>13</v>
      </c>
      <c r="G37" s="22">
        <v>9</v>
      </c>
      <c r="H37" s="22">
        <v>29</v>
      </c>
      <c r="I37" s="22">
        <v>5</v>
      </c>
      <c r="J37" s="22">
        <v>1</v>
      </c>
      <c r="K37" s="24">
        <v>1</v>
      </c>
      <c r="L37" s="25">
        <f>SUM(B37:K37)</f>
        <v>66</v>
      </c>
      <c r="M37" s="16"/>
    </row>
    <row r="38" spans="1:13" s="6" customFormat="1" ht="10.5">
      <c r="A38" s="26" t="s">
        <v>21</v>
      </c>
      <c r="B38" s="28">
        <f aca="true" t="shared" si="4" ref="B38:L38">SUM(B34:B37)</f>
        <v>2</v>
      </c>
      <c r="C38" s="28">
        <f t="shared" si="4"/>
        <v>12</v>
      </c>
      <c r="D38" s="28">
        <f t="shared" si="4"/>
        <v>7</v>
      </c>
      <c r="E38" s="28">
        <f t="shared" si="4"/>
        <v>5</v>
      </c>
      <c r="F38" s="28">
        <f t="shared" si="4"/>
        <v>57</v>
      </c>
      <c r="G38" s="28">
        <f t="shared" si="4"/>
        <v>18</v>
      </c>
      <c r="H38" s="28">
        <f t="shared" si="4"/>
        <v>60</v>
      </c>
      <c r="I38" s="28">
        <f t="shared" si="4"/>
        <v>5</v>
      </c>
      <c r="J38" s="28">
        <f t="shared" si="4"/>
        <v>2</v>
      </c>
      <c r="K38" s="28">
        <f t="shared" si="4"/>
        <v>1</v>
      </c>
      <c r="L38" s="28">
        <f t="shared" si="4"/>
        <v>169</v>
      </c>
      <c r="M38" s="16"/>
    </row>
    <row r="39" spans="1:13" ht="10.5">
      <c r="A39" s="39" t="s">
        <v>12</v>
      </c>
      <c r="B39" s="40">
        <f aca="true" t="shared" si="5" ref="B39:L39">B15+B21+B26+B32+B38</f>
        <v>19</v>
      </c>
      <c r="C39" s="40">
        <f t="shared" si="5"/>
        <v>58</v>
      </c>
      <c r="D39" s="40">
        <f t="shared" si="5"/>
        <v>132</v>
      </c>
      <c r="E39" s="40">
        <f t="shared" si="5"/>
        <v>62</v>
      </c>
      <c r="F39" s="40">
        <f t="shared" si="5"/>
        <v>445</v>
      </c>
      <c r="G39" s="40">
        <f t="shared" si="5"/>
        <v>66</v>
      </c>
      <c r="H39" s="40">
        <f t="shared" si="5"/>
        <v>285</v>
      </c>
      <c r="I39" s="40">
        <f t="shared" si="5"/>
        <v>13</v>
      </c>
      <c r="J39" s="40">
        <f t="shared" si="5"/>
        <v>14</v>
      </c>
      <c r="K39" s="40">
        <f t="shared" si="5"/>
        <v>2</v>
      </c>
      <c r="L39" s="8">
        <f t="shared" si="5"/>
        <v>1096</v>
      </c>
      <c r="M39" s="16"/>
    </row>
    <row r="41" spans="1:256" ht="14.25">
      <c r="A41" s="41" t="s">
        <v>0</v>
      </c>
      <c r="B41" s="41"/>
      <c r="C41" s="41"/>
      <c r="D41" s="41"/>
      <c r="E41" s="41"/>
      <c r="F41" s="41"/>
      <c r="G41" s="41"/>
      <c r="H41" s="41"/>
      <c r="I41" s="3"/>
      <c r="J41" s="3"/>
      <c r="K41" s="3"/>
      <c r="L41" s="3"/>
      <c r="M41" s="3"/>
      <c r="N41" s="3"/>
      <c r="O41" s="3"/>
      <c r="P41" s="3"/>
      <c r="Q41" s="3"/>
      <c r="R41" s="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41" t="s">
        <v>1</v>
      </c>
      <c r="B42" s="41"/>
      <c r="C42" s="41"/>
      <c r="D42" s="41"/>
      <c r="E42" s="41"/>
      <c r="F42" s="41"/>
      <c r="G42" s="41"/>
      <c r="H42" s="41"/>
      <c r="I42" s="3"/>
      <c r="J42" s="3"/>
      <c r="K42" s="3"/>
      <c r="L42" s="3"/>
      <c r="M42" s="3"/>
      <c r="N42" s="3"/>
      <c r="O42" s="3"/>
      <c r="P42" s="3"/>
      <c r="Q42" s="3"/>
      <c r="R42" s="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41" t="s">
        <v>2</v>
      </c>
      <c r="B43" s="41"/>
      <c r="C43" s="41"/>
      <c r="D43" s="41"/>
      <c r="E43" s="41"/>
      <c r="F43" s="41"/>
      <c r="G43" s="41"/>
      <c r="H43" s="41"/>
      <c r="I43" s="3"/>
      <c r="J43" s="3"/>
      <c r="K43" s="3"/>
      <c r="L43" s="3"/>
      <c r="M43" s="3"/>
      <c r="N43" s="3"/>
      <c r="O43" s="3"/>
      <c r="P43" s="3"/>
      <c r="Q43" s="3"/>
      <c r="R43" s="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" t="str">
        <f>A5</f>
        <v>POSIÇÃO DE MAIO/2007</v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>
      <c r="A45"/>
      <c r="B45" s="44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6.5">
      <c r="A46" s="46" t="s">
        <v>32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 s="48" t="s">
        <v>6</v>
      </c>
      <c r="B47" s="49" t="s">
        <v>33</v>
      </c>
      <c r="C47" s="50" t="s">
        <v>34</v>
      </c>
      <c r="D47" s="51" t="s">
        <v>35</v>
      </c>
      <c r="E47" s="52" t="s">
        <v>34</v>
      </c>
      <c r="F47" s="51" t="s">
        <v>36</v>
      </c>
      <c r="G47" s="52" t="s">
        <v>34</v>
      </c>
      <c r="H47" s="51" t="s">
        <v>37</v>
      </c>
      <c r="I47" s="52" t="s">
        <v>34</v>
      </c>
      <c r="J47" s="53" t="s">
        <v>38</v>
      </c>
      <c r="K47" s="53" t="s">
        <v>34</v>
      </c>
      <c r="L47" s="52" t="s">
        <v>12</v>
      </c>
      <c r="M47" s="54"/>
      <c r="N47" s="54"/>
      <c r="O47" s="47"/>
      <c r="P47" s="47"/>
      <c r="Q47" s="54"/>
      <c r="R47" s="54"/>
      <c r="S47" s="47"/>
      <c r="T47"/>
      <c r="U47"/>
      <c r="V47" s="45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55"/>
      <c r="B48" s="56"/>
      <c r="C48" s="57" t="s">
        <v>6</v>
      </c>
      <c r="D48" s="55"/>
      <c r="E48" s="57" t="s">
        <v>6</v>
      </c>
      <c r="F48" s="55"/>
      <c r="G48" s="57" t="s">
        <v>6</v>
      </c>
      <c r="H48" s="55"/>
      <c r="I48" s="57" t="s">
        <v>6</v>
      </c>
      <c r="J48" s="58" t="s">
        <v>39</v>
      </c>
      <c r="K48" s="57" t="s">
        <v>6</v>
      </c>
      <c r="L48" s="55"/>
      <c r="M48" s="54"/>
      <c r="N48" s="54"/>
      <c r="O48" s="47"/>
      <c r="P48" s="47"/>
      <c r="Q48" s="54"/>
      <c r="R48" s="54"/>
      <c r="S48" s="47"/>
      <c r="T48"/>
      <c r="U48"/>
      <c r="V48" s="45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2" s="67" customFormat="1" ht="12.75">
      <c r="A49" s="59" t="s">
        <v>40</v>
      </c>
      <c r="B49" s="60">
        <f>B15</f>
        <v>11</v>
      </c>
      <c r="C49" s="61">
        <f>B49/$L$49</f>
        <v>0.02564102564102564</v>
      </c>
      <c r="D49" s="60">
        <f>D15</f>
        <v>70</v>
      </c>
      <c r="E49" s="61">
        <f>D49/$L$49</f>
        <v>0.16317016317016317</v>
      </c>
      <c r="F49" s="60">
        <f>F15</f>
        <v>219</v>
      </c>
      <c r="G49" s="61">
        <f>F49/$L$49</f>
        <v>0.5104895104895105</v>
      </c>
      <c r="H49" s="60">
        <f>H15</f>
        <v>124</v>
      </c>
      <c r="I49" s="61">
        <f>H49/$L$49</f>
        <v>0.289044289044289</v>
      </c>
      <c r="J49" s="60">
        <f>J15</f>
        <v>5</v>
      </c>
      <c r="K49" s="61">
        <f>J49/L49</f>
        <v>0.011655011655011656</v>
      </c>
      <c r="L49" s="62">
        <f>B49+D49+F49+H49+J49</f>
        <v>429</v>
      </c>
      <c r="M49" s="63"/>
      <c r="N49" s="64"/>
      <c r="O49" s="65"/>
      <c r="P49" s="66"/>
      <c r="Q49" s="54"/>
      <c r="R49" s="54"/>
      <c r="S49" s="66"/>
      <c r="V49" s="68"/>
    </row>
    <row r="50" spans="1:22" s="67" customFormat="1" ht="12.75">
      <c r="A50" s="69" t="s">
        <v>41</v>
      </c>
      <c r="B50" s="70">
        <f>B21</f>
        <v>2</v>
      </c>
      <c r="C50" s="61">
        <f>B50/$L$50</f>
        <v>0.015384615384615385</v>
      </c>
      <c r="D50" s="70">
        <f>D21</f>
        <v>36</v>
      </c>
      <c r="E50" s="61">
        <f>D50/$L$50</f>
        <v>0.27692307692307694</v>
      </c>
      <c r="F50" s="70">
        <f>F21</f>
        <v>68</v>
      </c>
      <c r="G50" s="61">
        <f>F50/$L$50</f>
        <v>0.5230769230769231</v>
      </c>
      <c r="H50" s="70">
        <f>H21</f>
        <v>23</v>
      </c>
      <c r="I50" s="61">
        <f>H50/L50</f>
        <v>0.17692307692307693</v>
      </c>
      <c r="J50" s="70">
        <f>J21</f>
        <v>1</v>
      </c>
      <c r="K50" s="61">
        <f>J50/L50</f>
        <v>0.007692307692307693</v>
      </c>
      <c r="L50" s="71">
        <f>B50+D50+F50+H50+J50</f>
        <v>130</v>
      </c>
      <c r="M50" s="63"/>
      <c r="N50" s="64"/>
      <c r="O50" s="65"/>
      <c r="P50" s="66"/>
      <c r="Q50" s="54"/>
      <c r="R50" s="54"/>
      <c r="S50" s="66"/>
      <c r="V50" s="68"/>
    </row>
    <row r="51" spans="1:22" s="67" customFormat="1" ht="12.75">
      <c r="A51" s="69" t="s">
        <v>42</v>
      </c>
      <c r="B51" s="70">
        <f>B26</f>
        <v>1</v>
      </c>
      <c r="C51" s="61">
        <f>B51/$L$51</f>
        <v>0.013888888888888888</v>
      </c>
      <c r="D51" s="70">
        <f>D26</f>
        <v>10</v>
      </c>
      <c r="E51" s="61">
        <f>D51/$L$51</f>
        <v>0.1388888888888889</v>
      </c>
      <c r="F51" s="70">
        <f>F26</f>
        <v>50</v>
      </c>
      <c r="G51" s="61">
        <f>F51/$L$51</f>
        <v>0.6944444444444444</v>
      </c>
      <c r="H51" s="70">
        <f>H26</f>
        <v>11</v>
      </c>
      <c r="I51" s="61">
        <f>H51/L51</f>
        <v>0.1527777777777778</v>
      </c>
      <c r="J51" s="70">
        <f>J26</f>
        <v>0</v>
      </c>
      <c r="K51" s="61">
        <f>J51/L51</f>
        <v>0</v>
      </c>
      <c r="L51" s="71">
        <f>B51+D51+F51+H51+J51</f>
        <v>72</v>
      </c>
      <c r="M51" s="63"/>
      <c r="N51" s="64"/>
      <c r="O51" s="65"/>
      <c r="P51" s="66"/>
      <c r="Q51" s="54"/>
      <c r="R51" s="54"/>
      <c r="S51" s="66"/>
      <c r="V51" s="68"/>
    </row>
    <row r="52" spans="1:22" s="67" customFormat="1" ht="12.75">
      <c r="A52" s="69" t="s">
        <v>43</v>
      </c>
      <c r="B52" s="70">
        <f>B32</f>
        <v>3</v>
      </c>
      <c r="C52" s="61">
        <f>B52/$L$52</f>
        <v>0.022058823529411766</v>
      </c>
      <c r="D52" s="70">
        <f>D32</f>
        <v>9</v>
      </c>
      <c r="E52" s="61">
        <f>D52/$L$52</f>
        <v>0.0661764705882353</v>
      </c>
      <c r="F52" s="70">
        <f>F32</f>
        <v>51</v>
      </c>
      <c r="G52" s="61">
        <f>F52/$L$52</f>
        <v>0.375</v>
      </c>
      <c r="H52" s="70">
        <f>H32</f>
        <v>67</v>
      </c>
      <c r="I52" s="61">
        <f>H52/L52</f>
        <v>0.49264705882352944</v>
      </c>
      <c r="J52" s="70">
        <f>J32</f>
        <v>6</v>
      </c>
      <c r="K52" s="61">
        <f>J52/L52</f>
        <v>0.04411764705882353</v>
      </c>
      <c r="L52" s="71">
        <f>B52+D52+F52+H52+J52</f>
        <v>136</v>
      </c>
      <c r="M52" s="63"/>
      <c r="N52" s="64"/>
      <c r="O52" s="65"/>
      <c r="P52" s="66"/>
      <c r="Q52" s="54"/>
      <c r="R52" s="54"/>
      <c r="S52" s="66"/>
      <c r="V52" s="68"/>
    </row>
    <row r="53" spans="1:22" s="67" customFormat="1" ht="12.75">
      <c r="A53" s="72" t="s">
        <v>44</v>
      </c>
      <c r="B53" s="73">
        <f>B38</f>
        <v>2</v>
      </c>
      <c r="C53" s="61">
        <f>B53/$L$53</f>
        <v>0.015625</v>
      </c>
      <c r="D53" s="73">
        <f>D38</f>
        <v>7</v>
      </c>
      <c r="E53" s="61">
        <f>D53/$L$53</f>
        <v>0.0546875</v>
      </c>
      <c r="F53" s="73">
        <f>F38</f>
        <v>57</v>
      </c>
      <c r="G53" s="61">
        <f>F53/$L$53</f>
        <v>0.4453125</v>
      </c>
      <c r="H53" s="73">
        <f>H38</f>
        <v>60</v>
      </c>
      <c r="I53" s="61">
        <f>H53/L53</f>
        <v>0.46875</v>
      </c>
      <c r="J53" s="73">
        <f>J38</f>
        <v>2</v>
      </c>
      <c r="K53" s="61">
        <f>J53/L53</f>
        <v>0.015625</v>
      </c>
      <c r="L53" s="73">
        <f>B53+D53+F53+H53+J53</f>
        <v>128</v>
      </c>
      <c r="M53" s="63"/>
      <c r="N53" s="64"/>
      <c r="O53" s="65"/>
      <c r="P53" s="66"/>
      <c r="Q53" s="54"/>
      <c r="R53" s="54"/>
      <c r="S53"/>
      <c r="V53" s="68"/>
    </row>
    <row r="54" spans="1:256" ht="21.75" customHeight="1">
      <c r="A54" s="74" t="s">
        <v>12</v>
      </c>
      <c r="B54" s="75">
        <f>SUM(B49:B53)</f>
        <v>19</v>
      </c>
      <c r="C54" s="76">
        <f>B54/$L$54</f>
        <v>0.021229050279329607</v>
      </c>
      <c r="D54" s="75">
        <f>SUM(D49:D53)</f>
        <v>132</v>
      </c>
      <c r="E54" s="76">
        <f>D54/$L$54</f>
        <v>0.14748603351955308</v>
      </c>
      <c r="F54" s="75">
        <f>SUM(F49:F53)</f>
        <v>445</v>
      </c>
      <c r="G54" s="76">
        <f>F54/$L$54</f>
        <v>0.4972067039106145</v>
      </c>
      <c r="H54" s="75">
        <f>SUM(H49:H53)</f>
        <v>285</v>
      </c>
      <c r="I54" s="76">
        <f>H54/$L$54</f>
        <v>0.31843575418994413</v>
      </c>
      <c r="J54" s="75">
        <f>SUM(J49:J53)</f>
        <v>14</v>
      </c>
      <c r="K54" s="76">
        <f>J54/$L$54</f>
        <v>0.01564245810055866</v>
      </c>
      <c r="L54" s="77">
        <f>SUM(L49:L53)</f>
        <v>895</v>
      </c>
      <c r="M54" s="54"/>
      <c r="N54" s="54"/>
      <c r="O54" s="78"/>
      <c r="P54" s="47"/>
      <c r="Q54" s="54"/>
      <c r="R54" s="54"/>
      <c r="S54"/>
      <c r="T54"/>
      <c r="U54"/>
      <c r="V54" s="45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">
      <c r="A55" t="s">
        <v>45</v>
      </c>
      <c r="B55" s="79">
        <f>B54/L54</f>
        <v>0.021229050279329607</v>
      </c>
      <c r="C55" s="79"/>
      <c r="D55" s="79">
        <f>D54/L54</f>
        <v>0.14748603351955308</v>
      </c>
      <c r="E55" s="79"/>
      <c r="F55" s="79">
        <f>F54/L54</f>
        <v>0.4972067039106145</v>
      </c>
      <c r="G55" s="79"/>
      <c r="H55" s="79">
        <f>H54/L54</f>
        <v>0.31843575418994413</v>
      </c>
      <c r="I55" s="79"/>
      <c r="J55" s="79">
        <f>J54/L54</f>
        <v>0.01564245810055866</v>
      </c>
      <c r="K55" s="79"/>
      <c r="L55" s="80">
        <f>SUM(B55:J55)</f>
        <v>1</v>
      </c>
      <c r="M55"/>
      <c r="N55"/>
      <c r="O55" s="81"/>
      <c r="P55"/>
      <c r="Q55"/>
      <c r="R55"/>
      <c r="S55"/>
      <c r="T55"/>
      <c r="U55"/>
      <c r="V55" s="4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">
      <c r="A56"/>
      <c r="B56" s="44"/>
      <c r="C56" s="82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 s="45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6.5">
      <c r="A57" s="46" t="s">
        <v>46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/>
      <c r="N57"/>
      <c r="O57"/>
      <c r="P57"/>
      <c r="Q57"/>
      <c r="R57"/>
      <c r="S57"/>
      <c r="T57"/>
      <c r="U57"/>
      <c r="V57" s="45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48" t="s">
        <v>6</v>
      </c>
      <c r="B58" s="49" t="s">
        <v>33</v>
      </c>
      <c r="C58" s="50" t="s">
        <v>34</v>
      </c>
      <c r="D58" s="51" t="s">
        <v>35</v>
      </c>
      <c r="E58" s="52" t="s">
        <v>34</v>
      </c>
      <c r="F58" s="51" t="s">
        <v>36</v>
      </c>
      <c r="G58" s="52" t="s">
        <v>34</v>
      </c>
      <c r="H58" s="51" t="s">
        <v>37</v>
      </c>
      <c r="I58" s="52" t="s">
        <v>34</v>
      </c>
      <c r="J58" s="53" t="s">
        <v>38</v>
      </c>
      <c r="K58" s="53" t="s">
        <v>34</v>
      </c>
      <c r="L58" s="52" t="s">
        <v>12</v>
      </c>
      <c r="M58"/>
      <c r="N58"/>
      <c r="O58"/>
      <c r="P58"/>
      <c r="Q58"/>
      <c r="R58"/>
      <c r="S58"/>
      <c r="T58"/>
      <c r="U58"/>
      <c r="V58" s="45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55"/>
      <c r="B59" s="56"/>
      <c r="C59" s="57" t="s">
        <v>6</v>
      </c>
      <c r="D59" s="55"/>
      <c r="E59" s="57" t="s">
        <v>6</v>
      </c>
      <c r="F59" s="55"/>
      <c r="G59" s="57" t="s">
        <v>6</v>
      </c>
      <c r="H59" s="55"/>
      <c r="I59" s="57" t="s">
        <v>6</v>
      </c>
      <c r="J59" s="58" t="s">
        <v>39</v>
      </c>
      <c r="K59" s="57" t="s">
        <v>6</v>
      </c>
      <c r="L59" s="55"/>
      <c r="M59"/>
      <c r="N59"/>
      <c r="O59"/>
      <c r="P59"/>
      <c r="Q59"/>
      <c r="R59"/>
      <c r="S59"/>
      <c r="T59"/>
      <c r="U59"/>
      <c r="V59" s="45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59" t="s">
        <v>40</v>
      </c>
      <c r="B60" s="83">
        <f>C15</f>
        <v>16</v>
      </c>
      <c r="C60" s="84">
        <f aca="true" t="shared" si="6" ref="C60:C65">B60/L60</f>
        <v>0.26229508196721313</v>
      </c>
      <c r="D60" s="83">
        <f>E15</f>
        <v>18</v>
      </c>
      <c r="E60" s="84">
        <f aca="true" t="shared" si="7" ref="E60:E65">D60/L60</f>
        <v>0.29508196721311475</v>
      </c>
      <c r="F60" s="83">
        <f>G15</f>
        <v>25</v>
      </c>
      <c r="G60" s="84">
        <f aca="true" t="shared" si="8" ref="G60:G65">F60/L60</f>
        <v>0.4098360655737705</v>
      </c>
      <c r="H60" s="83">
        <f>I15</f>
        <v>2</v>
      </c>
      <c r="I60" s="84">
        <f aca="true" t="shared" si="9" ref="I60:I65">H60/L60</f>
        <v>0.03278688524590164</v>
      </c>
      <c r="J60" s="83">
        <f>K15</f>
        <v>0</v>
      </c>
      <c r="K60" s="84">
        <f aca="true" t="shared" si="10" ref="K60:K65">J60/L60</f>
        <v>0</v>
      </c>
      <c r="L60" s="71">
        <f>B60+D60+F60+H60+J60</f>
        <v>61</v>
      </c>
      <c r="M60" s="85"/>
      <c r="N60" s="86"/>
      <c r="O60"/>
      <c r="P60"/>
      <c r="Q60"/>
      <c r="R60"/>
      <c r="S60"/>
      <c r="T60"/>
      <c r="U60"/>
      <c r="V60" s="45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69" t="s">
        <v>41</v>
      </c>
      <c r="B61" s="87">
        <f>C21</f>
        <v>19</v>
      </c>
      <c r="C61" s="61">
        <f t="shared" si="6"/>
        <v>0.40425531914893614</v>
      </c>
      <c r="D61" s="87">
        <f>E21</f>
        <v>17</v>
      </c>
      <c r="E61" s="61">
        <f t="shared" si="7"/>
        <v>0.3617021276595745</v>
      </c>
      <c r="F61" s="87">
        <f>G21</f>
        <v>9</v>
      </c>
      <c r="G61" s="61">
        <f t="shared" si="8"/>
        <v>0.19148936170212766</v>
      </c>
      <c r="H61" s="87">
        <f>I21</f>
        <v>2</v>
      </c>
      <c r="I61" s="61">
        <f t="shared" si="9"/>
        <v>0.0425531914893617</v>
      </c>
      <c r="J61" s="87">
        <f>K21</f>
        <v>0</v>
      </c>
      <c r="K61" s="61">
        <f t="shared" si="10"/>
        <v>0</v>
      </c>
      <c r="L61" s="71">
        <f>B61+D61+F61+H61+J61</f>
        <v>47</v>
      </c>
      <c r="M61" s="85"/>
      <c r="N61" s="86"/>
      <c r="O61"/>
      <c r="P61"/>
      <c r="Q61"/>
      <c r="R61"/>
      <c r="S61"/>
      <c r="T61"/>
      <c r="U61"/>
      <c r="V61" s="45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69" t="s">
        <v>42</v>
      </c>
      <c r="B62" s="87">
        <f>C26</f>
        <v>6</v>
      </c>
      <c r="C62" s="61">
        <f t="shared" si="6"/>
        <v>0.24</v>
      </c>
      <c r="D62" s="87">
        <f>E26</f>
        <v>10</v>
      </c>
      <c r="E62" s="61">
        <f t="shared" si="7"/>
        <v>0.4</v>
      </c>
      <c r="F62" s="87">
        <f>G26</f>
        <v>6</v>
      </c>
      <c r="G62" s="61">
        <f t="shared" si="8"/>
        <v>0.24</v>
      </c>
      <c r="H62" s="87">
        <f>I26</f>
        <v>3</v>
      </c>
      <c r="I62" s="61">
        <f t="shared" si="9"/>
        <v>0.12</v>
      </c>
      <c r="J62" s="87">
        <f>K26</f>
        <v>0</v>
      </c>
      <c r="K62" s="61">
        <f t="shared" si="10"/>
        <v>0</v>
      </c>
      <c r="L62" s="71">
        <f>B62+D62+F62+H62+J62</f>
        <v>25</v>
      </c>
      <c r="M62" s="88"/>
      <c r="N62" s="86"/>
      <c r="O62"/>
      <c r="P62"/>
      <c r="Q62"/>
      <c r="R62"/>
      <c r="S62"/>
      <c r="T62"/>
      <c r="U62"/>
      <c r="V62" s="45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69" t="s">
        <v>43</v>
      </c>
      <c r="B63" s="87">
        <f>C32</f>
        <v>5</v>
      </c>
      <c r="C63" s="61">
        <f t="shared" si="6"/>
        <v>0.18518518518518517</v>
      </c>
      <c r="D63" s="87">
        <f>E32</f>
        <v>12</v>
      </c>
      <c r="E63" s="61">
        <f t="shared" si="7"/>
        <v>0.4444444444444444</v>
      </c>
      <c r="F63" s="87">
        <f>G32</f>
        <v>8</v>
      </c>
      <c r="G63" s="61">
        <f t="shared" si="8"/>
        <v>0.2962962962962963</v>
      </c>
      <c r="H63" s="87">
        <f>I32</f>
        <v>1</v>
      </c>
      <c r="I63" s="61">
        <f t="shared" si="9"/>
        <v>0.037037037037037035</v>
      </c>
      <c r="J63" s="87">
        <f>K32</f>
        <v>1</v>
      </c>
      <c r="K63" s="61">
        <f t="shared" si="10"/>
        <v>0.037037037037037035</v>
      </c>
      <c r="L63" s="62">
        <f>B63+D63+F63+H63+J63</f>
        <v>27</v>
      </c>
      <c r="M63" s="89"/>
      <c r="N63" s="86"/>
      <c r="O63"/>
      <c r="P63"/>
      <c r="Q63"/>
      <c r="R63"/>
      <c r="S63"/>
      <c r="T63"/>
      <c r="U63"/>
      <c r="V63" s="45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72" t="s">
        <v>44</v>
      </c>
      <c r="B64" s="90">
        <f>C38</f>
        <v>12</v>
      </c>
      <c r="C64" s="91">
        <f t="shared" si="6"/>
        <v>0.2926829268292683</v>
      </c>
      <c r="D64" s="90">
        <f>E38</f>
        <v>5</v>
      </c>
      <c r="E64" s="91">
        <f t="shared" si="7"/>
        <v>0.12195121951219512</v>
      </c>
      <c r="F64" s="90">
        <f>G38</f>
        <v>18</v>
      </c>
      <c r="G64" s="91">
        <f t="shared" si="8"/>
        <v>0.43902439024390244</v>
      </c>
      <c r="H64" s="90">
        <f>I38</f>
        <v>5</v>
      </c>
      <c r="I64" s="91">
        <f t="shared" si="9"/>
        <v>0.12195121951219512</v>
      </c>
      <c r="J64" s="90">
        <f>K38</f>
        <v>1</v>
      </c>
      <c r="K64" s="91">
        <f t="shared" si="10"/>
        <v>0.024390243902439025</v>
      </c>
      <c r="L64" s="62">
        <f>B64+D64+F64+H64+J64</f>
        <v>41</v>
      </c>
      <c r="M64" s="89"/>
      <c r="N64" s="86"/>
      <c r="O64"/>
      <c r="P64"/>
      <c r="Q64"/>
      <c r="R64"/>
      <c r="S64"/>
      <c r="T64"/>
      <c r="U64"/>
      <c r="V64" s="45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4" s="45" customFormat="1" ht="12.75">
      <c r="A65" s="74" t="s">
        <v>12</v>
      </c>
      <c r="B65" s="92">
        <f>SUM(B60:B64)</f>
        <v>58</v>
      </c>
      <c r="C65" s="76">
        <f t="shared" si="6"/>
        <v>0.2885572139303483</v>
      </c>
      <c r="D65" s="92">
        <f>SUM(D60:D64)</f>
        <v>62</v>
      </c>
      <c r="E65" s="76">
        <f t="shared" si="7"/>
        <v>0.30845771144278605</v>
      </c>
      <c r="F65" s="75">
        <f>SUM(F60:F64)</f>
        <v>66</v>
      </c>
      <c r="G65" s="76">
        <f t="shared" si="8"/>
        <v>0.3283582089552239</v>
      </c>
      <c r="H65" s="92">
        <f>SUM(H60:H64)</f>
        <v>13</v>
      </c>
      <c r="I65" s="76">
        <f t="shared" si="9"/>
        <v>0.06467661691542288</v>
      </c>
      <c r="J65" s="92">
        <f>SUM(J60:J64)</f>
        <v>2</v>
      </c>
      <c r="K65" s="76">
        <f t="shared" si="10"/>
        <v>0.009950248756218905</v>
      </c>
      <c r="L65" s="77">
        <f>SUM(L60:L64)</f>
        <v>201</v>
      </c>
      <c r="M65" s="93"/>
      <c r="N65" s="94"/>
    </row>
    <row r="66" spans="1:256" ht="12">
      <c r="A66"/>
      <c r="B66" s="79">
        <f>B65/L65</f>
        <v>0.2885572139303483</v>
      </c>
      <c r="C66" s="79"/>
      <c r="D66" s="79">
        <f>D65/L65</f>
        <v>0.30845771144278605</v>
      </c>
      <c r="E66" s="79"/>
      <c r="F66" s="79">
        <f>F65/L65</f>
        <v>0.3283582089552239</v>
      </c>
      <c r="G66" s="79"/>
      <c r="H66" s="79">
        <f>H65/L65</f>
        <v>0.06467661691542288</v>
      </c>
      <c r="I66" s="79"/>
      <c r="J66" s="79">
        <f>J65/L65</f>
        <v>0.009950248756218905</v>
      </c>
      <c r="K66" s="79"/>
      <c r="L66" s="80">
        <f>SUM(B66:J66)</f>
        <v>1</v>
      </c>
      <c r="M66" s="86"/>
      <c r="N66" s="86"/>
      <c r="O66"/>
      <c r="P66"/>
      <c r="Q66"/>
      <c r="R66"/>
      <c r="S66"/>
      <c r="T66"/>
      <c r="U66"/>
      <c r="V66" s="45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">
      <c r="A67"/>
      <c r="B67" s="44"/>
      <c r="C67" s="44"/>
      <c r="D67"/>
      <c r="E67"/>
      <c r="F67"/>
      <c r="G67"/>
      <c r="H67"/>
      <c r="I67"/>
      <c r="J67"/>
      <c r="K67"/>
      <c r="L67"/>
      <c r="M67" s="86"/>
      <c r="N67" s="86"/>
      <c r="O67"/>
      <c r="P67"/>
      <c r="Q67"/>
      <c r="R67"/>
      <c r="S67"/>
      <c r="T67"/>
      <c r="U67"/>
      <c r="V67" s="45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6.5">
      <c r="A68" s="46" t="s">
        <v>47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86"/>
      <c r="N68" s="86"/>
      <c r="O68"/>
      <c r="P68"/>
      <c r="Q68"/>
      <c r="R68"/>
      <c r="S68"/>
      <c r="T68"/>
      <c r="U68"/>
      <c r="V68" s="45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>
      <c r="A69" s="48" t="s">
        <v>6</v>
      </c>
      <c r="B69" s="49" t="s">
        <v>33</v>
      </c>
      <c r="C69" s="50" t="s">
        <v>34</v>
      </c>
      <c r="D69" s="51" t="s">
        <v>35</v>
      </c>
      <c r="E69" s="52" t="s">
        <v>34</v>
      </c>
      <c r="F69" s="51" t="s">
        <v>36</v>
      </c>
      <c r="G69" s="52" t="s">
        <v>34</v>
      </c>
      <c r="H69" s="51" t="s">
        <v>37</v>
      </c>
      <c r="I69" s="52" t="s">
        <v>34</v>
      </c>
      <c r="J69" s="53" t="s">
        <v>38</v>
      </c>
      <c r="K69" s="53" t="s">
        <v>34</v>
      </c>
      <c r="L69" s="52" t="s">
        <v>12</v>
      </c>
      <c r="M69"/>
      <c r="N69"/>
      <c r="O69"/>
      <c r="P69"/>
      <c r="Q69"/>
      <c r="R69"/>
      <c r="S69"/>
      <c r="T69"/>
      <c r="U69"/>
      <c r="V69" s="45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5"/>
      <c r="B70" s="56"/>
      <c r="C70" s="57" t="s">
        <v>6</v>
      </c>
      <c r="D70" s="55"/>
      <c r="E70" s="57" t="s">
        <v>6</v>
      </c>
      <c r="F70" s="55"/>
      <c r="G70" s="57" t="s">
        <v>6</v>
      </c>
      <c r="H70" s="55"/>
      <c r="I70" s="57" t="s">
        <v>6</v>
      </c>
      <c r="J70" s="58" t="s">
        <v>39</v>
      </c>
      <c r="K70" s="57" t="s">
        <v>6</v>
      </c>
      <c r="L70" s="55"/>
      <c r="M70"/>
      <c r="N70"/>
      <c r="O70"/>
      <c r="P70"/>
      <c r="Q70"/>
      <c r="R70"/>
      <c r="S70"/>
      <c r="T70"/>
      <c r="U70"/>
      <c r="V70" s="45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59" t="s">
        <v>40</v>
      </c>
      <c r="B71" s="60">
        <f>B60+B49</f>
        <v>27</v>
      </c>
      <c r="C71" s="61">
        <f>B71/L71</f>
        <v>0.05510204081632653</v>
      </c>
      <c r="D71" s="60">
        <f>D60+D49</f>
        <v>88</v>
      </c>
      <c r="E71" s="61">
        <f>D71/L71</f>
        <v>0.17959183673469387</v>
      </c>
      <c r="F71" s="60">
        <f>F60+F49</f>
        <v>244</v>
      </c>
      <c r="G71" s="61">
        <f>F71/L71</f>
        <v>0.49795918367346936</v>
      </c>
      <c r="H71" s="60">
        <f>H60+H49</f>
        <v>126</v>
      </c>
      <c r="I71" s="61">
        <f>H71/L71</f>
        <v>0.2571428571428571</v>
      </c>
      <c r="J71" s="60">
        <f>J60+J49</f>
        <v>5</v>
      </c>
      <c r="K71" s="61">
        <f>J71/L71</f>
        <v>0.01020408163265306</v>
      </c>
      <c r="L71" s="62">
        <f>B71+D71+F71+H71+J71</f>
        <v>490</v>
      </c>
      <c r="M71" s="63"/>
      <c r="N71"/>
      <c r="O71"/>
      <c r="P71"/>
      <c r="Q71"/>
      <c r="R71"/>
      <c r="S71"/>
      <c r="T71"/>
      <c r="U71"/>
      <c r="V71" s="45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69" t="s">
        <v>41</v>
      </c>
      <c r="B72" s="60">
        <f>B61+B50</f>
        <v>21</v>
      </c>
      <c r="C72" s="61">
        <f>B72/L72</f>
        <v>0.11864406779661017</v>
      </c>
      <c r="D72" s="60">
        <f>D61+D50</f>
        <v>53</v>
      </c>
      <c r="E72" s="61">
        <f>D72/L72</f>
        <v>0.2994350282485876</v>
      </c>
      <c r="F72" s="60">
        <f>F61+F50</f>
        <v>77</v>
      </c>
      <c r="G72" s="61">
        <f>F72/L72</f>
        <v>0.4350282485875706</v>
      </c>
      <c r="H72" s="60">
        <f>H61+H50</f>
        <v>25</v>
      </c>
      <c r="I72" s="61">
        <f>H72/L72</f>
        <v>0.14124293785310735</v>
      </c>
      <c r="J72" s="60">
        <f>J61+J50</f>
        <v>1</v>
      </c>
      <c r="K72" s="61">
        <f>J72/L72</f>
        <v>0.005649717514124294</v>
      </c>
      <c r="L72" s="62">
        <f>B72+D72+F72+H72+J72</f>
        <v>177</v>
      </c>
      <c r="M72" s="63"/>
      <c r="N72"/>
      <c r="O72"/>
      <c r="P72"/>
      <c r="Q72"/>
      <c r="R72"/>
      <c r="S72"/>
      <c r="T72"/>
      <c r="U72"/>
      <c r="V72" s="45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69" t="s">
        <v>42</v>
      </c>
      <c r="B73" s="60">
        <f>B62+B51</f>
        <v>7</v>
      </c>
      <c r="C73" s="61">
        <f>B73/L73</f>
        <v>0.07216494845360824</v>
      </c>
      <c r="D73" s="60">
        <f>D62+D51</f>
        <v>20</v>
      </c>
      <c r="E73" s="61">
        <f>D73/L73</f>
        <v>0.20618556701030927</v>
      </c>
      <c r="F73" s="60">
        <f>F62+F51</f>
        <v>56</v>
      </c>
      <c r="G73" s="61">
        <f>F73/L73</f>
        <v>0.5773195876288659</v>
      </c>
      <c r="H73" s="60">
        <f>H62+H51</f>
        <v>14</v>
      </c>
      <c r="I73" s="61">
        <f>H73/L73</f>
        <v>0.14432989690721648</v>
      </c>
      <c r="J73" s="60">
        <f>J62+J51</f>
        <v>0</v>
      </c>
      <c r="K73" s="61">
        <f>J73/L73</f>
        <v>0</v>
      </c>
      <c r="L73" s="62">
        <f>B73+D73+F73+H73+J73</f>
        <v>97</v>
      </c>
      <c r="M73" s="63"/>
      <c r="N73"/>
      <c r="O73"/>
      <c r="P73"/>
      <c r="Q73"/>
      <c r="R73"/>
      <c r="S73"/>
      <c r="T73"/>
      <c r="U73"/>
      <c r="V73" s="45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69" t="s">
        <v>43</v>
      </c>
      <c r="B74" s="60">
        <f>B63+B52</f>
        <v>8</v>
      </c>
      <c r="C74" s="61">
        <f>B74/L74</f>
        <v>0.049079754601226995</v>
      </c>
      <c r="D74" s="60">
        <f>D63+D52</f>
        <v>21</v>
      </c>
      <c r="E74" s="61">
        <f>D74/L74</f>
        <v>0.12883435582822086</v>
      </c>
      <c r="F74" s="60">
        <f>F63+F52</f>
        <v>59</v>
      </c>
      <c r="G74" s="61">
        <f>F74/L74</f>
        <v>0.3619631901840491</v>
      </c>
      <c r="H74" s="60">
        <f>H63+H52</f>
        <v>68</v>
      </c>
      <c r="I74" s="61">
        <f>H74/L74</f>
        <v>0.4171779141104294</v>
      </c>
      <c r="J74" s="60">
        <f>J63+J52</f>
        <v>7</v>
      </c>
      <c r="K74" s="61">
        <f>J74/L74</f>
        <v>0.04294478527607362</v>
      </c>
      <c r="L74" s="62">
        <f>B74+D74+F74+H74+J74</f>
        <v>163</v>
      </c>
      <c r="M74" s="63"/>
      <c r="N74"/>
      <c r="O74"/>
      <c r="P74"/>
      <c r="Q74"/>
      <c r="R74"/>
      <c r="S74"/>
      <c r="T74"/>
      <c r="U74"/>
      <c r="V74" s="45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72" t="s">
        <v>44</v>
      </c>
      <c r="B75" s="60">
        <f>B64+B53</f>
        <v>14</v>
      </c>
      <c r="C75" s="61">
        <f>B75/L75</f>
        <v>0.08284023668639054</v>
      </c>
      <c r="D75" s="60">
        <f>D64+D53</f>
        <v>12</v>
      </c>
      <c r="E75" s="61">
        <f>D75/L75</f>
        <v>0.07100591715976332</v>
      </c>
      <c r="F75" s="60">
        <f>F64+F53</f>
        <v>75</v>
      </c>
      <c r="G75" s="61">
        <f>F75/L75</f>
        <v>0.4437869822485207</v>
      </c>
      <c r="H75" s="60">
        <f>H64+H53</f>
        <v>65</v>
      </c>
      <c r="I75" s="61">
        <f>H75/L75</f>
        <v>0.38461538461538464</v>
      </c>
      <c r="J75" s="60">
        <f>J64+J53</f>
        <v>3</v>
      </c>
      <c r="K75" s="61">
        <f>J75/L75</f>
        <v>0.01775147928994083</v>
      </c>
      <c r="L75" s="62">
        <f>B75+D75+F75+H75+J75</f>
        <v>169</v>
      </c>
      <c r="M75" s="63"/>
      <c r="N75"/>
      <c r="O75"/>
      <c r="P75"/>
      <c r="Q75"/>
      <c r="R75"/>
      <c r="S75"/>
      <c r="T75"/>
      <c r="U75"/>
      <c r="V75" s="4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74" t="s">
        <v>12</v>
      </c>
      <c r="B76" s="75">
        <f>SUM(B71:B75)</f>
        <v>77</v>
      </c>
      <c r="C76" s="76">
        <f>B76/$L$76</f>
        <v>0.07025547445255474</v>
      </c>
      <c r="D76" s="92">
        <f>SUM(D71:D75)</f>
        <v>194</v>
      </c>
      <c r="E76" s="76">
        <f>D76/$L$76</f>
        <v>0.177007299270073</v>
      </c>
      <c r="F76" s="75">
        <f>SUM(F71:F75)</f>
        <v>511</v>
      </c>
      <c r="G76" s="76">
        <f>F76/$L$76</f>
        <v>0.46624087591240876</v>
      </c>
      <c r="H76" s="92">
        <f>SUM(H71:H75)</f>
        <v>298</v>
      </c>
      <c r="I76" s="76">
        <f>H76/$L$76</f>
        <v>0.2718978102189781</v>
      </c>
      <c r="J76" s="92">
        <f>SUM(J71:J75)</f>
        <v>16</v>
      </c>
      <c r="K76" s="76">
        <f>J76/$L$76</f>
        <v>0.014598540145985401</v>
      </c>
      <c r="L76" s="77">
        <f>SUM(L71:L75)</f>
        <v>1096</v>
      </c>
      <c r="M76"/>
      <c r="N76"/>
      <c r="O76"/>
      <c r="P76"/>
      <c r="Q76"/>
      <c r="R76"/>
      <c r="S76"/>
      <c r="T76"/>
      <c r="U76"/>
      <c r="V76" s="45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">
      <c r="A77" t="s">
        <v>45</v>
      </c>
      <c r="B77" s="79">
        <f>B76/L76</f>
        <v>0.07025547445255474</v>
      </c>
      <c r="C77" s="79"/>
      <c r="D77" s="79">
        <f>D76/L76</f>
        <v>0.177007299270073</v>
      </c>
      <c r="E77" s="79"/>
      <c r="F77" s="79">
        <f>F76/L76</f>
        <v>0.46624087591240876</v>
      </c>
      <c r="G77" s="79"/>
      <c r="H77" s="79">
        <f>H76/L76</f>
        <v>0.2718978102189781</v>
      </c>
      <c r="I77" s="79"/>
      <c r="J77" s="79">
        <f>J76/L76</f>
        <v>0.014598540145985401</v>
      </c>
      <c r="K77" s="79"/>
      <c r="L77" s="80">
        <f>SUM(B77:J77)</f>
        <v>1</v>
      </c>
      <c r="M77"/>
      <c r="N77"/>
      <c r="O77"/>
      <c r="P77"/>
      <c r="Q77"/>
      <c r="R77"/>
      <c r="S77"/>
      <c r="T77"/>
      <c r="U77"/>
      <c r="V77" s="45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80" spans="1:5" ht="12.75">
      <c r="A80" s="95" t="s">
        <v>48</v>
      </c>
      <c r="B80" s="96">
        <f>B76</f>
        <v>77</v>
      </c>
      <c r="C80" s="97"/>
      <c r="D80" s="97"/>
      <c r="E80" s="97"/>
    </row>
    <row r="81" spans="1:5" ht="12.75">
      <c r="A81" s="95" t="s">
        <v>49</v>
      </c>
      <c r="B81" s="98">
        <f>D76</f>
        <v>194</v>
      </c>
      <c r="C81" s="97"/>
      <c r="D81" s="97"/>
      <c r="E81" s="97"/>
    </row>
    <row r="82" spans="1:5" ht="12.75">
      <c r="A82" s="95" t="s">
        <v>50</v>
      </c>
      <c r="B82" s="98">
        <f>F76</f>
        <v>511</v>
      </c>
      <c r="C82" s="97"/>
      <c r="D82" s="97"/>
      <c r="E82" s="97"/>
    </row>
    <row r="83" spans="1:5" ht="12.75">
      <c r="A83" s="95" t="s">
        <v>51</v>
      </c>
      <c r="B83" s="98">
        <f>H76</f>
        <v>298</v>
      </c>
      <c r="C83" s="97"/>
      <c r="D83" s="97"/>
      <c r="E83" s="97"/>
    </row>
    <row r="84" spans="1:5" ht="12.75">
      <c r="A84" s="95" t="s">
        <v>52</v>
      </c>
      <c r="B84" s="98">
        <f>J76</f>
        <v>16</v>
      </c>
      <c r="C84" s="97"/>
      <c r="D84" s="97"/>
      <c r="E84" s="97"/>
    </row>
    <row r="85" spans="1:5" ht="12.75">
      <c r="A85" s="97"/>
      <c r="B85" s="99">
        <f>SUM(B80:B84)</f>
        <v>1096</v>
      </c>
      <c r="C85" s="100"/>
      <c r="D85" s="100"/>
      <c r="E85" s="100"/>
    </row>
  </sheetData>
  <mergeCells count="36">
    <mergeCell ref="A1:L1"/>
    <mergeCell ref="A2:L2"/>
    <mergeCell ref="A3:L3"/>
    <mergeCell ref="A6:L6"/>
    <mergeCell ref="A7:L7"/>
    <mergeCell ref="B8:C8"/>
    <mergeCell ref="D8:E8"/>
    <mergeCell ref="F8:G8"/>
    <mergeCell ref="H8:I8"/>
    <mergeCell ref="J8:K8"/>
    <mergeCell ref="B16:C16"/>
    <mergeCell ref="D16:E16"/>
    <mergeCell ref="F16:G16"/>
    <mergeCell ref="H16:I16"/>
    <mergeCell ref="J16:K16"/>
    <mergeCell ref="B22:C22"/>
    <mergeCell ref="D22:E22"/>
    <mergeCell ref="F22:G22"/>
    <mergeCell ref="H22:I22"/>
    <mergeCell ref="J22:K22"/>
    <mergeCell ref="B27:C27"/>
    <mergeCell ref="D27:E27"/>
    <mergeCell ref="F27:G27"/>
    <mergeCell ref="H27:I27"/>
    <mergeCell ref="J27:K27"/>
    <mergeCell ref="B33:C33"/>
    <mergeCell ref="D33:E33"/>
    <mergeCell ref="F33:G33"/>
    <mergeCell ref="H33:I33"/>
    <mergeCell ref="J33:K33"/>
    <mergeCell ref="A41:H41"/>
    <mergeCell ref="A42:H42"/>
    <mergeCell ref="A43:H43"/>
    <mergeCell ref="A46:L46"/>
    <mergeCell ref="A57:L57"/>
    <mergeCell ref="A68:L68"/>
  </mergeCells>
  <printOptions/>
  <pageMargins left="0.4201388888888889" right="0.2701388888888889" top="0.55" bottom="0.8902777777777777" header="0.5118055555555555" footer="0.5118055555555555"/>
  <pageSetup horizontalDpi="300" verticalDpi="300" orientation="landscape" paperSize="9" scale="9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85"/>
  <sheetViews>
    <sheetView zoomScale="80" zoomScaleNormal="80" workbookViewId="0" topLeftCell="A70">
      <selection activeCell="L84" sqref="L84"/>
    </sheetView>
  </sheetViews>
  <sheetFormatPr defaultColWidth="9.140625" defaultRowHeight="12.75"/>
  <cols>
    <col min="1" max="1" width="38.8515625" style="1" customWidth="1"/>
    <col min="2" max="11" width="10.28125" style="1" customWidth="1"/>
    <col min="12" max="12" width="7.8515625" style="1" customWidth="1"/>
    <col min="13" max="13" width="4.8515625" style="1" customWidth="1"/>
    <col min="14" max="16384" width="9.140625" style="1" customWidth="1"/>
  </cols>
  <sheetData>
    <row r="1" spans="1:256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12" ht="10.5">
      <c r="A5" s="4" t="s">
        <v>60</v>
      </c>
      <c r="B5" s="5"/>
      <c r="L5" s="6"/>
    </row>
    <row r="6" spans="1:12" ht="1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0.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0.5">
      <c r="A8" s="9" t="s">
        <v>6</v>
      </c>
      <c r="B8" s="8" t="s">
        <v>7</v>
      </c>
      <c r="C8" s="8"/>
      <c r="D8" s="8" t="s">
        <v>8</v>
      </c>
      <c r="E8" s="8"/>
      <c r="F8" s="8" t="s">
        <v>9</v>
      </c>
      <c r="G8" s="8"/>
      <c r="H8" s="8" t="s">
        <v>10</v>
      </c>
      <c r="I8" s="8"/>
      <c r="J8" s="10" t="s">
        <v>11</v>
      </c>
      <c r="K8" s="10"/>
      <c r="L8" s="9" t="s">
        <v>12</v>
      </c>
    </row>
    <row r="9" spans="1:12" ht="10.5">
      <c r="A9" s="11" t="s">
        <v>13</v>
      </c>
      <c r="B9" s="11" t="s">
        <v>14</v>
      </c>
      <c r="C9" s="11" t="s">
        <v>15</v>
      </c>
      <c r="D9" s="11" t="s">
        <v>14</v>
      </c>
      <c r="E9" s="11" t="s">
        <v>15</v>
      </c>
      <c r="F9" s="11" t="s">
        <v>14</v>
      </c>
      <c r="G9" s="11" t="s">
        <v>15</v>
      </c>
      <c r="H9" s="11" t="s">
        <v>14</v>
      </c>
      <c r="I9" s="11" t="s">
        <v>15</v>
      </c>
      <c r="J9" s="11" t="s">
        <v>14</v>
      </c>
      <c r="K9" s="11" t="s">
        <v>15</v>
      </c>
      <c r="L9" s="11"/>
    </row>
    <row r="10" spans="1:13" ht="18" customHeight="1">
      <c r="A10" s="12" t="s">
        <v>16</v>
      </c>
      <c r="B10" s="13">
        <v>7</v>
      </c>
      <c r="C10" s="13">
        <v>0</v>
      </c>
      <c r="D10" s="13">
        <v>18</v>
      </c>
      <c r="E10" s="13">
        <v>2</v>
      </c>
      <c r="F10" s="13">
        <v>76</v>
      </c>
      <c r="G10" s="13">
        <v>3</v>
      </c>
      <c r="H10" s="13">
        <v>37</v>
      </c>
      <c r="I10" s="13">
        <v>0</v>
      </c>
      <c r="J10" s="13">
        <v>0</v>
      </c>
      <c r="K10" s="14">
        <v>0</v>
      </c>
      <c r="L10" s="15">
        <f>SUM(B10:K10)</f>
        <v>143</v>
      </c>
      <c r="M10" s="16"/>
    </row>
    <row r="11" spans="1:13" ht="22.5" customHeight="1">
      <c r="A11" s="12" t="s">
        <v>17</v>
      </c>
      <c r="B11" s="13">
        <v>1</v>
      </c>
      <c r="C11" s="13">
        <v>4</v>
      </c>
      <c r="D11" s="13">
        <v>44</v>
      </c>
      <c r="E11" s="13">
        <v>11</v>
      </c>
      <c r="F11" s="13">
        <v>50</v>
      </c>
      <c r="G11" s="13">
        <v>0</v>
      </c>
      <c r="H11" s="13">
        <v>18</v>
      </c>
      <c r="I11" s="13">
        <v>0</v>
      </c>
      <c r="J11" s="13">
        <v>2</v>
      </c>
      <c r="K11" s="14">
        <v>0</v>
      </c>
      <c r="L11" s="15">
        <f>SUM(B11:K11)</f>
        <v>130</v>
      </c>
      <c r="M11" s="16"/>
    </row>
    <row r="12" spans="1:13" ht="18" customHeight="1">
      <c r="A12" s="17" t="s">
        <v>18</v>
      </c>
      <c r="B12" s="18">
        <v>1</v>
      </c>
      <c r="C12" s="18">
        <v>1</v>
      </c>
      <c r="D12" s="18">
        <v>3</v>
      </c>
      <c r="E12" s="18">
        <v>0</v>
      </c>
      <c r="F12" s="18">
        <v>38</v>
      </c>
      <c r="G12" s="18">
        <v>4</v>
      </c>
      <c r="H12" s="18">
        <v>33</v>
      </c>
      <c r="I12" s="18">
        <v>0</v>
      </c>
      <c r="J12" s="18">
        <v>2</v>
      </c>
      <c r="K12" s="19">
        <v>0</v>
      </c>
      <c r="L12" s="20">
        <f>SUM(B12:K12)</f>
        <v>82</v>
      </c>
      <c r="M12" s="16"/>
    </row>
    <row r="13" spans="1:13" ht="18" customHeight="1">
      <c r="A13" s="17" t="s">
        <v>19</v>
      </c>
      <c r="B13" s="18">
        <v>2</v>
      </c>
      <c r="C13" s="18">
        <v>3</v>
      </c>
      <c r="D13" s="18">
        <v>4</v>
      </c>
      <c r="E13" s="18">
        <v>5</v>
      </c>
      <c r="F13" s="18">
        <v>19</v>
      </c>
      <c r="G13" s="18">
        <v>1</v>
      </c>
      <c r="H13" s="18">
        <v>13</v>
      </c>
      <c r="I13" s="18">
        <v>0</v>
      </c>
      <c r="J13" s="18">
        <v>0</v>
      </c>
      <c r="K13" s="19">
        <v>0</v>
      </c>
      <c r="L13" s="20">
        <f>SUM(B13:K13)</f>
        <v>47</v>
      </c>
      <c r="M13" s="16"/>
    </row>
    <row r="14" spans="1:14" ht="18" customHeight="1">
      <c r="A14" s="21" t="s">
        <v>20</v>
      </c>
      <c r="B14" s="22">
        <v>0</v>
      </c>
      <c r="C14" s="22">
        <v>2</v>
      </c>
      <c r="D14" s="22">
        <v>2</v>
      </c>
      <c r="E14" s="23">
        <v>3</v>
      </c>
      <c r="F14" s="22">
        <v>37</v>
      </c>
      <c r="G14" s="22">
        <v>6</v>
      </c>
      <c r="H14" s="22">
        <v>23</v>
      </c>
      <c r="I14" s="22">
        <v>0</v>
      </c>
      <c r="J14" s="22">
        <v>1</v>
      </c>
      <c r="K14" s="24">
        <v>0</v>
      </c>
      <c r="L14" s="25">
        <f>SUM(B14:K14)</f>
        <v>74</v>
      </c>
      <c r="M14" s="16"/>
      <c r="N14" s="16"/>
    </row>
    <row r="15" spans="1:13" s="6" customFormat="1" ht="10.5">
      <c r="A15" s="26" t="s">
        <v>21</v>
      </c>
      <c r="B15" s="27">
        <f aca="true" t="shared" si="0" ref="B15:L15">SUM(B10:B14)</f>
        <v>11</v>
      </c>
      <c r="C15" s="28">
        <f t="shared" si="0"/>
        <v>10</v>
      </c>
      <c r="D15" s="28">
        <f t="shared" si="0"/>
        <v>71</v>
      </c>
      <c r="E15" s="28">
        <f t="shared" si="0"/>
        <v>21</v>
      </c>
      <c r="F15" s="28">
        <f t="shared" si="0"/>
        <v>220</v>
      </c>
      <c r="G15" s="28">
        <f t="shared" si="0"/>
        <v>14</v>
      </c>
      <c r="H15" s="28">
        <f t="shared" si="0"/>
        <v>124</v>
      </c>
      <c r="I15" s="28">
        <f t="shared" si="0"/>
        <v>0</v>
      </c>
      <c r="J15" s="28">
        <f t="shared" si="0"/>
        <v>5</v>
      </c>
      <c r="K15" s="28">
        <f t="shared" si="0"/>
        <v>0</v>
      </c>
      <c r="L15" s="28">
        <f t="shared" si="0"/>
        <v>476</v>
      </c>
      <c r="M15" s="29"/>
    </row>
    <row r="16" spans="1:12" s="6" customFormat="1" ht="10.5">
      <c r="A16" s="9" t="s">
        <v>6</v>
      </c>
      <c r="B16" s="8" t="s">
        <v>7</v>
      </c>
      <c r="C16" s="8"/>
      <c r="D16" s="8" t="s">
        <v>8</v>
      </c>
      <c r="E16" s="8"/>
      <c r="F16" s="8" t="s">
        <v>9</v>
      </c>
      <c r="G16" s="8"/>
      <c r="H16" s="8" t="s">
        <v>10</v>
      </c>
      <c r="I16" s="8"/>
      <c r="J16" s="10" t="s">
        <v>11</v>
      </c>
      <c r="K16" s="10"/>
      <c r="L16" s="9" t="s">
        <v>12</v>
      </c>
    </row>
    <row r="17" spans="1:12" ht="10.5">
      <c r="A17" s="11" t="s">
        <v>22</v>
      </c>
      <c r="B17" s="11" t="s">
        <v>14</v>
      </c>
      <c r="C17" s="11" t="s">
        <v>15</v>
      </c>
      <c r="D17" s="11" t="s">
        <v>14</v>
      </c>
      <c r="E17" s="11" t="s">
        <v>15</v>
      </c>
      <c r="F17" s="11" t="s">
        <v>14</v>
      </c>
      <c r="G17" s="11" t="s">
        <v>15</v>
      </c>
      <c r="H17" s="11" t="s">
        <v>14</v>
      </c>
      <c r="I17" s="11" t="s">
        <v>15</v>
      </c>
      <c r="J17" s="11" t="s">
        <v>14</v>
      </c>
      <c r="K17" s="11" t="s">
        <v>15</v>
      </c>
      <c r="L17" s="11"/>
    </row>
    <row r="18" spans="1:13" ht="10.5">
      <c r="A18" s="30" t="s">
        <v>19</v>
      </c>
      <c r="B18" s="13">
        <v>0</v>
      </c>
      <c r="C18" s="13">
        <v>2</v>
      </c>
      <c r="D18" s="13">
        <v>19</v>
      </c>
      <c r="E18" s="13">
        <v>4</v>
      </c>
      <c r="F18" s="13">
        <v>22</v>
      </c>
      <c r="G18" s="13">
        <v>0</v>
      </c>
      <c r="H18" s="13">
        <v>2</v>
      </c>
      <c r="I18" s="13">
        <v>0</v>
      </c>
      <c r="J18" s="13">
        <v>0</v>
      </c>
      <c r="K18" s="14">
        <v>0</v>
      </c>
      <c r="L18" s="15">
        <f>SUM(B18:K18)</f>
        <v>49</v>
      </c>
      <c r="M18" s="16"/>
    </row>
    <row r="19" spans="1:13" ht="10.5">
      <c r="A19" s="31" t="s">
        <v>23</v>
      </c>
      <c r="B19" s="18">
        <v>1</v>
      </c>
      <c r="C19" s="18">
        <v>10</v>
      </c>
      <c r="D19" s="18">
        <v>11</v>
      </c>
      <c r="E19" s="18">
        <v>7</v>
      </c>
      <c r="F19" s="18">
        <v>17</v>
      </c>
      <c r="G19" s="18">
        <v>2</v>
      </c>
      <c r="H19" s="18">
        <v>9</v>
      </c>
      <c r="I19" s="18">
        <v>0</v>
      </c>
      <c r="J19" s="18">
        <v>0</v>
      </c>
      <c r="K19" s="19">
        <v>0</v>
      </c>
      <c r="L19" s="20">
        <f>SUM(B19:K19)</f>
        <v>57</v>
      </c>
      <c r="M19" s="16"/>
    </row>
    <row r="20" spans="1:13" ht="10.5">
      <c r="A20" s="32" t="s">
        <v>24</v>
      </c>
      <c r="B20" s="22">
        <v>2</v>
      </c>
      <c r="C20" s="22">
        <v>6</v>
      </c>
      <c r="D20" s="22">
        <v>5</v>
      </c>
      <c r="E20" s="22">
        <v>1</v>
      </c>
      <c r="F20" s="22">
        <v>29</v>
      </c>
      <c r="G20" s="22">
        <v>4</v>
      </c>
      <c r="H20" s="22">
        <v>12</v>
      </c>
      <c r="I20" s="22">
        <v>0</v>
      </c>
      <c r="J20" s="22">
        <v>1</v>
      </c>
      <c r="K20" s="24">
        <v>0</v>
      </c>
      <c r="L20" s="25">
        <f>SUM(B20:K20)</f>
        <v>60</v>
      </c>
      <c r="M20" s="16"/>
    </row>
    <row r="21" spans="1:13" s="6" customFormat="1" ht="10.5">
      <c r="A21" s="26" t="s">
        <v>21</v>
      </c>
      <c r="B21" s="28">
        <f aca="true" t="shared" si="1" ref="B21:L21">SUM(B18:B20)</f>
        <v>3</v>
      </c>
      <c r="C21" s="28">
        <f t="shared" si="1"/>
        <v>18</v>
      </c>
      <c r="D21" s="28">
        <f t="shared" si="1"/>
        <v>35</v>
      </c>
      <c r="E21" s="28">
        <f t="shared" si="1"/>
        <v>12</v>
      </c>
      <c r="F21" s="28">
        <f t="shared" si="1"/>
        <v>68</v>
      </c>
      <c r="G21" s="28">
        <f t="shared" si="1"/>
        <v>6</v>
      </c>
      <c r="H21" s="28">
        <f t="shared" si="1"/>
        <v>23</v>
      </c>
      <c r="I21" s="28">
        <f t="shared" si="1"/>
        <v>0</v>
      </c>
      <c r="J21" s="28">
        <f t="shared" si="1"/>
        <v>1</v>
      </c>
      <c r="K21" s="28">
        <f t="shared" si="1"/>
        <v>0</v>
      </c>
      <c r="L21" s="28">
        <f t="shared" si="1"/>
        <v>166</v>
      </c>
      <c r="M21" s="16"/>
    </row>
    <row r="22" spans="1:13" s="6" customFormat="1" ht="10.5">
      <c r="A22" s="9" t="s">
        <v>6</v>
      </c>
      <c r="B22" s="8" t="s">
        <v>7</v>
      </c>
      <c r="C22" s="8"/>
      <c r="D22" s="8" t="s">
        <v>8</v>
      </c>
      <c r="E22" s="8"/>
      <c r="F22" s="8" t="s">
        <v>9</v>
      </c>
      <c r="G22" s="8"/>
      <c r="H22" s="8" t="s">
        <v>10</v>
      </c>
      <c r="I22" s="8"/>
      <c r="J22" s="10" t="s">
        <v>11</v>
      </c>
      <c r="K22" s="10"/>
      <c r="L22" s="9" t="s">
        <v>12</v>
      </c>
      <c r="M22" s="16"/>
    </row>
    <row r="23" spans="1:13" ht="10.5">
      <c r="A23" s="11" t="s">
        <v>25</v>
      </c>
      <c r="B23" s="11" t="s">
        <v>14</v>
      </c>
      <c r="C23" s="11" t="s">
        <v>15</v>
      </c>
      <c r="D23" s="11" t="s">
        <v>14</v>
      </c>
      <c r="E23" s="11" t="s">
        <v>15</v>
      </c>
      <c r="F23" s="11" t="s">
        <v>14</v>
      </c>
      <c r="G23" s="11" t="s">
        <v>15</v>
      </c>
      <c r="H23" s="11" t="s">
        <v>14</v>
      </c>
      <c r="I23" s="11" t="s">
        <v>15</v>
      </c>
      <c r="J23" s="11" t="s">
        <v>14</v>
      </c>
      <c r="K23" s="11" t="s">
        <v>15</v>
      </c>
      <c r="L23" s="11"/>
      <c r="M23" s="16"/>
    </row>
    <row r="24" spans="1:13" ht="10.5">
      <c r="A24" s="30" t="s">
        <v>26</v>
      </c>
      <c r="B24" s="13">
        <v>0</v>
      </c>
      <c r="C24" s="13">
        <v>1</v>
      </c>
      <c r="D24" s="13">
        <v>2</v>
      </c>
      <c r="E24" s="13">
        <v>3</v>
      </c>
      <c r="F24" s="13">
        <v>28</v>
      </c>
      <c r="G24" s="13">
        <v>4</v>
      </c>
      <c r="H24" s="13">
        <v>9</v>
      </c>
      <c r="I24" s="13">
        <v>0</v>
      </c>
      <c r="J24" s="13">
        <v>0</v>
      </c>
      <c r="K24" s="14">
        <v>0</v>
      </c>
      <c r="L24" s="15">
        <f>SUM(B24:K24)</f>
        <v>47</v>
      </c>
      <c r="M24" s="16"/>
    </row>
    <row r="25" spans="1:13" ht="10.5">
      <c r="A25" s="32" t="s">
        <v>19</v>
      </c>
      <c r="B25" s="22">
        <v>1</v>
      </c>
      <c r="C25" s="22">
        <v>2</v>
      </c>
      <c r="D25" s="22">
        <v>8</v>
      </c>
      <c r="E25" s="22">
        <v>5</v>
      </c>
      <c r="F25" s="22">
        <v>24</v>
      </c>
      <c r="G25" s="22">
        <v>2</v>
      </c>
      <c r="H25" s="22">
        <v>3</v>
      </c>
      <c r="I25" s="22">
        <v>2</v>
      </c>
      <c r="J25" s="22">
        <v>0</v>
      </c>
      <c r="K25" s="24">
        <v>0</v>
      </c>
      <c r="L25" s="25">
        <f>SUM(B25:K25)</f>
        <v>47</v>
      </c>
      <c r="M25" s="16"/>
    </row>
    <row r="26" spans="1:13" s="6" customFormat="1" ht="10.5">
      <c r="A26" s="26" t="s">
        <v>21</v>
      </c>
      <c r="B26" s="28">
        <f aca="true" t="shared" si="2" ref="B26:L26">SUM(B24:B25)</f>
        <v>1</v>
      </c>
      <c r="C26" s="28">
        <f t="shared" si="2"/>
        <v>3</v>
      </c>
      <c r="D26" s="28">
        <f t="shared" si="2"/>
        <v>10</v>
      </c>
      <c r="E26" s="28">
        <f t="shared" si="2"/>
        <v>8</v>
      </c>
      <c r="F26" s="28">
        <f t="shared" si="2"/>
        <v>52</v>
      </c>
      <c r="G26" s="28">
        <f t="shared" si="2"/>
        <v>6</v>
      </c>
      <c r="H26" s="28">
        <f t="shared" si="2"/>
        <v>12</v>
      </c>
      <c r="I26" s="28">
        <f t="shared" si="2"/>
        <v>2</v>
      </c>
      <c r="J26" s="28">
        <f t="shared" si="2"/>
        <v>0</v>
      </c>
      <c r="K26" s="28">
        <f t="shared" si="2"/>
        <v>0</v>
      </c>
      <c r="L26" s="28">
        <f t="shared" si="2"/>
        <v>94</v>
      </c>
      <c r="M26" s="16"/>
    </row>
    <row r="27" spans="1:13" s="6" customFormat="1" ht="10.5">
      <c r="A27" s="9" t="s">
        <v>6</v>
      </c>
      <c r="B27" s="8" t="s">
        <v>7</v>
      </c>
      <c r="C27" s="8"/>
      <c r="D27" s="8" t="s">
        <v>8</v>
      </c>
      <c r="E27" s="8"/>
      <c r="F27" s="8" t="s">
        <v>9</v>
      </c>
      <c r="G27" s="8"/>
      <c r="H27" s="8" t="s">
        <v>10</v>
      </c>
      <c r="I27" s="8"/>
      <c r="J27" s="10" t="s">
        <v>11</v>
      </c>
      <c r="K27" s="10"/>
      <c r="L27" s="9" t="s">
        <v>12</v>
      </c>
      <c r="M27" s="16"/>
    </row>
    <row r="28" spans="1:13" ht="10.5">
      <c r="A28" s="11" t="s">
        <v>27</v>
      </c>
      <c r="B28" s="11" t="s">
        <v>14</v>
      </c>
      <c r="C28" s="11" t="s">
        <v>15</v>
      </c>
      <c r="D28" s="11" t="s">
        <v>14</v>
      </c>
      <c r="E28" s="11" t="s">
        <v>15</v>
      </c>
      <c r="F28" s="11" t="s">
        <v>14</v>
      </c>
      <c r="G28" s="11" t="s">
        <v>15</v>
      </c>
      <c r="H28" s="11" t="s">
        <v>14</v>
      </c>
      <c r="I28" s="11" t="s">
        <v>15</v>
      </c>
      <c r="J28" s="11" t="s">
        <v>14</v>
      </c>
      <c r="K28" s="11" t="s">
        <v>15</v>
      </c>
      <c r="L28" s="11"/>
      <c r="M28" s="16"/>
    </row>
    <row r="29" spans="1:14" ht="10.5">
      <c r="A29" s="30" t="s">
        <v>28</v>
      </c>
      <c r="B29" s="13">
        <v>0</v>
      </c>
      <c r="C29" s="13">
        <v>2</v>
      </c>
      <c r="D29" s="13">
        <v>0</v>
      </c>
      <c r="E29" s="13">
        <v>0</v>
      </c>
      <c r="F29" s="13">
        <v>6</v>
      </c>
      <c r="G29" s="13">
        <v>0</v>
      </c>
      <c r="H29" s="13">
        <v>24</v>
      </c>
      <c r="I29" s="13">
        <v>1</v>
      </c>
      <c r="J29" s="13">
        <v>6</v>
      </c>
      <c r="K29" s="14">
        <v>0</v>
      </c>
      <c r="L29" s="15">
        <f>SUM(B29:K29)</f>
        <v>39</v>
      </c>
      <c r="M29" s="16"/>
      <c r="N29" s="33"/>
    </row>
    <row r="30" spans="1:14" s="35" customFormat="1" ht="10.5">
      <c r="A30" s="17" t="s">
        <v>29</v>
      </c>
      <c r="B30" s="18">
        <v>1</v>
      </c>
      <c r="C30" s="18">
        <v>0</v>
      </c>
      <c r="D30" s="18">
        <v>6</v>
      </c>
      <c r="E30" s="18">
        <v>3</v>
      </c>
      <c r="F30" s="18">
        <v>27</v>
      </c>
      <c r="G30" s="18">
        <v>2</v>
      </c>
      <c r="H30" s="18">
        <v>35</v>
      </c>
      <c r="I30" s="18">
        <v>0</v>
      </c>
      <c r="J30" s="18">
        <v>0</v>
      </c>
      <c r="K30" s="19">
        <v>0</v>
      </c>
      <c r="L30" s="20">
        <f>SUM(B30:K30)</f>
        <v>74</v>
      </c>
      <c r="M30" s="16"/>
      <c r="N30" s="34"/>
    </row>
    <row r="31" spans="1:14" ht="10.5">
      <c r="A31" s="32" t="s">
        <v>19</v>
      </c>
      <c r="B31" s="22">
        <v>2</v>
      </c>
      <c r="C31" s="22">
        <v>1</v>
      </c>
      <c r="D31" s="22">
        <v>3</v>
      </c>
      <c r="E31" s="22">
        <v>5</v>
      </c>
      <c r="F31" s="22">
        <v>18</v>
      </c>
      <c r="G31" s="22">
        <v>1</v>
      </c>
      <c r="H31" s="22">
        <v>7</v>
      </c>
      <c r="I31" s="22">
        <v>0</v>
      </c>
      <c r="J31" s="22">
        <v>0</v>
      </c>
      <c r="K31" s="24">
        <v>0</v>
      </c>
      <c r="L31" s="25">
        <f>SUM(B31:K31)</f>
        <v>37</v>
      </c>
      <c r="M31" s="16"/>
      <c r="N31" s="33"/>
    </row>
    <row r="32" spans="1:14" s="6" customFormat="1" ht="10.5">
      <c r="A32" s="26" t="s">
        <v>21</v>
      </c>
      <c r="B32" s="28">
        <f aca="true" t="shared" si="3" ref="B32:L32">SUM(B28:B31)</f>
        <v>3</v>
      </c>
      <c r="C32" s="28">
        <f t="shared" si="3"/>
        <v>3</v>
      </c>
      <c r="D32" s="28">
        <f t="shared" si="3"/>
        <v>9</v>
      </c>
      <c r="E32" s="28">
        <f t="shared" si="3"/>
        <v>8</v>
      </c>
      <c r="F32" s="28">
        <f t="shared" si="3"/>
        <v>51</v>
      </c>
      <c r="G32" s="28">
        <f t="shared" si="3"/>
        <v>3</v>
      </c>
      <c r="H32" s="28">
        <f t="shared" si="3"/>
        <v>66</v>
      </c>
      <c r="I32" s="28">
        <f t="shared" si="3"/>
        <v>1</v>
      </c>
      <c r="J32" s="28">
        <f t="shared" si="3"/>
        <v>6</v>
      </c>
      <c r="K32" s="28">
        <f t="shared" si="3"/>
        <v>0</v>
      </c>
      <c r="L32" s="28">
        <f t="shared" si="3"/>
        <v>150</v>
      </c>
      <c r="M32" s="16"/>
      <c r="N32" s="36"/>
    </row>
    <row r="33" spans="1:13" s="6" customFormat="1" ht="10.5">
      <c r="A33" s="9" t="s">
        <v>6</v>
      </c>
      <c r="B33" s="8" t="s">
        <v>7</v>
      </c>
      <c r="C33" s="8"/>
      <c r="D33" s="8" t="s">
        <v>8</v>
      </c>
      <c r="E33" s="8"/>
      <c r="F33" s="8" t="s">
        <v>9</v>
      </c>
      <c r="G33" s="8"/>
      <c r="H33" s="8" t="s">
        <v>10</v>
      </c>
      <c r="I33" s="8"/>
      <c r="J33" s="10" t="s">
        <v>11</v>
      </c>
      <c r="K33" s="10"/>
      <c r="L33" s="9" t="s">
        <v>12</v>
      </c>
      <c r="M33" s="16"/>
    </row>
    <row r="34" spans="1:13" ht="10.5">
      <c r="A34" s="11" t="s">
        <v>30</v>
      </c>
      <c r="B34" s="11" t="s">
        <v>14</v>
      </c>
      <c r="C34" s="11" t="s">
        <v>15</v>
      </c>
      <c r="D34" s="11" t="s">
        <v>14</v>
      </c>
      <c r="E34" s="11" t="s">
        <v>15</v>
      </c>
      <c r="F34" s="11" t="s">
        <v>14</v>
      </c>
      <c r="G34" s="11" t="s">
        <v>15</v>
      </c>
      <c r="H34" s="11" t="s">
        <v>14</v>
      </c>
      <c r="I34" s="11" t="s">
        <v>15</v>
      </c>
      <c r="J34" s="11" t="s">
        <v>14</v>
      </c>
      <c r="K34" s="11" t="s">
        <v>15</v>
      </c>
      <c r="L34" s="11"/>
      <c r="M34" s="16"/>
    </row>
    <row r="35" spans="1:13" ht="10.5">
      <c r="A35" s="30" t="s">
        <v>31</v>
      </c>
      <c r="B35" s="13">
        <v>2</v>
      </c>
      <c r="C35" s="13">
        <v>3</v>
      </c>
      <c r="D35" s="13">
        <v>3</v>
      </c>
      <c r="E35" s="13">
        <v>2</v>
      </c>
      <c r="F35" s="13">
        <v>18</v>
      </c>
      <c r="G35" s="13">
        <v>3</v>
      </c>
      <c r="H35" s="13">
        <v>19</v>
      </c>
      <c r="I35" s="13">
        <v>0</v>
      </c>
      <c r="J35" s="13">
        <v>1</v>
      </c>
      <c r="K35" s="37">
        <v>0</v>
      </c>
      <c r="L35" s="38">
        <f>SUM(B35:K35)</f>
        <v>51</v>
      </c>
      <c r="M35" s="16"/>
    </row>
    <row r="36" spans="1:13" ht="10.5">
      <c r="A36" s="31" t="s">
        <v>19</v>
      </c>
      <c r="B36" s="18">
        <v>0</v>
      </c>
      <c r="C36" s="18">
        <v>2</v>
      </c>
      <c r="D36" s="18">
        <v>2</v>
      </c>
      <c r="E36" s="18">
        <v>1</v>
      </c>
      <c r="F36" s="18">
        <v>26</v>
      </c>
      <c r="G36" s="18">
        <v>1</v>
      </c>
      <c r="H36" s="18">
        <v>12</v>
      </c>
      <c r="I36" s="18">
        <v>0</v>
      </c>
      <c r="J36" s="18">
        <v>0</v>
      </c>
      <c r="K36" s="19">
        <v>0</v>
      </c>
      <c r="L36" s="20">
        <f>SUM(B36:K36)</f>
        <v>44</v>
      </c>
      <c r="M36" s="16"/>
    </row>
    <row r="37" spans="1:13" ht="10.5">
      <c r="A37" s="32" t="s">
        <v>24</v>
      </c>
      <c r="B37" s="22">
        <v>0</v>
      </c>
      <c r="C37" s="22">
        <v>4</v>
      </c>
      <c r="D37" s="22">
        <v>2</v>
      </c>
      <c r="E37" s="22">
        <v>1</v>
      </c>
      <c r="F37" s="22">
        <v>13</v>
      </c>
      <c r="G37" s="22">
        <v>8</v>
      </c>
      <c r="H37" s="22">
        <v>29</v>
      </c>
      <c r="I37" s="22">
        <v>2</v>
      </c>
      <c r="J37" s="22">
        <v>1</v>
      </c>
      <c r="K37" s="24">
        <v>1</v>
      </c>
      <c r="L37" s="25">
        <f>SUM(B37:K37)</f>
        <v>61</v>
      </c>
      <c r="M37" s="16"/>
    </row>
    <row r="38" spans="1:13" s="6" customFormat="1" ht="10.5">
      <c r="A38" s="26" t="s">
        <v>21</v>
      </c>
      <c r="B38" s="28">
        <f aca="true" t="shared" si="4" ref="B38:L38">SUM(B34:B37)</f>
        <v>2</v>
      </c>
      <c r="C38" s="28">
        <f t="shared" si="4"/>
        <v>9</v>
      </c>
      <c r="D38" s="28">
        <f t="shared" si="4"/>
        <v>7</v>
      </c>
      <c r="E38" s="28">
        <f t="shared" si="4"/>
        <v>4</v>
      </c>
      <c r="F38" s="28">
        <f t="shared" si="4"/>
        <v>57</v>
      </c>
      <c r="G38" s="28">
        <f t="shared" si="4"/>
        <v>12</v>
      </c>
      <c r="H38" s="28">
        <f t="shared" si="4"/>
        <v>60</v>
      </c>
      <c r="I38" s="28">
        <f t="shared" si="4"/>
        <v>2</v>
      </c>
      <c r="J38" s="28">
        <f t="shared" si="4"/>
        <v>2</v>
      </c>
      <c r="K38" s="28">
        <f t="shared" si="4"/>
        <v>1</v>
      </c>
      <c r="L38" s="28">
        <f t="shared" si="4"/>
        <v>156</v>
      </c>
      <c r="M38" s="16"/>
    </row>
    <row r="39" spans="1:13" ht="10.5">
      <c r="A39" s="39" t="s">
        <v>12</v>
      </c>
      <c r="B39" s="40">
        <f aca="true" t="shared" si="5" ref="B39:L39">B15+B21+B26+B32+B38</f>
        <v>20</v>
      </c>
      <c r="C39" s="40">
        <f t="shared" si="5"/>
        <v>43</v>
      </c>
      <c r="D39" s="40">
        <f t="shared" si="5"/>
        <v>132</v>
      </c>
      <c r="E39" s="40">
        <f t="shared" si="5"/>
        <v>53</v>
      </c>
      <c r="F39" s="40">
        <f t="shared" si="5"/>
        <v>448</v>
      </c>
      <c r="G39" s="40">
        <f t="shared" si="5"/>
        <v>41</v>
      </c>
      <c r="H39" s="40">
        <f t="shared" si="5"/>
        <v>285</v>
      </c>
      <c r="I39" s="40">
        <f t="shared" si="5"/>
        <v>5</v>
      </c>
      <c r="J39" s="40">
        <f t="shared" si="5"/>
        <v>14</v>
      </c>
      <c r="K39" s="40">
        <f t="shared" si="5"/>
        <v>1</v>
      </c>
      <c r="L39" s="8">
        <f t="shared" si="5"/>
        <v>1042</v>
      </c>
      <c r="M39" s="16"/>
    </row>
    <row r="41" spans="1:256" ht="14.25">
      <c r="A41" s="41" t="s">
        <v>0</v>
      </c>
      <c r="B41" s="41"/>
      <c r="C41" s="41"/>
      <c r="D41" s="41"/>
      <c r="E41" s="41"/>
      <c r="F41" s="41"/>
      <c r="G41" s="41"/>
      <c r="H41" s="41"/>
      <c r="I41" s="3"/>
      <c r="J41" s="3"/>
      <c r="K41" s="3"/>
      <c r="L41" s="3"/>
      <c r="M41" s="3"/>
      <c r="N41" s="3"/>
      <c r="O41" s="3"/>
      <c r="P41" s="3"/>
      <c r="Q41" s="3"/>
      <c r="R41" s="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41" t="s">
        <v>1</v>
      </c>
      <c r="B42" s="41"/>
      <c r="C42" s="41"/>
      <c r="D42" s="41"/>
      <c r="E42" s="41"/>
      <c r="F42" s="41"/>
      <c r="G42" s="41"/>
      <c r="H42" s="41"/>
      <c r="I42" s="3"/>
      <c r="J42" s="3"/>
      <c r="K42" s="3"/>
      <c r="L42" s="3"/>
      <c r="M42" s="3"/>
      <c r="N42" s="3"/>
      <c r="O42" s="3"/>
      <c r="P42" s="3"/>
      <c r="Q42" s="3"/>
      <c r="R42" s="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41" t="s">
        <v>2</v>
      </c>
      <c r="B43" s="41"/>
      <c r="C43" s="41"/>
      <c r="D43" s="41"/>
      <c r="E43" s="41"/>
      <c r="F43" s="41"/>
      <c r="G43" s="41"/>
      <c r="H43" s="41"/>
      <c r="I43" s="3"/>
      <c r="J43" s="3"/>
      <c r="K43" s="3"/>
      <c r="L43" s="3"/>
      <c r="M43" s="3"/>
      <c r="N43" s="3"/>
      <c r="O43" s="3"/>
      <c r="P43" s="3"/>
      <c r="Q43" s="3"/>
      <c r="R43" s="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" t="str">
        <f>A5</f>
        <v>POSIÇÃO DE ABRIL/2007</v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>
      <c r="A45"/>
      <c r="B45" s="44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6.5">
      <c r="A46" s="46" t="s">
        <v>32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 s="48" t="s">
        <v>6</v>
      </c>
      <c r="B47" s="49" t="s">
        <v>33</v>
      </c>
      <c r="C47" s="50" t="s">
        <v>34</v>
      </c>
      <c r="D47" s="51" t="s">
        <v>35</v>
      </c>
      <c r="E47" s="52" t="s">
        <v>34</v>
      </c>
      <c r="F47" s="51" t="s">
        <v>36</v>
      </c>
      <c r="G47" s="52" t="s">
        <v>34</v>
      </c>
      <c r="H47" s="51" t="s">
        <v>37</v>
      </c>
      <c r="I47" s="52" t="s">
        <v>34</v>
      </c>
      <c r="J47" s="53" t="s">
        <v>38</v>
      </c>
      <c r="K47" s="53" t="s">
        <v>34</v>
      </c>
      <c r="L47" s="52" t="s">
        <v>12</v>
      </c>
      <c r="M47" s="54"/>
      <c r="N47" s="54"/>
      <c r="O47" s="47"/>
      <c r="P47" s="47"/>
      <c r="Q47" s="54"/>
      <c r="R47" s="54"/>
      <c r="S47" s="47"/>
      <c r="T47"/>
      <c r="U47"/>
      <c r="V47" s="45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55"/>
      <c r="B48" s="56"/>
      <c r="C48" s="57" t="s">
        <v>6</v>
      </c>
      <c r="D48" s="55"/>
      <c r="E48" s="57" t="s">
        <v>6</v>
      </c>
      <c r="F48" s="55"/>
      <c r="G48" s="57" t="s">
        <v>6</v>
      </c>
      <c r="H48" s="55"/>
      <c r="I48" s="57" t="s">
        <v>6</v>
      </c>
      <c r="J48" s="58" t="s">
        <v>39</v>
      </c>
      <c r="K48" s="57" t="s">
        <v>6</v>
      </c>
      <c r="L48" s="55"/>
      <c r="M48" s="54"/>
      <c r="N48" s="54"/>
      <c r="O48" s="47"/>
      <c r="P48" s="47"/>
      <c r="Q48" s="54"/>
      <c r="R48" s="54"/>
      <c r="S48" s="47"/>
      <c r="T48"/>
      <c r="U48"/>
      <c r="V48" s="45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2" s="67" customFormat="1" ht="12.75">
      <c r="A49" s="59" t="s">
        <v>40</v>
      </c>
      <c r="B49" s="60">
        <f>B15</f>
        <v>11</v>
      </c>
      <c r="C49" s="61">
        <f>B49/$L$49</f>
        <v>0.025522041763341066</v>
      </c>
      <c r="D49" s="60">
        <f>D15</f>
        <v>71</v>
      </c>
      <c r="E49" s="61">
        <f>D49/$L$49</f>
        <v>0.16473317865429235</v>
      </c>
      <c r="F49" s="60">
        <f>F15</f>
        <v>220</v>
      </c>
      <c r="G49" s="61">
        <f>F49/$L$49</f>
        <v>0.5104408352668214</v>
      </c>
      <c r="H49" s="60">
        <f>H15</f>
        <v>124</v>
      </c>
      <c r="I49" s="61">
        <f>H49/$L$49</f>
        <v>0.2877030162412993</v>
      </c>
      <c r="J49" s="60">
        <f>J15</f>
        <v>5</v>
      </c>
      <c r="K49" s="61">
        <f>J49/L49</f>
        <v>0.01160092807424594</v>
      </c>
      <c r="L49" s="62">
        <f>B49+D49+F49+H49+J49</f>
        <v>431</v>
      </c>
      <c r="M49" s="63"/>
      <c r="N49" s="64"/>
      <c r="O49" s="65"/>
      <c r="P49" s="66"/>
      <c r="Q49" s="54"/>
      <c r="R49" s="54"/>
      <c r="S49" s="66"/>
      <c r="V49" s="68"/>
    </row>
    <row r="50" spans="1:22" s="67" customFormat="1" ht="12.75">
      <c r="A50" s="69" t="s">
        <v>41</v>
      </c>
      <c r="B50" s="70">
        <f>B21</f>
        <v>3</v>
      </c>
      <c r="C50" s="61">
        <f>B50/$L$50</f>
        <v>0.023076923076923078</v>
      </c>
      <c r="D50" s="70">
        <f>D21</f>
        <v>35</v>
      </c>
      <c r="E50" s="61">
        <f>D50/$L$50</f>
        <v>0.2692307692307692</v>
      </c>
      <c r="F50" s="70">
        <f>F21</f>
        <v>68</v>
      </c>
      <c r="G50" s="61">
        <f>F50/$L$50</f>
        <v>0.5230769230769231</v>
      </c>
      <c r="H50" s="70">
        <f>H21</f>
        <v>23</v>
      </c>
      <c r="I50" s="61">
        <f>H50/L50</f>
        <v>0.17692307692307693</v>
      </c>
      <c r="J50" s="70">
        <f>J21</f>
        <v>1</v>
      </c>
      <c r="K50" s="61">
        <f>J50/L50</f>
        <v>0.007692307692307693</v>
      </c>
      <c r="L50" s="71">
        <f>B50+D50+F50+H50+J50</f>
        <v>130</v>
      </c>
      <c r="M50" s="63"/>
      <c r="N50" s="64"/>
      <c r="O50" s="65"/>
      <c r="P50" s="66"/>
      <c r="Q50" s="54"/>
      <c r="R50" s="54"/>
      <c r="S50" s="66"/>
      <c r="V50" s="68"/>
    </row>
    <row r="51" spans="1:22" s="67" customFormat="1" ht="12.75">
      <c r="A51" s="69" t="s">
        <v>42</v>
      </c>
      <c r="B51" s="70">
        <f>B26</f>
        <v>1</v>
      </c>
      <c r="C51" s="61">
        <f>B51/$L$51</f>
        <v>0.013333333333333334</v>
      </c>
      <c r="D51" s="70">
        <f>D26</f>
        <v>10</v>
      </c>
      <c r="E51" s="61">
        <f>D51/$L$51</f>
        <v>0.13333333333333333</v>
      </c>
      <c r="F51" s="70">
        <f>F26</f>
        <v>52</v>
      </c>
      <c r="G51" s="61">
        <f>F51/$L$51</f>
        <v>0.6933333333333334</v>
      </c>
      <c r="H51" s="70">
        <f>H26</f>
        <v>12</v>
      </c>
      <c r="I51" s="61">
        <f>H51/L51</f>
        <v>0.16</v>
      </c>
      <c r="J51" s="70">
        <f>J26</f>
        <v>0</v>
      </c>
      <c r="K51" s="61">
        <f>J51/L51</f>
        <v>0</v>
      </c>
      <c r="L51" s="71">
        <f>B51+D51+F51+H51+J51</f>
        <v>75</v>
      </c>
      <c r="M51" s="63"/>
      <c r="N51" s="64"/>
      <c r="O51" s="65"/>
      <c r="P51" s="66"/>
      <c r="Q51" s="54"/>
      <c r="R51" s="54"/>
      <c r="S51" s="66"/>
      <c r="V51" s="68"/>
    </row>
    <row r="52" spans="1:22" s="67" customFormat="1" ht="12.75">
      <c r="A52" s="69" t="s">
        <v>43</v>
      </c>
      <c r="B52" s="70">
        <f>B32</f>
        <v>3</v>
      </c>
      <c r="C52" s="61">
        <f>B52/$L$52</f>
        <v>0.022222222222222223</v>
      </c>
      <c r="D52" s="70">
        <f>D32</f>
        <v>9</v>
      </c>
      <c r="E52" s="61">
        <f>D52/$L$52</f>
        <v>0.06666666666666667</v>
      </c>
      <c r="F52" s="70">
        <f>F32</f>
        <v>51</v>
      </c>
      <c r="G52" s="61">
        <f>F52/$L$52</f>
        <v>0.37777777777777777</v>
      </c>
      <c r="H52" s="70">
        <f>H32</f>
        <v>66</v>
      </c>
      <c r="I52" s="61">
        <f>H52/L52</f>
        <v>0.4888888888888889</v>
      </c>
      <c r="J52" s="70">
        <f>J32</f>
        <v>6</v>
      </c>
      <c r="K52" s="61">
        <f>J52/L52</f>
        <v>0.044444444444444446</v>
      </c>
      <c r="L52" s="71">
        <f>B52+D52+F52+H52+J52</f>
        <v>135</v>
      </c>
      <c r="M52" s="63"/>
      <c r="N52" s="64"/>
      <c r="O52" s="65"/>
      <c r="P52" s="66"/>
      <c r="Q52" s="54"/>
      <c r="R52" s="54"/>
      <c r="S52" s="66"/>
      <c r="V52" s="68"/>
    </row>
    <row r="53" spans="1:22" s="67" customFormat="1" ht="12.75">
      <c r="A53" s="72" t="s">
        <v>44</v>
      </c>
      <c r="B53" s="73">
        <f>B38</f>
        <v>2</v>
      </c>
      <c r="C53" s="61">
        <f>B53/$L$53</f>
        <v>0.015625</v>
      </c>
      <c r="D53" s="73">
        <f>D38</f>
        <v>7</v>
      </c>
      <c r="E53" s="61">
        <f>D53/$L$53</f>
        <v>0.0546875</v>
      </c>
      <c r="F53" s="73">
        <f>F38</f>
        <v>57</v>
      </c>
      <c r="G53" s="61">
        <f>F53/$L$53</f>
        <v>0.4453125</v>
      </c>
      <c r="H53" s="73">
        <f>H38</f>
        <v>60</v>
      </c>
      <c r="I53" s="61">
        <f>H53/L53</f>
        <v>0.46875</v>
      </c>
      <c r="J53" s="73">
        <f>J38</f>
        <v>2</v>
      </c>
      <c r="K53" s="61">
        <f>J53/L53</f>
        <v>0.015625</v>
      </c>
      <c r="L53" s="73">
        <f>B53+D53+F53+H53+J53</f>
        <v>128</v>
      </c>
      <c r="M53" s="63"/>
      <c r="N53" s="64"/>
      <c r="O53" s="65"/>
      <c r="P53" s="66"/>
      <c r="Q53" s="54"/>
      <c r="R53" s="54"/>
      <c r="S53"/>
      <c r="V53" s="68"/>
    </row>
    <row r="54" spans="1:256" ht="21.75" customHeight="1">
      <c r="A54" s="74" t="s">
        <v>12</v>
      </c>
      <c r="B54" s="75">
        <f>SUM(B49:B53)</f>
        <v>20</v>
      </c>
      <c r="C54" s="76">
        <f>B54/$L$54</f>
        <v>0.02224694104560623</v>
      </c>
      <c r="D54" s="75">
        <f>SUM(D49:D53)</f>
        <v>132</v>
      </c>
      <c r="E54" s="76">
        <f>D54/$L$54</f>
        <v>0.1468298109010011</v>
      </c>
      <c r="F54" s="75">
        <f>SUM(F49:F53)</f>
        <v>448</v>
      </c>
      <c r="G54" s="76">
        <f>F54/$L$54</f>
        <v>0.4983314794215795</v>
      </c>
      <c r="H54" s="75">
        <f>SUM(H49:H53)</f>
        <v>285</v>
      </c>
      <c r="I54" s="76">
        <f>H54/$L$54</f>
        <v>0.3170189098998888</v>
      </c>
      <c r="J54" s="75">
        <f>SUM(J49:J53)</f>
        <v>14</v>
      </c>
      <c r="K54" s="76">
        <f>J54/$L$54</f>
        <v>0.01557285873192436</v>
      </c>
      <c r="L54" s="77">
        <f>SUM(L49:L53)</f>
        <v>899</v>
      </c>
      <c r="M54" s="54"/>
      <c r="N54" s="54"/>
      <c r="O54" s="78"/>
      <c r="P54" s="47"/>
      <c r="Q54" s="54"/>
      <c r="R54" s="54"/>
      <c r="S54"/>
      <c r="T54"/>
      <c r="U54"/>
      <c r="V54" s="45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">
      <c r="A55" t="s">
        <v>45</v>
      </c>
      <c r="B55" s="79">
        <f>B54/L54</f>
        <v>0.02224694104560623</v>
      </c>
      <c r="C55" s="79"/>
      <c r="D55" s="79">
        <f>D54/L54</f>
        <v>0.1468298109010011</v>
      </c>
      <c r="E55" s="79"/>
      <c r="F55" s="79">
        <f>F54/L54</f>
        <v>0.4983314794215795</v>
      </c>
      <c r="G55" s="79"/>
      <c r="H55" s="79">
        <f>H54/L54</f>
        <v>0.3170189098998888</v>
      </c>
      <c r="I55" s="79"/>
      <c r="J55" s="79">
        <f>J54/L54</f>
        <v>0.01557285873192436</v>
      </c>
      <c r="K55" s="79"/>
      <c r="L55" s="80">
        <f>SUM(B55:J55)</f>
        <v>1</v>
      </c>
      <c r="M55"/>
      <c r="N55"/>
      <c r="O55" s="81"/>
      <c r="P55"/>
      <c r="Q55"/>
      <c r="R55"/>
      <c r="S55"/>
      <c r="T55"/>
      <c r="U55"/>
      <c r="V55" s="4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">
      <c r="A56"/>
      <c r="B56" s="44"/>
      <c r="C56" s="82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 s="45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6.5">
      <c r="A57" s="46" t="s">
        <v>46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/>
      <c r="N57"/>
      <c r="O57"/>
      <c r="P57"/>
      <c r="Q57"/>
      <c r="R57"/>
      <c r="S57"/>
      <c r="T57"/>
      <c r="U57"/>
      <c r="V57" s="45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48" t="s">
        <v>6</v>
      </c>
      <c r="B58" s="49" t="s">
        <v>33</v>
      </c>
      <c r="C58" s="50" t="s">
        <v>34</v>
      </c>
      <c r="D58" s="51" t="s">
        <v>35</v>
      </c>
      <c r="E58" s="52" t="s">
        <v>34</v>
      </c>
      <c r="F58" s="51" t="s">
        <v>36</v>
      </c>
      <c r="G58" s="52" t="s">
        <v>34</v>
      </c>
      <c r="H58" s="51" t="s">
        <v>37</v>
      </c>
      <c r="I58" s="52" t="s">
        <v>34</v>
      </c>
      <c r="J58" s="53" t="s">
        <v>38</v>
      </c>
      <c r="K58" s="53" t="s">
        <v>34</v>
      </c>
      <c r="L58" s="52" t="s">
        <v>12</v>
      </c>
      <c r="M58"/>
      <c r="N58"/>
      <c r="O58"/>
      <c r="P58"/>
      <c r="Q58"/>
      <c r="R58"/>
      <c r="S58"/>
      <c r="T58"/>
      <c r="U58"/>
      <c r="V58" s="45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55"/>
      <c r="B59" s="56"/>
      <c r="C59" s="57" t="s">
        <v>6</v>
      </c>
      <c r="D59" s="55"/>
      <c r="E59" s="57" t="s">
        <v>6</v>
      </c>
      <c r="F59" s="55"/>
      <c r="G59" s="57" t="s">
        <v>6</v>
      </c>
      <c r="H59" s="55"/>
      <c r="I59" s="57" t="s">
        <v>6</v>
      </c>
      <c r="J59" s="58" t="s">
        <v>39</v>
      </c>
      <c r="K59" s="57" t="s">
        <v>6</v>
      </c>
      <c r="L59" s="55"/>
      <c r="M59"/>
      <c r="N59"/>
      <c r="O59"/>
      <c r="P59"/>
      <c r="Q59"/>
      <c r="R59"/>
      <c r="S59"/>
      <c r="T59"/>
      <c r="U59"/>
      <c r="V59" s="45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59" t="s">
        <v>40</v>
      </c>
      <c r="B60" s="83">
        <f>C15</f>
        <v>10</v>
      </c>
      <c r="C60" s="84">
        <f aca="true" t="shared" si="6" ref="C60:C65">B60/L60</f>
        <v>0.2222222222222222</v>
      </c>
      <c r="D60" s="83">
        <f>E15</f>
        <v>21</v>
      </c>
      <c r="E60" s="84">
        <f aca="true" t="shared" si="7" ref="E60:E65">D60/L60</f>
        <v>0.4666666666666667</v>
      </c>
      <c r="F60" s="83">
        <f>G15</f>
        <v>14</v>
      </c>
      <c r="G60" s="84">
        <f aca="true" t="shared" si="8" ref="G60:G65">F60/L60</f>
        <v>0.3111111111111111</v>
      </c>
      <c r="H60" s="83">
        <f>I15</f>
        <v>0</v>
      </c>
      <c r="I60" s="84">
        <f aca="true" t="shared" si="9" ref="I60:I65">H60/L60</f>
        <v>0</v>
      </c>
      <c r="J60" s="83">
        <f>K15</f>
        <v>0</v>
      </c>
      <c r="K60" s="84">
        <f aca="true" t="shared" si="10" ref="K60:K65">J60/L60</f>
        <v>0</v>
      </c>
      <c r="L60" s="71">
        <f>B60+D60+F60+H60+J60</f>
        <v>45</v>
      </c>
      <c r="M60" s="85"/>
      <c r="N60" s="86"/>
      <c r="O60"/>
      <c r="P60"/>
      <c r="Q60"/>
      <c r="R60"/>
      <c r="S60"/>
      <c r="T60"/>
      <c r="U60"/>
      <c r="V60" s="45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69" t="s">
        <v>41</v>
      </c>
      <c r="B61" s="87">
        <f>C21</f>
        <v>18</v>
      </c>
      <c r="C61" s="61">
        <f t="shared" si="6"/>
        <v>0.5</v>
      </c>
      <c r="D61" s="87">
        <f>E21</f>
        <v>12</v>
      </c>
      <c r="E61" s="61">
        <f t="shared" si="7"/>
        <v>0.3333333333333333</v>
      </c>
      <c r="F61" s="87">
        <f>G21</f>
        <v>6</v>
      </c>
      <c r="G61" s="61">
        <f t="shared" si="8"/>
        <v>0.16666666666666666</v>
      </c>
      <c r="H61" s="87">
        <f>I21</f>
        <v>0</v>
      </c>
      <c r="I61" s="61">
        <f t="shared" si="9"/>
        <v>0</v>
      </c>
      <c r="J61" s="87">
        <f>K21</f>
        <v>0</v>
      </c>
      <c r="K61" s="61">
        <f t="shared" si="10"/>
        <v>0</v>
      </c>
      <c r="L61" s="71">
        <f>B61+D61+F61+H61+J61</f>
        <v>36</v>
      </c>
      <c r="M61" s="85"/>
      <c r="N61" s="86"/>
      <c r="O61"/>
      <c r="P61"/>
      <c r="Q61"/>
      <c r="R61"/>
      <c r="S61"/>
      <c r="T61"/>
      <c r="U61"/>
      <c r="V61" s="45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69" t="s">
        <v>42</v>
      </c>
      <c r="B62" s="87">
        <f>C26</f>
        <v>3</v>
      </c>
      <c r="C62" s="61">
        <f t="shared" si="6"/>
        <v>0.15789473684210525</v>
      </c>
      <c r="D62" s="87">
        <f>E26</f>
        <v>8</v>
      </c>
      <c r="E62" s="61">
        <f t="shared" si="7"/>
        <v>0.42105263157894735</v>
      </c>
      <c r="F62" s="87">
        <f>G26</f>
        <v>6</v>
      </c>
      <c r="G62" s="61">
        <f t="shared" si="8"/>
        <v>0.3157894736842105</v>
      </c>
      <c r="H62" s="87">
        <f>I26</f>
        <v>2</v>
      </c>
      <c r="I62" s="61">
        <f t="shared" si="9"/>
        <v>0.10526315789473684</v>
      </c>
      <c r="J62" s="87">
        <f>K26</f>
        <v>0</v>
      </c>
      <c r="K62" s="61">
        <f t="shared" si="10"/>
        <v>0</v>
      </c>
      <c r="L62" s="71">
        <f>B62+D62+F62+H62+J62</f>
        <v>19</v>
      </c>
      <c r="M62" s="88"/>
      <c r="N62" s="86"/>
      <c r="O62"/>
      <c r="P62"/>
      <c r="Q62"/>
      <c r="R62"/>
      <c r="S62"/>
      <c r="T62"/>
      <c r="U62"/>
      <c r="V62" s="45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69" t="s">
        <v>43</v>
      </c>
      <c r="B63" s="87">
        <f>C32</f>
        <v>3</v>
      </c>
      <c r="C63" s="61">
        <f t="shared" si="6"/>
        <v>0.2</v>
      </c>
      <c r="D63" s="87">
        <f>E32</f>
        <v>8</v>
      </c>
      <c r="E63" s="61">
        <f t="shared" si="7"/>
        <v>0.5333333333333333</v>
      </c>
      <c r="F63" s="87">
        <f>G32</f>
        <v>3</v>
      </c>
      <c r="G63" s="61">
        <f t="shared" si="8"/>
        <v>0.2</v>
      </c>
      <c r="H63" s="87">
        <f>I32</f>
        <v>1</v>
      </c>
      <c r="I63" s="61">
        <f t="shared" si="9"/>
        <v>0.06666666666666667</v>
      </c>
      <c r="J63" s="87">
        <f>K32</f>
        <v>0</v>
      </c>
      <c r="K63" s="61">
        <f t="shared" si="10"/>
        <v>0</v>
      </c>
      <c r="L63" s="62">
        <f>B63+D63+F63+H63+J63</f>
        <v>15</v>
      </c>
      <c r="M63" s="89"/>
      <c r="N63" s="86"/>
      <c r="O63"/>
      <c r="P63"/>
      <c r="Q63"/>
      <c r="R63"/>
      <c r="S63"/>
      <c r="T63"/>
      <c r="U63"/>
      <c r="V63" s="45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72" t="s">
        <v>44</v>
      </c>
      <c r="B64" s="90">
        <f>C38</f>
        <v>9</v>
      </c>
      <c r="C64" s="91">
        <f t="shared" si="6"/>
        <v>0.32142857142857145</v>
      </c>
      <c r="D64" s="90">
        <f>E38</f>
        <v>4</v>
      </c>
      <c r="E64" s="91">
        <f t="shared" si="7"/>
        <v>0.14285714285714285</v>
      </c>
      <c r="F64" s="90">
        <f>G38</f>
        <v>12</v>
      </c>
      <c r="G64" s="91">
        <f t="shared" si="8"/>
        <v>0.42857142857142855</v>
      </c>
      <c r="H64" s="90">
        <f>I38</f>
        <v>2</v>
      </c>
      <c r="I64" s="91">
        <f t="shared" si="9"/>
        <v>0.07142857142857142</v>
      </c>
      <c r="J64" s="90">
        <f>K38</f>
        <v>1</v>
      </c>
      <c r="K64" s="91">
        <f t="shared" si="10"/>
        <v>0.03571428571428571</v>
      </c>
      <c r="L64" s="62">
        <f>B64+D64+F64+H64+J64</f>
        <v>28</v>
      </c>
      <c r="M64" s="89"/>
      <c r="N64" s="86"/>
      <c r="O64"/>
      <c r="P64"/>
      <c r="Q64"/>
      <c r="R64"/>
      <c r="S64"/>
      <c r="T64"/>
      <c r="U64"/>
      <c r="V64" s="45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4" s="45" customFormat="1" ht="12.75">
      <c r="A65" s="74" t="s">
        <v>12</v>
      </c>
      <c r="B65" s="92">
        <f>SUM(B60:B64)</f>
        <v>43</v>
      </c>
      <c r="C65" s="76">
        <f t="shared" si="6"/>
        <v>0.3006993006993007</v>
      </c>
      <c r="D65" s="92">
        <f>SUM(D60:D64)</f>
        <v>53</v>
      </c>
      <c r="E65" s="76">
        <f t="shared" si="7"/>
        <v>0.3706293706293706</v>
      </c>
      <c r="F65" s="75">
        <f>SUM(F60:F64)</f>
        <v>41</v>
      </c>
      <c r="G65" s="76">
        <f t="shared" si="8"/>
        <v>0.2867132867132867</v>
      </c>
      <c r="H65" s="92">
        <f>SUM(H60:H64)</f>
        <v>5</v>
      </c>
      <c r="I65" s="76">
        <f t="shared" si="9"/>
        <v>0.03496503496503497</v>
      </c>
      <c r="J65" s="92">
        <f>SUM(J60:J64)</f>
        <v>1</v>
      </c>
      <c r="K65" s="76">
        <f t="shared" si="10"/>
        <v>0.006993006993006993</v>
      </c>
      <c r="L65" s="77">
        <f>SUM(L60:L64)</f>
        <v>143</v>
      </c>
      <c r="M65" s="93"/>
      <c r="N65" s="94"/>
    </row>
    <row r="66" spans="1:256" ht="12">
      <c r="A66"/>
      <c r="B66" s="79">
        <f>B65/L65</f>
        <v>0.3006993006993007</v>
      </c>
      <c r="C66" s="79"/>
      <c r="D66" s="79">
        <f>D65/L65</f>
        <v>0.3706293706293706</v>
      </c>
      <c r="E66" s="79"/>
      <c r="F66" s="79">
        <f>F65/L65</f>
        <v>0.2867132867132867</v>
      </c>
      <c r="G66" s="79"/>
      <c r="H66" s="79">
        <f>H65/L65</f>
        <v>0.03496503496503497</v>
      </c>
      <c r="I66" s="79"/>
      <c r="J66" s="79">
        <f>J65/L65</f>
        <v>0.006993006993006993</v>
      </c>
      <c r="K66" s="79"/>
      <c r="L66" s="80">
        <f>SUM(B66:J66)</f>
        <v>1</v>
      </c>
      <c r="M66" s="86"/>
      <c r="N66" s="86"/>
      <c r="O66"/>
      <c r="P66"/>
      <c r="Q66"/>
      <c r="R66"/>
      <c r="S66"/>
      <c r="T66"/>
      <c r="U66"/>
      <c r="V66" s="45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">
      <c r="A67"/>
      <c r="B67" s="44"/>
      <c r="C67" s="44"/>
      <c r="D67"/>
      <c r="E67"/>
      <c r="F67"/>
      <c r="G67"/>
      <c r="H67"/>
      <c r="I67"/>
      <c r="J67"/>
      <c r="K67"/>
      <c r="L67"/>
      <c r="M67" s="86"/>
      <c r="N67" s="86"/>
      <c r="O67"/>
      <c r="P67"/>
      <c r="Q67"/>
      <c r="R67"/>
      <c r="S67"/>
      <c r="T67"/>
      <c r="U67"/>
      <c r="V67" s="45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6.5">
      <c r="A68" s="46" t="s">
        <v>47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86"/>
      <c r="N68" s="86"/>
      <c r="O68"/>
      <c r="P68"/>
      <c r="Q68"/>
      <c r="R68"/>
      <c r="S68"/>
      <c r="T68"/>
      <c r="U68"/>
      <c r="V68" s="45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>
      <c r="A69" s="48" t="s">
        <v>6</v>
      </c>
      <c r="B69" s="49" t="s">
        <v>33</v>
      </c>
      <c r="C69" s="50" t="s">
        <v>34</v>
      </c>
      <c r="D69" s="51" t="s">
        <v>35</v>
      </c>
      <c r="E69" s="52" t="s">
        <v>34</v>
      </c>
      <c r="F69" s="51" t="s">
        <v>36</v>
      </c>
      <c r="G69" s="52" t="s">
        <v>34</v>
      </c>
      <c r="H69" s="51" t="s">
        <v>37</v>
      </c>
      <c r="I69" s="52" t="s">
        <v>34</v>
      </c>
      <c r="J69" s="53" t="s">
        <v>38</v>
      </c>
      <c r="K69" s="53" t="s">
        <v>34</v>
      </c>
      <c r="L69" s="52" t="s">
        <v>12</v>
      </c>
      <c r="M69"/>
      <c r="N69"/>
      <c r="O69"/>
      <c r="P69"/>
      <c r="Q69"/>
      <c r="R69"/>
      <c r="S69"/>
      <c r="T69"/>
      <c r="U69"/>
      <c r="V69" s="45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5"/>
      <c r="B70" s="56"/>
      <c r="C70" s="57" t="s">
        <v>6</v>
      </c>
      <c r="D70" s="55"/>
      <c r="E70" s="57" t="s">
        <v>6</v>
      </c>
      <c r="F70" s="55"/>
      <c r="G70" s="57" t="s">
        <v>6</v>
      </c>
      <c r="H70" s="55"/>
      <c r="I70" s="57" t="s">
        <v>6</v>
      </c>
      <c r="J70" s="58" t="s">
        <v>39</v>
      </c>
      <c r="K70" s="57" t="s">
        <v>6</v>
      </c>
      <c r="L70" s="55"/>
      <c r="M70"/>
      <c r="N70"/>
      <c r="O70"/>
      <c r="P70"/>
      <c r="Q70"/>
      <c r="R70"/>
      <c r="S70"/>
      <c r="T70"/>
      <c r="U70"/>
      <c r="V70" s="45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59" t="s">
        <v>40</v>
      </c>
      <c r="B71" s="60">
        <f>B60+B49</f>
        <v>21</v>
      </c>
      <c r="C71" s="61">
        <f>B71/L71</f>
        <v>0.04411764705882353</v>
      </c>
      <c r="D71" s="60">
        <f>D60+D49</f>
        <v>92</v>
      </c>
      <c r="E71" s="61">
        <f>D71/L71</f>
        <v>0.19327731092436976</v>
      </c>
      <c r="F71" s="60">
        <f>F60+F49</f>
        <v>234</v>
      </c>
      <c r="G71" s="61">
        <f>F71/L71</f>
        <v>0.49159663865546216</v>
      </c>
      <c r="H71" s="60">
        <f>H60+H49</f>
        <v>124</v>
      </c>
      <c r="I71" s="61">
        <f>H71/L71</f>
        <v>0.2605042016806723</v>
      </c>
      <c r="J71" s="60">
        <f>J60+J49</f>
        <v>5</v>
      </c>
      <c r="K71" s="61">
        <f>J71/L71</f>
        <v>0.01050420168067227</v>
      </c>
      <c r="L71" s="62">
        <f>B71+D71+F71+H71+J71</f>
        <v>476</v>
      </c>
      <c r="M71" s="63"/>
      <c r="N71"/>
      <c r="O71"/>
      <c r="P71"/>
      <c r="Q71"/>
      <c r="R71"/>
      <c r="S71"/>
      <c r="T71"/>
      <c r="U71"/>
      <c r="V71" s="45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69" t="s">
        <v>41</v>
      </c>
      <c r="B72" s="60">
        <f>B61+B50</f>
        <v>21</v>
      </c>
      <c r="C72" s="61">
        <f>B72/L72</f>
        <v>0.12650602409638553</v>
      </c>
      <c r="D72" s="60">
        <f>D61+D50</f>
        <v>47</v>
      </c>
      <c r="E72" s="61">
        <f>D72/L72</f>
        <v>0.28313253012048195</v>
      </c>
      <c r="F72" s="60">
        <f>F61+F50</f>
        <v>74</v>
      </c>
      <c r="G72" s="61">
        <f>F72/L72</f>
        <v>0.4457831325301205</v>
      </c>
      <c r="H72" s="60">
        <f>H61+H50</f>
        <v>23</v>
      </c>
      <c r="I72" s="61">
        <f>H72/L72</f>
        <v>0.13855421686746988</v>
      </c>
      <c r="J72" s="60">
        <f>J61+J50</f>
        <v>1</v>
      </c>
      <c r="K72" s="61">
        <f>J72/L72</f>
        <v>0.006024096385542169</v>
      </c>
      <c r="L72" s="62">
        <f>B72+D72+F72+H72+J72</f>
        <v>166</v>
      </c>
      <c r="M72" s="63"/>
      <c r="N72"/>
      <c r="O72"/>
      <c r="P72"/>
      <c r="Q72"/>
      <c r="R72"/>
      <c r="S72"/>
      <c r="T72"/>
      <c r="U72"/>
      <c r="V72" s="45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69" t="s">
        <v>42</v>
      </c>
      <c r="B73" s="60">
        <f>B62+B51</f>
        <v>4</v>
      </c>
      <c r="C73" s="61">
        <f>B73/L73</f>
        <v>0.0425531914893617</v>
      </c>
      <c r="D73" s="60">
        <f>D62+D51</f>
        <v>18</v>
      </c>
      <c r="E73" s="61">
        <f>D73/L73</f>
        <v>0.19148936170212766</v>
      </c>
      <c r="F73" s="60">
        <f>F62+F51</f>
        <v>58</v>
      </c>
      <c r="G73" s="61">
        <f>F73/L73</f>
        <v>0.6170212765957447</v>
      </c>
      <c r="H73" s="60">
        <f>H62+H51</f>
        <v>14</v>
      </c>
      <c r="I73" s="61">
        <f>H73/L73</f>
        <v>0.14893617021276595</v>
      </c>
      <c r="J73" s="60">
        <f>J62+J51</f>
        <v>0</v>
      </c>
      <c r="K73" s="61">
        <f>J73/L73</f>
        <v>0</v>
      </c>
      <c r="L73" s="62">
        <f>B73+D73+F73+H73+J73</f>
        <v>94</v>
      </c>
      <c r="M73" s="63"/>
      <c r="N73"/>
      <c r="O73"/>
      <c r="P73"/>
      <c r="Q73"/>
      <c r="R73"/>
      <c r="S73"/>
      <c r="T73"/>
      <c r="U73"/>
      <c r="V73" s="45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69" t="s">
        <v>43</v>
      </c>
      <c r="B74" s="60">
        <f>B63+B52</f>
        <v>6</v>
      </c>
      <c r="C74" s="61">
        <f>B74/L74</f>
        <v>0.04</v>
      </c>
      <c r="D74" s="60">
        <f>D63+D52</f>
        <v>17</v>
      </c>
      <c r="E74" s="61">
        <f>D74/L74</f>
        <v>0.11333333333333333</v>
      </c>
      <c r="F74" s="60">
        <f>F63+F52</f>
        <v>54</v>
      </c>
      <c r="G74" s="61">
        <f>F74/L74</f>
        <v>0.36</v>
      </c>
      <c r="H74" s="60">
        <f>H63+H52</f>
        <v>67</v>
      </c>
      <c r="I74" s="61">
        <f>H74/L74</f>
        <v>0.44666666666666666</v>
      </c>
      <c r="J74" s="60">
        <f>J63+J52</f>
        <v>6</v>
      </c>
      <c r="K74" s="61">
        <f>J74/L74</f>
        <v>0.04</v>
      </c>
      <c r="L74" s="62">
        <f>B74+D74+F74+H74+J74</f>
        <v>150</v>
      </c>
      <c r="M74" s="63"/>
      <c r="N74"/>
      <c r="O74"/>
      <c r="P74"/>
      <c r="Q74"/>
      <c r="R74"/>
      <c r="S74"/>
      <c r="T74"/>
      <c r="U74"/>
      <c r="V74" s="45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72" t="s">
        <v>44</v>
      </c>
      <c r="B75" s="60">
        <f>B64+B53</f>
        <v>11</v>
      </c>
      <c r="C75" s="61">
        <f>B75/L75</f>
        <v>0.07051282051282051</v>
      </c>
      <c r="D75" s="60">
        <f>D64+D53</f>
        <v>11</v>
      </c>
      <c r="E75" s="61">
        <f>D75/L75</f>
        <v>0.07051282051282051</v>
      </c>
      <c r="F75" s="60">
        <f>F64+F53</f>
        <v>69</v>
      </c>
      <c r="G75" s="61">
        <f>F75/L75</f>
        <v>0.4423076923076923</v>
      </c>
      <c r="H75" s="60">
        <f>H64+H53</f>
        <v>62</v>
      </c>
      <c r="I75" s="61">
        <f>H75/L75</f>
        <v>0.3974358974358974</v>
      </c>
      <c r="J75" s="60">
        <f>J64+J53</f>
        <v>3</v>
      </c>
      <c r="K75" s="61">
        <f>J75/L75</f>
        <v>0.019230769230769232</v>
      </c>
      <c r="L75" s="62">
        <f>B75+D75+F75+H75+J75</f>
        <v>156</v>
      </c>
      <c r="M75" s="63"/>
      <c r="N75"/>
      <c r="O75"/>
      <c r="P75"/>
      <c r="Q75"/>
      <c r="R75"/>
      <c r="S75"/>
      <c r="T75"/>
      <c r="U75"/>
      <c r="V75" s="4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74" t="s">
        <v>12</v>
      </c>
      <c r="B76" s="75">
        <f>SUM(B71:B75)</f>
        <v>63</v>
      </c>
      <c r="C76" s="76">
        <f>B76/$L$76</f>
        <v>0.060460652591170824</v>
      </c>
      <c r="D76" s="92">
        <f>SUM(D71:D75)</f>
        <v>185</v>
      </c>
      <c r="E76" s="76">
        <f>D76/$L$76</f>
        <v>0.17754318618042225</v>
      </c>
      <c r="F76" s="75">
        <f>SUM(F71:F75)</f>
        <v>489</v>
      </c>
      <c r="G76" s="76">
        <f>F76/$L$76</f>
        <v>0.4692898272552783</v>
      </c>
      <c r="H76" s="92">
        <f>SUM(H71:H75)</f>
        <v>290</v>
      </c>
      <c r="I76" s="76">
        <f>H76/$L$76</f>
        <v>0.2783109404990403</v>
      </c>
      <c r="J76" s="92">
        <f>SUM(J71:J75)</f>
        <v>15</v>
      </c>
      <c r="K76" s="76">
        <f>J76/$L$76</f>
        <v>0.014395393474088292</v>
      </c>
      <c r="L76" s="77">
        <f>SUM(L71:L75)</f>
        <v>1042</v>
      </c>
      <c r="M76"/>
      <c r="N76"/>
      <c r="O76"/>
      <c r="P76"/>
      <c r="Q76"/>
      <c r="R76"/>
      <c r="S76"/>
      <c r="T76"/>
      <c r="U76"/>
      <c r="V76" s="45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">
      <c r="A77" t="s">
        <v>45</v>
      </c>
      <c r="B77" s="79">
        <f>B76/L76</f>
        <v>0.060460652591170824</v>
      </c>
      <c r="C77" s="79"/>
      <c r="D77" s="79">
        <f>D76/L76</f>
        <v>0.17754318618042225</v>
      </c>
      <c r="E77" s="79"/>
      <c r="F77" s="79">
        <f>F76/L76</f>
        <v>0.4692898272552783</v>
      </c>
      <c r="G77" s="79"/>
      <c r="H77" s="79">
        <f>H76/L76</f>
        <v>0.2783109404990403</v>
      </c>
      <c r="I77" s="79"/>
      <c r="J77" s="79">
        <f>J76/L76</f>
        <v>0.014395393474088292</v>
      </c>
      <c r="K77" s="79"/>
      <c r="L77" s="80">
        <f>SUM(B77:J77)</f>
        <v>0.9999999999999999</v>
      </c>
      <c r="M77"/>
      <c r="N77"/>
      <c r="O77"/>
      <c r="P77"/>
      <c r="Q77"/>
      <c r="R77"/>
      <c r="S77"/>
      <c r="T77"/>
      <c r="U77"/>
      <c r="V77" s="45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80" spans="1:5" ht="12.75">
      <c r="A80" s="95" t="s">
        <v>48</v>
      </c>
      <c r="B80" s="96">
        <f>B76</f>
        <v>63</v>
      </c>
      <c r="C80" s="97"/>
      <c r="D80" s="97"/>
      <c r="E80" s="97"/>
    </row>
    <row r="81" spans="1:5" ht="12.75">
      <c r="A81" s="95" t="s">
        <v>49</v>
      </c>
      <c r="B81" s="98">
        <f>D76</f>
        <v>185</v>
      </c>
      <c r="C81" s="97"/>
      <c r="D81" s="97"/>
      <c r="E81" s="97"/>
    </row>
    <row r="82" spans="1:5" ht="12.75">
      <c r="A82" s="95" t="s">
        <v>50</v>
      </c>
      <c r="B82" s="98">
        <f>F76</f>
        <v>489</v>
      </c>
      <c r="C82" s="97"/>
      <c r="D82" s="97"/>
      <c r="E82" s="97"/>
    </row>
    <row r="83" spans="1:5" ht="12.75">
      <c r="A83" s="95" t="s">
        <v>51</v>
      </c>
      <c r="B83" s="98">
        <f>H76</f>
        <v>290</v>
      </c>
      <c r="C83" s="97"/>
      <c r="D83" s="97"/>
      <c r="E83" s="97"/>
    </row>
    <row r="84" spans="1:5" ht="12.75">
      <c r="A84" s="95" t="s">
        <v>52</v>
      </c>
      <c r="B84" s="98">
        <f>J76</f>
        <v>15</v>
      </c>
      <c r="C84" s="97"/>
      <c r="D84" s="97"/>
      <c r="E84" s="97"/>
    </row>
    <row r="85" spans="1:5" ht="12.75">
      <c r="A85" s="97"/>
      <c r="B85" s="99">
        <f>SUM(B80:B84)</f>
        <v>1042</v>
      </c>
      <c r="C85" s="100"/>
      <c r="D85" s="100"/>
      <c r="E85" s="100"/>
    </row>
  </sheetData>
  <mergeCells count="36">
    <mergeCell ref="A1:L1"/>
    <mergeCell ref="A2:L2"/>
    <mergeCell ref="A3:L3"/>
    <mergeCell ref="A6:L6"/>
    <mergeCell ref="A7:L7"/>
    <mergeCell ref="B8:C8"/>
    <mergeCell ref="D8:E8"/>
    <mergeCell ref="F8:G8"/>
    <mergeCell ref="H8:I8"/>
    <mergeCell ref="J8:K8"/>
    <mergeCell ref="B16:C16"/>
    <mergeCell ref="D16:E16"/>
    <mergeCell ref="F16:G16"/>
    <mergeCell ref="H16:I16"/>
    <mergeCell ref="J16:K16"/>
    <mergeCell ref="B22:C22"/>
    <mergeCell ref="D22:E22"/>
    <mergeCell ref="F22:G22"/>
    <mergeCell ref="H22:I22"/>
    <mergeCell ref="J22:K22"/>
    <mergeCell ref="B27:C27"/>
    <mergeCell ref="D27:E27"/>
    <mergeCell ref="F27:G27"/>
    <mergeCell ref="H27:I27"/>
    <mergeCell ref="J27:K27"/>
    <mergeCell ref="B33:C33"/>
    <mergeCell ref="D33:E33"/>
    <mergeCell ref="F33:G33"/>
    <mergeCell ref="H33:I33"/>
    <mergeCell ref="J33:K33"/>
    <mergeCell ref="A41:H41"/>
    <mergeCell ref="A42:H42"/>
    <mergeCell ref="A43:H43"/>
    <mergeCell ref="A46:L46"/>
    <mergeCell ref="A57:L57"/>
    <mergeCell ref="A68:L68"/>
  </mergeCells>
  <printOptions/>
  <pageMargins left="0.7479166666666667" right="0.7479166666666667" top="0.25" bottom="0.4798611111111111" header="0.5118055555555555" footer="0.5118055555555555"/>
  <pageSetup horizontalDpi="300" verticalDpi="300" orientation="landscape" paperSize="9" scale="85"/>
  <rowBreaks count="3" manualBreakCount="3">
    <brk id="40" max="255" man="1"/>
    <brk id="77" max="255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Lines>485947218</Lin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GPC</dc:creator>
  <cp:keywords/>
  <dc:description/>
  <cp:lastModifiedBy>..</cp:lastModifiedBy>
  <cp:lastPrinted>2007-12-07T13:03:47Z</cp:lastPrinted>
  <dcterms:created xsi:type="dcterms:W3CDTF">2000-06-27T14:23:59Z</dcterms:created>
  <dcterms:modified xsi:type="dcterms:W3CDTF">2008-01-14T13:04:24Z</dcterms:modified>
  <cp:category>Atualização Site GPC</cp:category>
  <cp:version/>
  <cp:contentType/>
  <cp:contentStatus/>
  <cp:revision>1</cp:revision>
</cp:coreProperties>
</file>