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20" activeTab="0"/>
  </bookViews>
  <sheets>
    <sheet name="MAR 2016" sheetId="1" r:id="rId1"/>
  </sheets>
  <definedNames>
    <definedName name="_xlnm.Print_Area" localSheetId="0">'MAR 2016'!$A$1:$P$123</definedName>
  </definedNames>
  <calcPr fullCalcOnLoad="1"/>
</workbook>
</file>

<file path=xl/sharedStrings.xml><?xml version="1.0" encoding="utf-8"?>
<sst xmlns="http://schemas.openxmlformats.org/spreadsheetml/2006/main" count="133" uniqueCount="57">
  <si>
    <t>UNIVERSIDADE ESTADUAL DO OESTE DO PARANÁ - UNIOESTE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</si>
  <si>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</si>
  <si>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</si>
  <si>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</si>
  <si>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</si>
  <si>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</si>
  <si>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</si>
  <si>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</si>
  <si>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Engenharia e Ciências Exatas</t>
  </si>
  <si>
    <t>Centro de Ciências Humanas</t>
  </si>
  <si>
    <t>Centro de Ciências Agrárias</t>
  </si>
  <si>
    <t>Centro de Ciências Humanas, Educação e Letras</t>
  </si>
  <si>
    <t>Centro de Ciências Humanas e Sociais</t>
  </si>
  <si>
    <t>%</t>
  </si>
  <si>
    <t>Cascavel</t>
  </si>
  <si>
    <t>Foz do Iguaçu</t>
  </si>
  <si>
    <t>Francisco Beltrão</t>
  </si>
  <si>
    <t>Marechal Cândido Rondon</t>
  </si>
  <si>
    <t>Toledo</t>
  </si>
  <si>
    <t>Total</t>
  </si>
  <si>
    <t>Temporários</t>
  </si>
  <si>
    <t>CAMPUS TOLEDO</t>
  </si>
  <si>
    <t>Titulação</t>
  </si>
  <si>
    <t>Total UNIOESTE</t>
  </si>
  <si>
    <t>Campus</t>
  </si>
  <si>
    <t>Titulação do Corpo Docente - Efetivos</t>
  </si>
  <si>
    <t>Titulação do Corpo Docente - Temporários</t>
  </si>
  <si>
    <t>Titulação do Corpo Docente - Efetivos + Temporários</t>
  </si>
  <si>
    <t>Graduado</t>
  </si>
  <si>
    <t>Especialista</t>
  </si>
  <si>
    <t>Mestre</t>
  </si>
  <si>
    <t>Doutor</t>
  </si>
  <si>
    <t>Pós-Doutor</t>
  </si>
  <si>
    <t>Fonte : Pró-Reitoria de Planejamento</t>
  </si>
  <si>
    <t>PRÓ-REITORIA DE PLANEJAMENTO</t>
  </si>
  <si>
    <t>Centro de Educação, Letras e Saúde</t>
  </si>
  <si>
    <t>Fonte: Pró-reitoria de Planejamento/Divisão de Informações</t>
  </si>
  <si>
    <r>
      <rPr>
        <sz val="12"/>
        <rFont val="Arial"/>
        <family val="2"/>
      </rPr>
      <t xml:space="preserve">ESTATISTICA DE DOCENTES POR </t>
    </r>
    <r>
      <rPr>
        <b/>
        <sz val="12"/>
        <rFont val="Arial"/>
        <family val="2"/>
      </rPr>
      <t>TITULAÇAO</t>
    </r>
  </si>
  <si>
    <t>CAMPUS/CENTRO</t>
  </si>
  <si>
    <t>CAMPUS DE CASCAVEL</t>
  </si>
  <si>
    <t>CAMPUS DE FOZ DO IGUAÇU</t>
  </si>
  <si>
    <t>TOTAL</t>
  </si>
  <si>
    <t>CAMPUS DE FRANCISCO BELTRÃO</t>
  </si>
  <si>
    <t>CAMPUS DE MARECHAL CÂNDIDO RONDON</t>
  </si>
  <si>
    <t>GRADUADOS</t>
  </si>
  <si>
    <t>ESPECIALISTAS</t>
  </si>
  <si>
    <t>MESTRES</t>
  </si>
  <si>
    <t>DOUTORES</t>
  </si>
  <si>
    <t>POS-DOUTORES</t>
  </si>
  <si>
    <t>GRADUADO</t>
  </si>
  <si>
    <t>CAMPUS</t>
  </si>
  <si>
    <t>ESPECIALISTA</t>
  </si>
  <si>
    <t>MESTRE</t>
  </si>
  <si>
    <t>DOUTOR</t>
  </si>
  <si>
    <t>POS-DOUT</t>
  </si>
  <si>
    <t>Centro de Ciências da Saúde</t>
  </si>
  <si>
    <r>
      <t xml:space="preserve">DADOS DE </t>
    </r>
    <r>
      <rPr>
        <b/>
        <sz val="12"/>
        <rFont val="Arial"/>
        <family val="2"/>
      </rPr>
      <t xml:space="preserve">MARÇO/2016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</si>
</sst>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0.0%"/>
    <numFmt numFmtId="174" formatCode="_(* #,##0.00_);_(* \(#,##0.00\);_(* \-??_);_(@_)"/>
    <numFmt numFmtId="175" formatCode="_(* #,##0_);_(* \(#,##0\);_(* \-??_);_(@_)"/>
  </numFmts>
  <fonts count="58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4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172" fontId="6" fillId="35" borderId="0" xfId="0" applyNumberFormat="1" applyFont="1" applyFill="1" applyAlignment="1">
      <alignment vertical="center"/>
    </xf>
    <xf numFmtId="172" fontId="8" fillId="35" borderId="0" xfId="0" applyNumberFormat="1" applyFont="1" applyFill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3" fontId="1" fillId="0" borderId="10" xfId="49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left" vertical="center"/>
    </xf>
    <xf numFmtId="173" fontId="54" fillId="37" borderId="10" xfId="49" applyNumberFormat="1" applyFont="1" applyFill="1" applyBorder="1" applyAlignment="1" applyProtection="1">
      <alignment horizontal="center" vertical="center"/>
      <protection/>
    </xf>
    <xf numFmtId="1" fontId="54" fillId="37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0" fontId="1" fillId="35" borderId="0" xfId="49" applyNumberFormat="1" applyFont="1" applyFill="1" applyBorder="1" applyAlignment="1" applyProtection="1">
      <alignment horizontal="center" vertical="center"/>
      <protection/>
    </xf>
    <xf numFmtId="9" fontId="1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173" fontId="1" fillId="35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0" xfId="0" applyFont="1" applyFill="1" applyAlignment="1">
      <alignment vertical="center"/>
    </xf>
    <xf numFmtId="3" fontId="54" fillId="33" borderId="10" xfId="0" applyNumberFormat="1" applyFont="1" applyFill="1" applyBorder="1" applyAlignment="1">
      <alignment horizontal="center" vertical="center"/>
    </xf>
    <xf numFmtId="10" fontId="1" fillId="0" borderId="0" xfId="49" applyNumberFormat="1" applyFont="1" applyFill="1" applyBorder="1" applyAlignment="1" applyProtection="1">
      <alignment horizontal="center" vertical="center"/>
      <protection/>
    </xf>
    <xf numFmtId="9" fontId="1" fillId="0" borderId="0" xfId="0" applyNumberFormat="1" applyFont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'MAR 2016'!$A$76:$A$80</c:f>
              <c:strCache/>
            </c:strRef>
          </c:cat>
          <c:val>
            <c:numRef>
              <c:f>'MAR 2016'!$D$76:$D$80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'MAR 2016'!$A$76:$A$80</c:f>
              <c:strCache/>
            </c:strRef>
          </c:cat>
          <c:val>
            <c:numRef>
              <c:f>'MAR 2016'!$B$76:$B$80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'MAR 2016'!$A$76:$A$80</c:f>
              <c:strCache/>
            </c:strRef>
          </c:cat>
          <c:val>
            <c:numRef>
              <c:f>'MAR 2016'!$C$76:$C$80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095875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30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76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2" t="s">
        <v>38</v>
      </c>
      <c r="B7" s="78" t="s">
        <v>44</v>
      </c>
      <c r="C7" s="78"/>
      <c r="D7" s="78" t="s">
        <v>45</v>
      </c>
      <c r="E7" s="78"/>
      <c r="F7" s="78" t="s">
        <v>46</v>
      </c>
      <c r="G7" s="78"/>
      <c r="H7" s="78" t="s">
        <v>47</v>
      </c>
      <c r="I7" s="78"/>
      <c r="J7" s="71" t="s">
        <v>48</v>
      </c>
      <c r="K7" s="71"/>
      <c r="L7" s="72" t="s">
        <v>19</v>
      </c>
      <c r="Q7" s="13"/>
      <c r="R7" s="13"/>
      <c r="S7" s="13"/>
      <c r="T7" s="13"/>
    </row>
    <row r="8" spans="1:20" ht="19.5" customHeight="1">
      <c r="A8" s="77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3"/>
      <c r="Q8" s="13"/>
      <c r="R8" s="13"/>
      <c r="S8" s="13"/>
      <c r="T8" s="13"/>
    </row>
    <row r="9" spans="1:20" ht="19.5" customHeight="1">
      <c r="A9" s="67" t="s">
        <v>39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Q9" s="13"/>
      <c r="R9" s="13"/>
      <c r="S9" s="13"/>
      <c r="T9" s="13"/>
    </row>
    <row r="10" spans="1:20" ht="19.5" customHeight="1">
      <c r="A10" s="3" t="s">
        <v>3</v>
      </c>
      <c r="B10" s="9">
        <v>1</v>
      </c>
      <c r="C10" s="9">
        <v>0</v>
      </c>
      <c r="D10" s="9">
        <v>4</v>
      </c>
      <c r="E10" s="9">
        <v>4</v>
      </c>
      <c r="F10" s="9">
        <v>29</v>
      </c>
      <c r="G10" s="9">
        <v>12</v>
      </c>
      <c r="H10" s="9">
        <v>99</v>
      </c>
      <c r="I10" s="9">
        <v>9</v>
      </c>
      <c r="J10" s="9">
        <v>6</v>
      </c>
      <c r="K10" s="4">
        <v>0</v>
      </c>
      <c r="L10" s="4">
        <f>SUM(B10:K10)</f>
        <v>164</v>
      </c>
      <c r="Q10" s="13"/>
      <c r="R10" s="13"/>
      <c r="S10" s="13"/>
      <c r="T10" s="13"/>
    </row>
    <row r="11" spans="1:20" ht="19.5" customHeight="1">
      <c r="A11" s="3" t="s">
        <v>4</v>
      </c>
      <c r="B11" s="9">
        <v>0</v>
      </c>
      <c r="C11" s="9">
        <v>0</v>
      </c>
      <c r="D11" s="9">
        <v>39</v>
      </c>
      <c r="E11" s="9">
        <v>4</v>
      </c>
      <c r="F11" s="9">
        <v>45</v>
      </c>
      <c r="G11" s="9">
        <v>9</v>
      </c>
      <c r="H11" s="9">
        <v>40</v>
      </c>
      <c r="I11" s="9">
        <v>4</v>
      </c>
      <c r="J11" s="9">
        <v>4</v>
      </c>
      <c r="K11" s="4">
        <v>0</v>
      </c>
      <c r="L11" s="4">
        <f>SUM(B11:K11)</f>
        <v>145</v>
      </c>
      <c r="Q11" s="13"/>
      <c r="R11" s="13"/>
      <c r="S11" s="13"/>
      <c r="T11" s="13"/>
    </row>
    <row r="12" spans="1:20" ht="19.5" customHeight="1">
      <c r="A12" s="3" t="s">
        <v>5</v>
      </c>
      <c r="B12" s="9">
        <v>0</v>
      </c>
      <c r="C12" s="9">
        <v>0</v>
      </c>
      <c r="D12" s="9">
        <v>0</v>
      </c>
      <c r="E12" s="9">
        <v>2</v>
      </c>
      <c r="F12" s="9">
        <v>13</v>
      </c>
      <c r="G12" s="9">
        <v>12</v>
      </c>
      <c r="H12" s="9">
        <v>63</v>
      </c>
      <c r="I12" s="9">
        <v>0</v>
      </c>
      <c r="J12" s="9">
        <v>4</v>
      </c>
      <c r="K12" s="4">
        <v>0</v>
      </c>
      <c r="L12" s="4">
        <f>SUM(B12:K12)</f>
        <v>94</v>
      </c>
      <c r="Q12" s="13"/>
      <c r="R12" s="13"/>
      <c r="S12" s="13"/>
      <c r="T12" s="13"/>
    </row>
    <row r="13" spans="1:20" ht="19.5" customHeight="1">
      <c r="A13" s="3" t="s">
        <v>6</v>
      </c>
      <c r="B13" s="9">
        <v>1</v>
      </c>
      <c r="C13" s="9">
        <v>0</v>
      </c>
      <c r="D13" s="9">
        <v>0</v>
      </c>
      <c r="E13" s="9">
        <v>2</v>
      </c>
      <c r="F13" s="9">
        <v>9</v>
      </c>
      <c r="G13" s="9">
        <v>3</v>
      </c>
      <c r="H13" s="9">
        <v>23</v>
      </c>
      <c r="I13" s="9">
        <v>0</v>
      </c>
      <c r="J13" s="9">
        <v>2</v>
      </c>
      <c r="K13" s="4">
        <v>0</v>
      </c>
      <c r="L13" s="4">
        <f>SUM(B13:K13)</f>
        <v>40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9">
        <v>0</v>
      </c>
      <c r="C14" s="9">
        <v>1</v>
      </c>
      <c r="D14" s="9">
        <v>1</v>
      </c>
      <c r="E14" s="9">
        <v>2</v>
      </c>
      <c r="F14" s="9">
        <v>9</v>
      </c>
      <c r="G14" s="9">
        <v>10</v>
      </c>
      <c r="H14" s="9">
        <v>60</v>
      </c>
      <c r="I14" s="9">
        <v>0</v>
      </c>
      <c r="J14" s="9">
        <v>4</v>
      </c>
      <c r="K14" s="4">
        <v>0</v>
      </c>
      <c r="L14" s="4">
        <f>SUM(B14:K14)</f>
        <v>87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2</v>
      </c>
      <c r="C15" s="6">
        <f>SUM(C10:C14)</f>
        <v>1</v>
      </c>
      <c r="D15" s="6">
        <f t="shared" si="0"/>
        <v>44</v>
      </c>
      <c r="E15" s="6">
        <f>SUM(E10:E14)</f>
        <v>14</v>
      </c>
      <c r="F15" s="6">
        <f t="shared" si="0"/>
        <v>105</v>
      </c>
      <c r="G15" s="6">
        <f>SUM(G10:G14)</f>
        <v>46</v>
      </c>
      <c r="H15" s="6">
        <f>SUM(H10:H14)</f>
        <v>285</v>
      </c>
      <c r="I15" s="6">
        <f>SUM(I10:I14)</f>
        <v>13</v>
      </c>
      <c r="J15" s="6">
        <f t="shared" si="0"/>
        <v>20</v>
      </c>
      <c r="K15" s="6">
        <f t="shared" si="0"/>
        <v>0</v>
      </c>
      <c r="L15" s="8">
        <f>SUM(L10:L14)</f>
        <v>530</v>
      </c>
      <c r="Q15" s="15"/>
      <c r="R15" s="15"/>
      <c r="S15" s="15"/>
      <c r="T15" s="15"/>
    </row>
    <row r="16" spans="1:20" ht="19.5" customHeight="1">
      <c r="A16" s="67" t="s">
        <v>40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  <c r="Q16" s="13"/>
      <c r="R16" s="13"/>
      <c r="S16" s="13"/>
      <c r="T16" s="13"/>
    </row>
    <row r="17" spans="1:20" ht="19.5" customHeight="1">
      <c r="A17" s="3" t="s">
        <v>6</v>
      </c>
      <c r="B17" s="9">
        <v>0</v>
      </c>
      <c r="C17" s="9">
        <v>1</v>
      </c>
      <c r="D17" s="9">
        <v>13</v>
      </c>
      <c r="E17" s="9">
        <v>3</v>
      </c>
      <c r="F17" s="9">
        <v>28</v>
      </c>
      <c r="G17" s="9">
        <v>3</v>
      </c>
      <c r="H17" s="9">
        <v>12</v>
      </c>
      <c r="I17" s="9">
        <v>0</v>
      </c>
      <c r="J17" s="9">
        <v>2</v>
      </c>
      <c r="K17" s="4">
        <v>0</v>
      </c>
      <c r="L17" s="4">
        <f>SUM(B17:K17)</f>
        <v>62</v>
      </c>
      <c r="Q17" s="13"/>
      <c r="R17" s="13"/>
      <c r="S17" s="13"/>
      <c r="T17" s="13"/>
    </row>
    <row r="18" spans="1:20" ht="19.5" customHeight="1">
      <c r="A18" s="3" t="s">
        <v>35</v>
      </c>
      <c r="B18" s="9">
        <v>0</v>
      </c>
      <c r="C18" s="9">
        <v>1</v>
      </c>
      <c r="D18" s="9">
        <v>3</v>
      </c>
      <c r="E18" s="9">
        <v>3</v>
      </c>
      <c r="F18" s="9">
        <v>21</v>
      </c>
      <c r="G18" s="9">
        <v>2</v>
      </c>
      <c r="H18" s="9">
        <v>32</v>
      </c>
      <c r="I18" s="9">
        <v>1</v>
      </c>
      <c r="J18" s="9">
        <v>5</v>
      </c>
      <c r="K18" s="4">
        <v>0</v>
      </c>
      <c r="L18" s="4">
        <f>SUM(B18:K18)</f>
        <v>68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9">
        <v>1</v>
      </c>
      <c r="C19" s="9">
        <v>2</v>
      </c>
      <c r="D19" s="9">
        <v>2</v>
      </c>
      <c r="E19" s="9">
        <v>2</v>
      </c>
      <c r="F19" s="9">
        <v>26</v>
      </c>
      <c r="G19" s="9">
        <v>8</v>
      </c>
      <c r="H19" s="9">
        <v>29</v>
      </c>
      <c r="I19" s="9">
        <v>4</v>
      </c>
      <c r="J19" s="9">
        <v>3</v>
      </c>
      <c r="K19" s="4">
        <v>0</v>
      </c>
      <c r="L19" s="4">
        <f>SUM(B19:K19)</f>
        <v>77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1</v>
      </c>
      <c r="C20" s="6">
        <f>SUM(C17:C19)</f>
        <v>4</v>
      </c>
      <c r="D20" s="6">
        <f t="shared" si="1"/>
        <v>18</v>
      </c>
      <c r="E20" s="6">
        <f>SUM(E17:E19)</f>
        <v>8</v>
      </c>
      <c r="F20" s="6">
        <f t="shared" si="1"/>
        <v>75</v>
      </c>
      <c r="G20" s="6">
        <f>SUM(G17:G19)</f>
        <v>13</v>
      </c>
      <c r="H20" s="6">
        <f t="shared" si="1"/>
        <v>73</v>
      </c>
      <c r="I20" s="6">
        <f>SUM(I17:I19)</f>
        <v>5</v>
      </c>
      <c r="J20" s="6">
        <f t="shared" si="1"/>
        <v>10</v>
      </c>
      <c r="K20" s="6">
        <v>0</v>
      </c>
      <c r="L20" s="8">
        <f>SUM(L17:L19)</f>
        <v>207</v>
      </c>
      <c r="Q20" s="15"/>
      <c r="R20" s="15"/>
      <c r="S20" s="15"/>
      <c r="T20" s="15"/>
    </row>
    <row r="21" spans="1:20" ht="19.5" customHeight="1">
      <c r="A21" s="67" t="s">
        <v>42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  <c r="Q21" s="13"/>
      <c r="R21" s="13"/>
      <c r="S21" s="13"/>
      <c r="T21" s="13"/>
    </row>
    <row r="22" spans="1:20" ht="19.5" customHeight="1">
      <c r="A22" s="56" t="s">
        <v>55</v>
      </c>
      <c r="B22" s="9">
        <v>0</v>
      </c>
      <c r="C22" s="9">
        <v>0</v>
      </c>
      <c r="D22" s="9">
        <v>7</v>
      </c>
      <c r="E22" s="9">
        <v>6</v>
      </c>
      <c r="F22" s="9">
        <v>8</v>
      </c>
      <c r="G22" s="9">
        <v>2</v>
      </c>
      <c r="H22" s="9">
        <v>11</v>
      </c>
      <c r="I22" s="9">
        <v>0</v>
      </c>
      <c r="J22" s="9">
        <v>0</v>
      </c>
      <c r="K22" s="9">
        <v>0</v>
      </c>
      <c r="L22" s="57">
        <f>SUM(B22:K22)</f>
        <v>34</v>
      </c>
      <c r="Q22" s="13"/>
      <c r="R22" s="13"/>
      <c r="S22" s="13"/>
      <c r="T22" s="13"/>
    </row>
    <row r="23" spans="1:20" ht="19.5" customHeight="1">
      <c r="A23" s="3" t="s">
        <v>9</v>
      </c>
      <c r="B23" s="9">
        <v>0</v>
      </c>
      <c r="C23" s="9">
        <v>0</v>
      </c>
      <c r="D23" s="9">
        <v>0</v>
      </c>
      <c r="E23" s="9">
        <v>2</v>
      </c>
      <c r="F23" s="9">
        <v>13</v>
      </c>
      <c r="G23" s="9">
        <v>5</v>
      </c>
      <c r="H23" s="9">
        <v>30</v>
      </c>
      <c r="I23" s="9">
        <v>0</v>
      </c>
      <c r="J23" s="9">
        <v>3</v>
      </c>
      <c r="K23" s="4">
        <v>0</v>
      </c>
      <c r="L23" s="4">
        <f>SUM(B23:K23)</f>
        <v>53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9">
        <v>0</v>
      </c>
      <c r="C24" s="9">
        <v>1</v>
      </c>
      <c r="D24" s="9">
        <v>1</v>
      </c>
      <c r="E24" s="9">
        <v>2</v>
      </c>
      <c r="F24" s="9">
        <v>26</v>
      </c>
      <c r="G24" s="9">
        <v>5</v>
      </c>
      <c r="H24" s="9">
        <v>17</v>
      </c>
      <c r="I24" s="9">
        <v>1</v>
      </c>
      <c r="J24" s="9">
        <v>0</v>
      </c>
      <c r="K24" s="4">
        <v>0</v>
      </c>
      <c r="L24" s="4">
        <f>SUM(B24:K24)</f>
        <v>53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1</v>
      </c>
      <c r="D25" s="6">
        <f t="shared" si="2"/>
        <v>8</v>
      </c>
      <c r="E25" s="6">
        <f t="shared" si="2"/>
        <v>10</v>
      </c>
      <c r="F25" s="6">
        <f t="shared" si="2"/>
        <v>47</v>
      </c>
      <c r="G25" s="6">
        <f t="shared" si="2"/>
        <v>12</v>
      </c>
      <c r="H25" s="6">
        <f t="shared" si="2"/>
        <v>58</v>
      </c>
      <c r="I25" s="6">
        <f t="shared" si="2"/>
        <v>1</v>
      </c>
      <c r="J25" s="6">
        <f t="shared" si="2"/>
        <v>3</v>
      </c>
      <c r="K25" s="6">
        <f t="shared" si="2"/>
        <v>0</v>
      </c>
      <c r="L25" s="8">
        <f t="shared" si="2"/>
        <v>140</v>
      </c>
      <c r="Q25" s="15"/>
      <c r="R25" s="17"/>
      <c r="S25" s="15"/>
      <c r="T25" s="15"/>
    </row>
    <row r="26" spans="1:20" ht="19.5" customHeight="1">
      <c r="A26" s="67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  <c r="Q26" s="13"/>
      <c r="R26" s="17"/>
      <c r="S26" s="13"/>
      <c r="T26" s="13"/>
    </row>
    <row r="27" spans="1:20" s="18" customFormat="1" ht="19.5" customHeight="1">
      <c r="A27" s="3" t="s">
        <v>10</v>
      </c>
      <c r="B27" s="9">
        <v>0</v>
      </c>
      <c r="C27" s="9">
        <v>1</v>
      </c>
      <c r="D27" s="9">
        <v>0</v>
      </c>
      <c r="E27" s="9">
        <v>0</v>
      </c>
      <c r="F27" s="9">
        <v>1</v>
      </c>
      <c r="G27" s="9">
        <v>3</v>
      </c>
      <c r="H27" s="9">
        <v>34</v>
      </c>
      <c r="I27" s="9">
        <v>1</v>
      </c>
      <c r="J27" s="9">
        <v>9</v>
      </c>
      <c r="K27" s="4">
        <v>0</v>
      </c>
      <c r="L27" s="4">
        <f>SUM(B27:K27)</f>
        <v>49</v>
      </c>
      <c r="Q27" s="13"/>
      <c r="R27" s="13"/>
      <c r="S27" s="13"/>
      <c r="T27" s="13"/>
    </row>
    <row r="28" spans="1:20" ht="19.5" customHeight="1">
      <c r="A28" s="3" t="s">
        <v>11</v>
      </c>
      <c r="B28" s="9">
        <v>0</v>
      </c>
      <c r="C28" s="9">
        <v>1</v>
      </c>
      <c r="D28" s="9">
        <v>1</v>
      </c>
      <c r="E28" s="9">
        <v>1</v>
      </c>
      <c r="F28" s="9">
        <v>18</v>
      </c>
      <c r="G28" s="9">
        <v>10</v>
      </c>
      <c r="H28" s="9">
        <v>60</v>
      </c>
      <c r="I28" s="9">
        <v>3</v>
      </c>
      <c r="J28" s="9">
        <v>6</v>
      </c>
      <c r="K28" s="4">
        <v>0</v>
      </c>
      <c r="L28" s="4">
        <f>SUM(B28:K28)</f>
        <v>100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9">
        <v>1</v>
      </c>
      <c r="C29" s="9">
        <v>0</v>
      </c>
      <c r="D29" s="9">
        <v>1</v>
      </c>
      <c r="E29" s="9">
        <v>2</v>
      </c>
      <c r="F29" s="9">
        <v>24</v>
      </c>
      <c r="G29" s="9">
        <v>4</v>
      </c>
      <c r="H29" s="9">
        <v>15</v>
      </c>
      <c r="I29" s="9">
        <v>0</v>
      </c>
      <c r="J29" s="9">
        <v>0</v>
      </c>
      <c r="K29" s="4">
        <v>0</v>
      </c>
      <c r="L29" s="4">
        <f>SUM(B29:K29)</f>
        <v>47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1</v>
      </c>
      <c r="C30" s="6">
        <f aca="true" t="shared" si="3" ref="C30:L30">SUM(C27:C29)</f>
        <v>2</v>
      </c>
      <c r="D30" s="6">
        <f t="shared" si="3"/>
        <v>2</v>
      </c>
      <c r="E30" s="6">
        <f t="shared" si="3"/>
        <v>3</v>
      </c>
      <c r="F30" s="6">
        <f t="shared" si="3"/>
        <v>43</v>
      </c>
      <c r="G30" s="6">
        <f t="shared" si="3"/>
        <v>17</v>
      </c>
      <c r="H30" s="6">
        <f t="shared" si="3"/>
        <v>109</v>
      </c>
      <c r="I30" s="6">
        <f t="shared" si="3"/>
        <v>4</v>
      </c>
      <c r="J30" s="6">
        <f t="shared" si="3"/>
        <v>15</v>
      </c>
      <c r="K30" s="6">
        <f t="shared" si="3"/>
        <v>0</v>
      </c>
      <c r="L30" s="6">
        <f t="shared" si="3"/>
        <v>196</v>
      </c>
      <c r="Q30" s="15"/>
      <c r="R30" s="15"/>
      <c r="S30" s="15"/>
      <c r="T30" s="15"/>
    </row>
    <row r="31" spans="1:20" ht="19.5" customHeight="1">
      <c r="A31" s="67" t="s">
        <v>21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  <c r="Q31" s="13"/>
      <c r="R31" s="13"/>
      <c r="S31" s="13"/>
      <c r="T31" s="13"/>
    </row>
    <row r="32" spans="1:20" ht="19.5" customHeight="1">
      <c r="A32" s="3" t="s">
        <v>12</v>
      </c>
      <c r="B32" s="9">
        <v>0</v>
      </c>
      <c r="C32" s="9">
        <v>0</v>
      </c>
      <c r="D32" s="9">
        <v>1</v>
      </c>
      <c r="E32" s="9">
        <v>1</v>
      </c>
      <c r="F32" s="9">
        <v>10</v>
      </c>
      <c r="G32" s="9">
        <v>9</v>
      </c>
      <c r="H32" s="9">
        <v>30</v>
      </c>
      <c r="I32" s="9">
        <v>1</v>
      </c>
      <c r="J32" s="9">
        <v>4</v>
      </c>
      <c r="K32" s="9">
        <v>0</v>
      </c>
      <c r="L32" s="9">
        <f>SUM(B32:K32)</f>
        <v>56</v>
      </c>
      <c r="Q32" s="13"/>
      <c r="R32" s="13"/>
      <c r="S32" s="13"/>
      <c r="T32" s="13"/>
    </row>
    <row r="33" spans="1:20" ht="19.5" customHeight="1">
      <c r="A33" s="3" t="s">
        <v>6</v>
      </c>
      <c r="B33" s="9">
        <v>0</v>
      </c>
      <c r="C33" s="9">
        <v>0</v>
      </c>
      <c r="D33" s="9">
        <v>0</v>
      </c>
      <c r="E33" s="9">
        <v>0</v>
      </c>
      <c r="F33" s="9">
        <v>18</v>
      </c>
      <c r="G33" s="9">
        <v>11</v>
      </c>
      <c r="H33" s="9">
        <v>27</v>
      </c>
      <c r="I33" s="9">
        <v>1</v>
      </c>
      <c r="J33" s="9">
        <v>2</v>
      </c>
      <c r="K33" s="4">
        <v>0</v>
      </c>
      <c r="L33" s="4">
        <f>SUM(B33:K33)</f>
        <v>59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9">
        <v>0</v>
      </c>
      <c r="C34" s="9">
        <v>0</v>
      </c>
      <c r="D34" s="9">
        <v>1</v>
      </c>
      <c r="E34" s="9">
        <v>0</v>
      </c>
      <c r="F34" s="9">
        <v>3</v>
      </c>
      <c r="G34" s="9">
        <v>5</v>
      </c>
      <c r="H34" s="9">
        <v>54</v>
      </c>
      <c r="I34" s="9">
        <v>1</v>
      </c>
      <c r="J34" s="9">
        <v>4</v>
      </c>
      <c r="K34" s="4">
        <v>0</v>
      </c>
      <c r="L34" s="4">
        <f>SUM(B34:K34)</f>
        <v>68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0</v>
      </c>
      <c r="D35" s="6">
        <f t="shared" si="4"/>
        <v>2</v>
      </c>
      <c r="E35" s="6">
        <f t="shared" si="4"/>
        <v>1</v>
      </c>
      <c r="F35" s="6">
        <f t="shared" si="4"/>
        <v>31</v>
      </c>
      <c r="G35" s="6">
        <f t="shared" si="4"/>
        <v>25</v>
      </c>
      <c r="H35" s="6">
        <f t="shared" si="4"/>
        <v>111</v>
      </c>
      <c r="I35" s="6">
        <f t="shared" si="4"/>
        <v>3</v>
      </c>
      <c r="J35" s="6">
        <f t="shared" si="4"/>
        <v>10</v>
      </c>
      <c r="K35" s="6">
        <f t="shared" si="4"/>
        <v>0</v>
      </c>
      <c r="L35" s="6">
        <f t="shared" si="4"/>
        <v>183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58">
        <f>B15+B20+B25+B30+B35</f>
        <v>4</v>
      </c>
      <c r="C37" s="58">
        <f aca="true" t="shared" si="5" ref="C37:L37">C15+C20+C25+C30+C35</f>
        <v>8</v>
      </c>
      <c r="D37" s="58">
        <f t="shared" si="5"/>
        <v>74</v>
      </c>
      <c r="E37" s="58">
        <f t="shared" si="5"/>
        <v>36</v>
      </c>
      <c r="F37" s="58">
        <f t="shared" si="5"/>
        <v>301</v>
      </c>
      <c r="G37" s="58">
        <f t="shared" si="5"/>
        <v>113</v>
      </c>
      <c r="H37" s="58">
        <f t="shared" si="5"/>
        <v>636</v>
      </c>
      <c r="I37" s="58">
        <f t="shared" si="5"/>
        <v>26</v>
      </c>
      <c r="J37" s="58">
        <f t="shared" si="5"/>
        <v>58</v>
      </c>
      <c r="K37" s="58">
        <f t="shared" si="5"/>
        <v>0</v>
      </c>
      <c r="L37" s="53">
        <f t="shared" si="5"/>
        <v>1256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0" t="s">
        <v>25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Q41" s="13"/>
      <c r="R41" s="11"/>
      <c r="S41" s="11"/>
      <c r="T41" s="11"/>
    </row>
    <row r="42" spans="1:20" s="25" customFormat="1" ht="12.75">
      <c r="A42" s="63" t="s">
        <v>50</v>
      </c>
      <c r="B42" s="63" t="s">
        <v>49</v>
      </c>
      <c r="C42" s="59" t="s">
        <v>13</v>
      </c>
      <c r="D42" s="63" t="s">
        <v>51</v>
      </c>
      <c r="E42" s="59" t="s">
        <v>13</v>
      </c>
      <c r="F42" s="63" t="s">
        <v>52</v>
      </c>
      <c r="G42" s="59" t="s">
        <v>13</v>
      </c>
      <c r="H42" s="63" t="s">
        <v>53</v>
      </c>
      <c r="I42" s="59" t="s">
        <v>13</v>
      </c>
      <c r="J42" s="65" t="s">
        <v>54</v>
      </c>
      <c r="K42" s="59" t="s">
        <v>13</v>
      </c>
      <c r="L42" s="63" t="s">
        <v>19</v>
      </c>
      <c r="Q42" s="13"/>
      <c r="R42" s="11"/>
      <c r="S42" s="11"/>
      <c r="T42" s="11"/>
    </row>
    <row r="43" spans="1:20" s="25" customFormat="1" ht="12.75">
      <c r="A43" s="64"/>
      <c r="B43" s="64"/>
      <c r="C43" s="60" t="s">
        <v>24</v>
      </c>
      <c r="D43" s="64"/>
      <c r="E43" s="60" t="s">
        <v>24</v>
      </c>
      <c r="F43" s="64"/>
      <c r="G43" s="60" t="s">
        <v>24</v>
      </c>
      <c r="H43" s="64"/>
      <c r="I43" s="60" t="s">
        <v>24</v>
      </c>
      <c r="J43" s="66"/>
      <c r="K43" s="60" t="s">
        <v>24</v>
      </c>
      <c r="L43" s="64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2</v>
      </c>
      <c r="C44" s="28">
        <f>B44/$L$44</f>
        <v>0.0043859649122807015</v>
      </c>
      <c r="D44" s="27">
        <f>D15</f>
        <v>44</v>
      </c>
      <c r="E44" s="28">
        <f>D44/$L$44</f>
        <v>0.09649122807017543</v>
      </c>
      <c r="F44" s="27">
        <f>F15</f>
        <v>105</v>
      </c>
      <c r="G44" s="28">
        <f>F44/$L$44</f>
        <v>0.23026315789473684</v>
      </c>
      <c r="H44" s="27">
        <f>H15</f>
        <v>285</v>
      </c>
      <c r="I44" s="28">
        <f>H44/$L$44</f>
        <v>0.625</v>
      </c>
      <c r="J44" s="27">
        <f>J15</f>
        <v>20</v>
      </c>
      <c r="K44" s="28">
        <f>J44/L44</f>
        <v>0.043859649122807015</v>
      </c>
      <c r="L44" s="29">
        <f>B44+D44+F44+H44+J44</f>
        <v>456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1</v>
      </c>
      <c r="C45" s="28">
        <f>B45/$L$45</f>
        <v>0.005649717514124294</v>
      </c>
      <c r="D45" s="27">
        <f>D20</f>
        <v>18</v>
      </c>
      <c r="E45" s="28">
        <f>D45/$L$45</f>
        <v>0.1016949152542373</v>
      </c>
      <c r="F45" s="27">
        <f>F20</f>
        <v>75</v>
      </c>
      <c r="G45" s="28">
        <f>F45/$L$45</f>
        <v>0.423728813559322</v>
      </c>
      <c r="H45" s="27">
        <f>H20</f>
        <v>73</v>
      </c>
      <c r="I45" s="28">
        <f>H45/L45</f>
        <v>0.4124293785310734</v>
      </c>
      <c r="J45" s="27">
        <f>J20</f>
        <v>10</v>
      </c>
      <c r="K45" s="28">
        <f>J45/L45</f>
        <v>0.05649717514124294</v>
      </c>
      <c r="L45" s="30">
        <f>B45+D45+F45+H45+J45</f>
        <v>177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8</v>
      </c>
      <c r="E46" s="28">
        <f>D46/$L$46</f>
        <v>0.06896551724137931</v>
      </c>
      <c r="F46" s="27">
        <f>F25</f>
        <v>47</v>
      </c>
      <c r="G46" s="28">
        <f>F46/$L$46</f>
        <v>0.4051724137931034</v>
      </c>
      <c r="H46" s="27">
        <f>H25</f>
        <v>58</v>
      </c>
      <c r="I46" s="28">
        <f>H46/L46</f>
        <v>0.5</v>
      </c>
      <c r="J46" s="27">
        <f>J25</f>
        <v>3</v>
      </c>
      <c r="K46" s="28">
        <f>J46/L46</f>
        <v>0.02586206896551724</v>
      </c>
      <c r="L46" s="30">
        <f>B46+D46+F46+H46+J46</f>
        <v>116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1</v>
      </c>
      <c r="C47" s="28">
        <f>B47/$L$47</f>
        <v>0.0058823529411764705</v>
      </c>
      <c r="D47" s="27">
        <f>D30</f>
        <v>2</v>
      </c>
      <c r="E47" s="28">
        <f>D47/$L$47</f>
        <v>0.011764705882352941</v>
      </c>
      <c r="F47" s="27">
        <f>F30</f>
        <v>43</v>
      </c>
      <c r="G47" s="28">
        <f>F47/$L$47</f>
        <v>0.2529411764705882</v>
      </c>
      <c r="H47" s="27">
        <f>H30</f>
        <v>109</v>
      </c>
      <c r="I47" s="28">
        <f>H47/L47</f>
        <v>0.6411764705882353</v>
      </c>
      <c r="J47" s="27">
        <f>J30</f>
        <v>15</v>
      </c>
      <c r="K47" s="28">
        <f>J47/L47</f>
        <v>0.08823529411764706</v>
      </c>
      <c r="L47" s="30">
        <f>B47+D47+F47+H47+J47</f>
        <v>170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0.012987012987012988</v>
      </c>
      <c r="F48" s="27">
        <f>F35</f>
        <v>31</v>
      </c>
      <c r="G48" s="28">
        <f>F48/$L$48</f>
        <v>0.2012987012987013</v>
      </c>
      <c r="H48" s="27">
        <f>H35</f>
        <v>111</v>
      </c>
      <c r="I48" s="28">
        <f>H48/L48</f>
        <v>0.7207792207792207</v>
      </c>
      <c r="J48" s="27">
        <f>J35</f>
        <v>10</v>
      </c>
      <c r="K48" s="28">
        <f>J48/L48</f>
        <v>0.06493506493506493</v>
      </c>
      <c r="L48" s="27">
        <f>B48+D48+F48+H48+J48</f>
        <v>154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1">
        <f>SUM(B44:B48)</f>
        <v>4</v>
      </c>
      <c r="C49" s="32">
        <f>B49/$L$49</f>
        <v>0.003727865796831314</v>
      </c>
      <c r="D49" s="61">
        <f>SUM(D44:D48)</f>
        <v>74</v>
      </c>
      <c r="E49" s="32">
        <f>D49/$L$49</f>
        <v>0.06896551724137931</v>
      </c>
      <c r="F49" s="61">
        <f>SUM(F44:F48)</f>
        <v>301</v>
      </c>
      <c r="G49" s="32">
        <f>F49/$L$49</f>
        <v>0.2805219012115564</v>
      </c>
      <c r="H49" s="61">
        <f>SUM(H44:H48)</f>
        <v>636</v>
      </c>
      <c r="I49" s="32">
        <f>H49/$L$49</f>
        <v>0.5927306616961789</v>
      </c>
      <c r="J49" s="61">
        <f>SUM(J44:J48)</f>
        <v>58</v>
      </c>
      <c r="K49" s="32">
        <f>J49/$L$49</f>
        <v>0.05405405405405406</v>
      </c>
      <c r="L49" s="33">
        <f>SUM(L44:L48)</f>
        <v>1073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0.003727865796831314</v>
      </c>
      <c r="C50" s="35"/>
      <c r="D50" s="35">
        <f>D49/L49</f>
        <v>0.06896551724137931</v>
      </c>
      <c r="E50" s="35"/>
      <c r="F50" s="35">
        <f>F49/L49</f>
        <v>0.2805219012115564</v>
      </c>
      <c r="G50" s="35"/>
      <c r="H50" s="35">
        <f>H49/L49</f>
        <v>0.5927306616961789</v>
      </c>
      <c r="I50" s="35"/>
      <c r="J50" s="35">
        <f>J49/L49</f>
        <v>0.05405405405405406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2" t="s">
        <v>26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3" t="s">
        <v>24</v>
      </c>
      <c r="B53" s="63" t="s">
        <v>49</v>
      </c>
      <c r="C53" s="59" t="s">
        <v>13</v>
      </c>
      <c r="D53" s="63" t="s">
        <v>51</v>
      </c>
      <c r="E53" s="59" t="s">
        <v>13</v>
      </c>
      <c r="F53" s="63" t="s">
        <v>52</v>
      </c>
      <c r="G53" s="59" t="s">
        <v>13</v>
      </c>
      <c r="H53" s="63" t="s">
        <v>53</v>
      </c>
      <c r="I53" s="59" t="s">
        <v>13</v>
      </c>
      <c r="J53" s="65" t="s">
        <v>54</v>
      </c>
      <c r="K53" s="59" t="s">
        <v>13</v>
      </c>
      <c r="L53" s="63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4"/>
      <c r="B54" s="64"/>
      <c r="C54" s="60" t="s">
        <v>24</v>
      </c>
      <c r="D54" s="64"/>
      <c r="E54" s="60" t="s">
        <v>24</v>
      </c>
      <c r="F54" s="64"/>
      <c r="G54" s="60" t="s">
        <v>24</v>
      </c>
      <c r="H54" s="64"/>
      <c r="I54" s="60" t="s">
        <v>24</v>
      </c>
      <c r="J54" s="66"/>
      <c r="K54" s="60" t="s">
        <v>24</v>
      </c>
      <c r="L54" s="64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1</v>
      </c>
      <c r="C55" s="28">
        <f aca="true" t="shared" si="6" ref="C55:C60">B55/L55</f>
        <v>0.013513513513513514</v>
      </c>
      <c r="D55" s="27">
        <f>E15</f>
        <v>14</v>
      </c>
      <c r="E55" s="28">
        <f aca="true" t="shared" si="7" ref="E55:E60">D55/L55</f>
        <v>0.1891891891891892</v>
      </c>
      <c r="F55" s="27">
        <f>G15</f>
        <v>46</v>
      </c>
      <c r="G55" s="28">
        <f aca="true" t="shared" si="8" ref="G55:G60">F55/L55</f>
        <v>0.6216216216216216</v>
      </c>
      <c r="H55" s="27">
        <f>I15</f>
        <v>13</v>
      </c>
      <c r="I55" s="28">
        <f aca="true" t="shared" si="9" ref="I55:I60">H55/L55</f>
        <v>0.17567567567567569</v>
      </c>
      <c r="J55" s="27">
        <f>K15</f>
        <v>0</v>
      </c>
      <c r="K55" s="28">
        <f aca="true" t="shared" si="10" ref="K55:K60">J55/L55</f>
        <v>0</v>
      </c>
      <c r="L55" s="30">
        <f>B55+D55+F55+H55+J55</f>
        <v>74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4</v>
      </c>
      <c r="C56" s="28">
        <f t="shared" si="6"/>
        <v>0.13333333333333333</v>
      </c>
      <c r="D56" s="27">
        <f>E20</f>
        <v>8</v>
      </c>
      <c r="E56" s="28">
        <f t="shared" si="7"/>
        <v>0.26666666666666666</v>
      </c>
      <c r="F56" s="27">
        <f>G20</f>
        <v>13</v>
      </c>
      <c r="G56" s="28">
        <f t="shared" si="8"/>
        <v>0.43333333333333335</v>
      </c>
      <c r="H56" s="27">
        <f>I20</f>
        <v>5</v>
      </c>
      <c r="I56" s="28">
        <f t="shared" si="9"/>
        <v>0.16666666666666666</v>
      </c>
      <c r="J56" s="27">
        <f>K20</f>
        <v>0</v>
      </c>
      <c r="K56" s="28">
        <f t="shared" si="10"/>
        <v>0</v>
      </c>
      <c r="L56" s="30">
        <f>B56+D56+F56+H56+J56</f>
        <v>30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1</v>
      </c>
      <c r="C57" s="28">
        <f t="shared" si="6"/>
        <v>0.041666666666666664</v>
      </c>
      <c r="D57" s="27">
        <f>E25</f>
        <v>10</v>
      </c>
      <c r="E57" s="28">
        <f t="shared" si="7"/>
        <v>0.4166666666666667</v>
      </c>
      <c r="F57" s="27">
        <f>G25</f>
        <v>12</v>
      </c>
      <c r="G57" s="28">
        <f t="shared" si="8"/>
        <v>0.5</v>
      </c>
      <c r="H57" s="27">
        <f>I25</f>
        <v>1</v>
      </c>
      <c r="I57" s="28">
        <f t="shared" si="9"/>
        <v>0.041666666666666664</v>
      </c>
      <c r="J57" s="27">
        <f>K25</f>
        <v>0</v>
      </c>
      <c r="K57" s="28">
        <f t="shared" si="10"/>
        <v>0</v>
      </c>
      <c r="L57" s="30">
        <f>B57+D57+F57+H57+J57</f>
        <v>24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2</v>
      </c>
      <c r="C58" s="28">
        <f t="shared" si="6"/>
        <v>0.07692307692307693</v>
      </c>
      <c r="D58" s="27">
        <f>E30</f>
        <v>3</v>
      </c>
      <c r="E58" s="28">
        <f t="shared" si="7"/>
        <v>0.11538461538461539</v>
      </c>
      <c r="F58" s="27">
        <f>G30</f>
        <v>17</v>
      </c>
      <c r="G58" s="28">
        <f t="shared" si="8"/>
        <v>0.6538461538461539</v>
      </c>
      <c r="H58" s="27">
        <f>I30</f>
        <v>4</v>
      </c>
      <c r="I58" s="28">
        <f t="shared" si="9"/>
        <v>0.15384615384615385</v>
      </c>
      <c r="J58" s="27">
        <f>K30</f>
        <v>0</v>
      </c>
      <c r="K58" s="28">
        <f t="shared" si="10"/>
        <v>0</v>
      </c>
      <c r="L58" s="29">
        <f>B58+D58+F58+H58+J58</f>
        <v>26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0</v>
      </c>
      <c r="C59" s="28">
        <f t="shared" si="6"/>
        <v>0</v>
      </c>
      <c r="D59" s="27">
        <f>E35</f>
        <v>1</v>
      </c>
      <c r="E59" s="28">
        <f t="shared" si="7"/>
        <v>0.034482758620689655</v>
      </c>
      <c r="F59" s="27">
        <f>G35</f>
        <v>25</v>
      </c>
      <c r="G59" s="28">
        <f t="shared" si="8"/>
        <v>0.8620689655172413</v>
      </c>
      <c r="H59" s="27">
        <f>I35</f>
        <v>3</v>
      </c>
      <c r="I59" s="28">
        <f t="shared" si="9"/>
        <v>0.10344827586206896</v>
      </c>
      <c r="J59" s="27">
        <f>K35</f>
        <v>0</v>
      </c>
      <c r="K59" s="28">
        <f t="shared" si="10"/>
        <v>0</v>
      </c>
      <c r="L59" s="29">
        <f>B59+D59+F59+H59+J59</f>
        <v>29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1">
        <f>SUM(B55:B59)</f>
        <v>8</v>
      </c>
      <c r="C60" s="32">
        <f t="shared" si="6"/>
        <v>0.04371584699453552</v>
      </c>
      <c r="D60" s="61">
        <f>SUM(D55:D59)</f>
        <v>36</v>
      </c>
      <c r="E60" s="32">
        <f t="shared" si="7"/>
        <v>0.19672131147540983</v>
      </c>
      <c r="F60" s="61">
        <f>SUM(F55:F59)</f>
        <v>113</v>
      </c>
      <c r="G60" s="32">
        <f t="shared" si="8"/>
        <v>0.6174863387978142</v>
      </c>
      <c r="H60" s="61">
        <f>SUM(H55:H59)</f>
        <v>26</v>
      </c>
      <c r="I60" s="32">
        <f t="shared" si="9"/>
        <v>0.14207650273224043</v>
      </c>
      <c r="J60" s="61">
        <f>SUM(J55:J59)</f>
        <v>0</v>
      </c>
      <c r="K60" s="32">
        <f t="shared" si="10"/>
        <v>0</v>
      </c>
      <c r="L60" s="33">
        <f>SUM(L55:L59)</f>
        <v>183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0.04371584699453552</v>
      </c>
      <c r="C61" s="35"/>
      <c r="D61" s="35">
        <f>D60/L60</f>
        <v>0.19672131147540983</v>
      </c>
      <c r="E61" s="35"/>
      <c r="F61" s="35">
        <f>F60/L60</f>
        <v>0.6174863387978142</v>
      </c>
      <c r="G61" s="35"/>
      <c r="H61" s="35">
        <f>H60/L60</f>
        <v>0.14207650273224043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2" t="s">
        <v>27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3" t="s">
        <v>24</v>
      </c>
      <c r="B64" s="63" t="s">
        <v>49</v>
      </c>
      <c r="C64" s="59" t="s">
        <v>13</v>
      </c>
      <c r="D64" s="63" t="s">
        <v>51</v>
      </c>
      <c r="E64" s="59" t="s">
        <v>13</v>
      </c>
      <c r="F64" s="63" t="s">
        <v>52</v>
      </c>
      <c r="G64" s="59" t="s">
        <v>13</v>
      </c>
      <c r="H64" s="63" t="s">
        <v>53</v>
      </c>
      <c r="I64" s="59" t="s">
        <v>13</v>
      </c>
      <c r="J64" s="65" t="s">
        <v>54</v>
      </c>
      <c r="K64" s="59" t="s">
        <v>13</v>
      </c>
      <c r="L64" s="63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4"/>
      <c r="B65" s="64"/>
      <c r="C65" s="60" t="s">
        <v>24</v>
      </c>
      <c r="D65" s="64"/>
      <c r="E65" s="60" t="s">
        <v>24</v>
      </c>
      <c r="F65" s="64"/>
      <c r="G65" s="60" t="s">
        <v>24</v>
      </c>
      <c r="H65" s="64"/>
      <c r="I65" s="60" t="s">
        <v>24</v>
      </c>
      <c r="J65" s="66"/>
      <c r="K65" s="60" t="s">
        <v>24</v>
      </c>
      <c r="L65" s="64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3</v>
      </c>
      <c r="C66" s="28">
        <f>B66/L66</f>
        <v>0.005660377358490566</v>
      </c>
      <c r="D66" s="27">
        <f>D55+D44</f>
        <v>58</v>
      </c>
      <c r="E66" s="28">
        <f>D66/L66</f>
        <v>0.10943396226415095</v>
      </c>
      <c r="F66" s="27">
        <f>F55+F44</f>
        <v>151</v>
      </c>
      <c r="G66" s="28">
        <f>F66/L66</f>
        <v>0.2849056603773585</v>
      </c>
      <c r="H66" s="27">
        <f>H55+H44</f>
        <v>298</v>
      </c>
      <c r="I66" s="28">
        <f>H66/L66</f>
        <v>0.5622641509433962</v>
      </c>
      <c r="J66" s="27">
        <f>J55+J44</f>
        <v>20</v>
      </c>
      <c r="K66" s="28">
        <f>J66/L66</f>
        <v>0.03773584905660377</v>
      </c>
      <c r="L66" s="29">
        <f>B66+D66+F66+H66+J66</f>
        <v>530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5</v>
      </c>
      <c r="C67" s="28">
        <f>B67/L67</f>
        <v>0.024154589371980676</v>
      </c>
      <c r="D67" s="27">
        <f>D56+D45</f>
        <v>26</v>
      </c>
      <c r="E67" s="28">
        <f>D67/L67</f>
        <v>0.12560386473429952</v>
      </c>
      <c r="F67" s="27">
        <f>F56+F45</f>
        <v>88</v>
      </c>
      <c r="G67" s="28">
        <f>F67/L67</f>
        <v>0.4251207729468599</v>
      </c>
      <c r="H67" s="27">
        <f>H56+H45</f>
        <v>78</v>
      </c>
      <c r="I67" s="28">
        <f>H67/L67</f>
        <v>0.37681159420289856</v>
      </c>
      <c r="J67" s="27">
        <f>J56+J45</f>
        <v>10</v>
      </c>
      <c r="K67" s="28">
        <f>J67/L67</f>
        <v>0.04830917874396135</v>
      </c>
      <c r="L67" s="29">
        <f>B67+D67+F67+H67+J67</f>
        <v>207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1</v>
      </c>
      <c r="C68" s="28">
        <f>B68/L68</f>
        <v>0.007142857142857143</v>
      </c>
      <c r="D68" s="27">
        <f>D57+D46</f>
        <v>18</v>
      </c>
      <c r="E68" s="28">
        <f>D68/L68</f>
        <v>0.12857142857142856</v>
      </c>
      <c r="F68" s="27">
        <f>F57+F46</f>
        <v>59</v>
      </c>
      <c r="G68" s="28">
        <f>F68/L68</f>
        <v>0.42142857142857143</v>
      </c>
      <c r="H68" s="27">
        <f>H57+H46</f>
        <v>59</v>
      </c>
      <c r="I68" s="28">
        <f>H68/L68</f>
        <v>0.42142857142857143</v>
      </c>
      <c r="J68" s="27">
        <f>J57+J46</f>
        <v>3</v>
      </c>
      <c r="K68" s="28">
        <f>J68/L68</f>
        <v>0.02142857142857143</v>
      </c>
      <c r="L68" s="29">
        <f>B68+D68+F68+H68+J68</f>
        <v>140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3</v>
      </c>
      <c r="C69" s="28">
        <f>B69/L69</f>
        <v>0.015306122448979591</v>
      </c>
      <c r="D69" s="27">
        <f>D58+D47</f>
        <v>5</v>
      </c>
      <c r="E69" s="28">
        <f>D69/L69</f>
        <v>0.025510204081632654</v>
      </c>
      <c r="F69" s="27">
        <f>F58+F47</f>
        <v>60</v>
      </c>
      <c r="G69" s="28">
        <f>F69/L69</f>
        <v>0.30612244897959184</v>
      </c>
      <c r="H69" s="27">
        <f>H58+H47</f>
        <v>113</v>
      </c>
      <c r="I69" s="28">
        <f>H69/L69</f>
        <v>0.576530612244898</v>
      </c>
      <c r="J69" s="27">
        <f>J58+J47</f>
        <v>15</v>
      </c>
      <c r="K69" s="28">
        <f>J69/L69</f>
        <v>0.07653061224489796</v>
      </c>
      <c r="L69" s="29">
        <f>B69+D69+F69+H69+J69</f>
        <v>196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0</v>
      </c>
      <c r="C70" s="28">
        <f>B70/L70</f>
        <v>0</v>
      </c>
      <c r="D70" s="27">
        <f>D59+D48</f>
        <v>3</v>
      </c>
      <c r="E70" s="28">
        <f>D70/L70</f>
        <v>0.01639344262295082</v>
      </c>
      <c r="F70" s="27">
        <f>F59+F48</f>
        <v>56</v>
      </c>
      <c r="G70" s="28">
        <f>F70/L70</f>
        <v>0.30601092896174864</v>
      </c>
      <c r="H70" s="27">
        <f>H59+H48</f>
        <v>114</v>
      </c>
      <c r="I70" s="28">
        <f>H70/L70</f>
        <v>0.6229508196721312</v>
      </c>
      <c r="J70" s="27">
        <f>J59+J48</f>
        <v>10</v>
      </c>
      <c r="K70" s="28">
        <f>J70/L70</f>
        <v>0.0546448087431694</v>
      </c>
      <c r="L70" s="29">
        <f>B70+D70+F70+H70+J70</f>
        <v>183</v>
      </c>
      <c r="Q70" s="13"/>
      <c r="R70" s="13"/>
      <c r="S70" s="13"/>
      <c r="T70" s="13"/>
    </row>
    <row r="71" spans="1:20" ht="12">
      <c r="A71" s="31" t="s">
        <v>19</v>
      </c>
      <c r="B71" s="61">
        <f>SUM(B66:B70)</f>
        <v>12</v>
      </c>
      <c r="C71" s="32">
        <f>B71/$L$71</f>
        <v>0.009554140127388535</v>
      </c>
      <c r="D71" s="61">
        <f>SUM(D66:D70)</f>
        <v>110</v>
      </c>
      <c r="E71" s="32">
        <f>D71/$L$71</f>
        <v>0.0875796178343949</v>
      </c>
      <c r="F71" s="61">
        <f>SUM(F66:F70)</f>
        <v>414</v>
      </c>
      <c r="G71" s="32">
        <f>F71/$L$71</f>
        <v>0.32961783439490444</v>
      </c>
      <c r="H71" s="61">
        <f>SUM(H66:H70)</f>
        <v>662</v>
      </c>
      <c r="I71" s="32">
        <f>H71/$L$71</f>
        <v>0.5270700636942676</v>
      </c>
      <c r="J71" s="61">
        <f>SUM(J66:J70)</f>
        <v>58</v>
      </c>
      <c r="K71" s="32">
        <f>J71/$L$71</f>
        <v>0.04617834394904458</v>
      </c>
      <c r="L71" s="41">
        <f>SUM(L66:L70)</f>
        <v>1256</v>
      </c>
      <c r="Q71" s="13"/>
      <c r="R71" s="13"/>
      <c r="S71" s="13"/>
      <c r="T71" s="13"/>
    </row>
    <row r="72" spans="1:20" ht="12">
      <c r="A72" s="34"/>
      <c r="B72" s="35">
        <f>B71/L71</f>
        <v>0.009554140127388535</v>
      </c>
      <c r="C72" s="35"/>
      <c r="D72" s="35">
        <f>D71/L71</f>
        <v>0.0875796178343949</v>
      </c>
      <c r="E72" s="35"/>
      <c r="F72" s="35">
        <f>F71/L71</f>
        <v>0.32961783439490444</v>
      </c>
      <c r="G72" s="35"/>
      <c r="H72" s="35">
        <f>H71/L71</f>
        <v>0.5270700636942676</v>
      </c>
      <c r="I72" s="35"/>
      <c r="J72" s="35">
        <f>J71/L71</f>
        <v>0.04617834394904458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4</v>
      </c>
      <c r="C76" s="46">
        <f>B60</f>
        <v>8</v>
      </c>
      <c r="D76" s="47">
        <f>B71</f>
        <v>12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74</v>
      </c>
      <c r="C77" s="46">
        <f>D60</f>
        <v>36</v>
      </c>
      <c r="D77" s="47">
        <f>D71</f>
        <v>110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301</v>
      </c>
      <c r="C78" s="46">
        <f>F60</f>
        <v>113</v>
      </c>
      <c r="D78" s="47">
        <f>F71</f>
        <v>414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636</v>
      </c>
      <c r="C79" s="46">
        <f>H60</f>
        <v>26</v>
      </c>
      <c r="D79" s="47">
        <f>H71</f>
        <v>662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58</v>
      </c>
      <c r="C80" s="46">
        <f>J60</f>
        <v>0</v>
      </c>
      <c r="D80" s="47">
        <f>J71</f>
        <v>58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1073</v>
      </c>
      <c r="C81" s="45">
        <f>SUM(C76:C80)</f>
        <v>183</v>
      </c>
      <c r="D81" s="41">
        <f>SUM(D76:D80)</f>
        <v>1256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  <mergeCell ref="J7:K7"/>
    <mergeCell ref="L7:L8"/>
    <mergeCell ref="A9:L9"/>
    <mergeCell ref="A16:L16"/>
    <mergeCell ref="A21:L21"/>
    <mergeCell ref="A26:L26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A52:L52"/>
    <mergeCell ref="A53:A54"/>
    <mergeCell ref="B53:B54"/>
    <mergeCell ref="D53:D54"/>
    <mergeCell ref="F53:F54"/>
    <mergeCell ref="H53:H54"/>
    <mergeCell ref="J53:J54"/>
    <mergeCell ref="L53:L54"/>
    <mergeCell ref="A63:L63"/>
    <mergeCell ref="A64:A65"/>
    <mergeCell ref="B64:B65"/>
    <mergeCell ref="D64:D65"/>
    <mergeCell ref="F64:F65"/>
    <mergeCell ref="H64:H65"/>
    <mergeCell ref="J64:J65"/>
    <mergeCell ref="L64:L65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3" r:id="rId2"/>
  <rowBreaks count="2" manualBreakCount="2">
    <brk id="38" max="15" man="1"/>
    <brk id="8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2016-05-09T14:45:16Z</cp:lastPrinted>
  <dcterms:created xsi:type="dcterms:W3CDTF">2010-02-11T13:09:12Z</dcterms:created>
  <dcterms:modified xsi:type="dcterms:W3CDTF">2016-05-16T13:10:50Z</dcterms:modified>
  <cp:category/>
  <cp:version/>
  <cp:contentType/>
  <cp:contentStatus/>
</cp:coreProperties>
</file>