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</sheets>
  <definedNames/>
  <calcPr fullCalcOnLoad="1"/>
</workbook>
</file>

<file path=xl/sharedStrings.xml><?xml version="1.0" encoding="utf-8"?>
<sst xmlns="http://schemas.openxmlformats.org/spreadsheetml/2006/main" count="2010" uniqueCount="75">
  <si>
    <t>UNIVERSIDADE ESTADUAL DO OESTE DO PARANÁ - UNIOESTE</t>
  </si>
  <si>
    <t>GRUPO DE PLANEJAMENTO E CONTROLE</t>
  </si>
  <si>
    <t>ÁREA DE INFORMAÇÕES</t>
  </si>
  <si>
    <t>Graduados</t>
  </si>
  <si>
    <t>Especialistas</t>
  </si>
  <si>
    <t>Mestres</t>
  </si>
  <si>
    <t>Doutores</t>
  </si>
  <si>
    <t>Pós-Doutores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</si>
  <si>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</si>
  <si>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</si>
  <si>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</si>
  <si>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</si>
  <si>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</si>
  <si>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</si>
  <si>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</si>
  <si>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 e Letras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</si>
  <si>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</si>
  <si>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</si>
  <si>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</si>
  <si>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</si>
  <si>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</si>
  <si>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</si>
  <si>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</si>
  <si>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</si>
  <si>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</si>
  <si>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</si>
  <si>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</si>
  <si>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</si>
  <si>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</si>
  <si>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</si>
  <si>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</si>
  <si>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</si>
  <si>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</si>
  <si>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</si>
  <si>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</si>
  <si>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</si>
  <si>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CASCAVEL</t>
  </si>
  <si>
    <t>CAMPUS FOZ DO IGUAÇU</t>
  </si>
  <si>
    <t>CAMPUS FRANCISCO BELTRÃO</t>
  </si>
  <si>
    <t>CAMPUS MARECHAL CÂNDIDO RONDON</t>
  </si>
  <si>
    <t>CAMPUS TOLEDO</t>
  </si>
  <si>
    <t>Fonte : Grupo de Planejamento e Controle</t>
  </si>
  <si>
    <t>Fonte: Grupo de Planejamento e Controle</t>
  </si>
  <si>
    <t>PLANILHA DOS DOCENTES EFETIVOS E TEMPORÁRIOS POR TITULAÇÃO - QUANTITATIVO E PERCENTUAL</t>
  </si>
  <si>
    <t>Titulação</t>
  </si>
  <si>
    <t>Janeiro de 2011  (posição em 31 de Janeiro)</t>
  </si>
  <si>
    <t>Fevereiro de 2011  (posição em 28 de Fevereiro)</t>
  </si>
  <si>
    <t>Março de 2011  (posição em 31 de Março)</t>
  </si>
  <si>
    <t>Total Cascavel</t>
  </si>
  <si>
    <t>Total Foz do Iguaçu</t>
  </si>
  <si>
    <t>Total Francisco Beltrão</t>
  </si>
  <si>
    <t>Total Marechal Cândido Rondon</t>
  </si>
  <si>
    <t>Total UNIOESTE</t>
  </si>
  <si>
    <t>Total Toledo</t>
  </si>
  <si>
    <t>Titulação do Corpo Docente - Efetivos e Temporários</t>
  </si>
  <si>
    <t>Campus</t>
  </si>
  <si>
    <t>Titulação do Corpo Docente - Efetivos</t>
  </si>
  <si>
    <t>Dout.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</si>
  <si>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</si>
  <si>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</si>
  <si>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</si>
  <si>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</si>
  <si>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</si>
  <si>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</si>
  <si>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</si>
  <si>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Abril de 2011  (posição em 30 de Abril)</t>
  </si>
  <si>
    <t>Fonte : Pró-Reitoria de Planejamento</t>
  </si>
  <si>
    <t>PRÓ-REITORIA DE PLANEJAMENTO</t>
  </si>
  <si>
    <t>Abril de 2011  (posição em 31 de Maio)</t>
  </si>
  <si>
    <t>Fonte: Pró-reitoria de Planejamento</t>
  </si>
  <si>
    <t>Posição em 30 de junho de 2011</t>
  </si>
  <si>
    <t>Posição em 31 de julho de 2011</t>
  </si>
  <si>
    <t>Posição em 31 de agosto de 2011</t>
  </si>
  <si>
    <t>Posição em 30 de setembro de 2011</t>
  </si>
  <si>
    <t>Posição em 31 de outubro de 2011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</si>
</sst>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4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4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49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7" fillId="35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center"/>
    </xf>
    <xf numFmtId="3" fontId="47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" fontId="47" fillId="36" borderId="11" xfId="0" applyNumberFormat="1" applyFont="1" applyFill="1" applyBorder="1" applyAlignment="1">
      <alignment horizontal="center"/>
    </xf>
    <xf numFmtId="4" fontId="47" fillId="36" borderId="13" xfId="0" applyNumberFormat="1" applyFont="1" applyFill="1" applyBorder="1" applyAlignment="1">
      <alignment horizontal="center"/>
    </xf>
    <xf numFmtId="173" fontId="1" fillId="0" borderId="10" xfId="49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173" fontId="47" fillId="36" borderId="10" xfId="49" applyNumberFormat="1" applyFont="1" applyFill="1" applyBorder="1" applyAlignment="1" applyProtection="1">
      <alignment horizontal="center"/>
      <protection/>
    </xf>
    <xf numFmtId="1" fontId="47" fillId="36" borderId="10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47" fillId="35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Janeiro/2011 (posição em 31 de Janeiro)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19975"/>
          <c:w val="0.8547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Janeiro!$A$85:$A$89</c:f>
              <c:strCache/>
            </c:strRef>
          </c:cat>
          <c:val>
            <c:numRef>
              <c:f>Janeiro!$D$85:$D$89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15"/>
          <c:y val="0.90525"/>
          <c:w val="0.370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Abril/2011  (posição em 30 de Abril)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Abril/2011 (posição em 30 de Abril)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Abril/2011 (posição em 30 de Abril)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Abril!$A$84:$A$88</c:f>
              <c:strCache/>
            </c:strRef>
          </c:cat>
          <c:val>
            <c:numRef>
              <c:f>Abril!$C$84:$C$88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Maio/2011  (posição em 31 de Maio)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Maiol/2011 (posição em 31 de Maiol)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Maio/2011 (posição em 31 de Maio)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Maio!$A$84:$A$88</c:f>
              <c:strCache/>
            </c:strRef>
          </c:cat>
          <c:val>
            <c:numRef>
              <c:f>Maio!$C$84:$C$88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Junho de 2011)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Junho!$A$84:$A$88</c:f>
              <c:strCache/>
            </c:strRef>
          </c:cat>
          <c:val>
            <c:numRef>
              <c:f>Junho!$D$84:$D$88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Junho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Junho!$A$84:$A$88</c:f>
              <c:strCache/>
            </c:strRef>
          </c:cat>
          <c:val>
            <c:numRef>
              <c:f>Junho!$B$84:$B$88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de Junho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Junho!$A$84:$A$88</c:f>
              <c:strCache/>
            </c:strRef>
          </c:cat>
          <c:val>
            <c:numRef>
              <c:f>Junho!$C$84:$C$88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Julho de 2011)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Julho!$A$84:$A$88</c:f>
              <c:strCache/>
            </c:strRef>
          </c:cat>
          <c:val>
            <c:numRef>
              <c:f>Julho!$D$84:$D$88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Janeiro/2011 (posição em 31 de Janeiro)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485"/>
          <c:w val="0.8547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Janeiro!$A$85:$A$89</c:f>
              <c:strCache/>
            </c:strRef>
          </c:cat>
          <c:val>
            <c:numRef>
              <c:f>Janeiro!$B$85:$B$89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525"/>
          <c:y val="0.889"/>
          <c:w val="0.368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Julho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Julho!$A$84:$A$88</c:f>
              <c:strCache/>
            </c:strRef>
          </c:cat>
          <c:val>
            <c:numRef>
              <c:f>Julho!$B$84:$B$88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Julho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Julho!$A$84:$A$88</c:f>
              <c:strCache/>
            </c:strRef>
          </c:cat>
          <c:val>
            <c:numRef>
              <c:f>Julho!$C$84:$C$88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Agosto de 2011)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Agosto!$A$84:$A$88</c:f>
              <c:strCache/>
            </c:strRef>
          </c:cat>
          <c:val>
            <c:numRef>
              <c:f>Agosto!$D$84:$D$88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Agosto de 2011)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Agosto!$A$84:$A$88</c:f>
              <c:strCache/>
            </c:strRef>
          </c:cat>
          <c:val>
            <c:numRef>
              <c:f>Agosto!$B$84:$B$88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Agosto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Agosto!$A$84:$A$88</c:f>
              <c:strCache/>
            </c:strRef>
          </c:cat>
          <c:val>
            <c:numRef>
              <c:f>Agosto!$C$84:$C$88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Setembro de 2011)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Setembro!$A$84:$A$88</c:f>
              <c:strCache/>
            </c:strRef>
          </c:cat>
          <c:val>
            <c:numRef>
              <c:f>Setembro!$D$84:$D$88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Setembro de 2011)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Setembro!$A$84:$A$88</c:f>
              <c:strCache/>
            </c:strRef>
          </c:cat>
          <c:val>
            <c:numRef>
              <c:f>Setembro!$B$84:$B$88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de Setembro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Setembro!$A$84:$A$88</c:f>
              <c:strCache/>
            </c:strRef>
          </c:cat>
          <c:val>
            <c:numRef>
              <c:f>Setembro!$C$84:$C$88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Outubro de 2011)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Outubro!$A$84:$A$88</c:f>
              <c:strCache/>
            </c:strRef>
          </c:cat>
          <c:val>
            <c:numRef>
              <c:f>Outubro!$D$84:$D$88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Outubro de 2011)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Outubro!$A$84:$A$88</c:f>
              <c:strCache/>
            </c:strRef>
          </c:cat>
          <c:val>
            <c:numRef>
              <c:f>Outubro!$B$84:$B$88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Janeiro/2011 (posição em 31 de Janeiro)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85"/>
          <c:w val="0.85475"/>
          <c:h val="0.59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Janeiro!$A$85:$A$89</c:f>
              <c:strCache/>
            </c:strRef>
          </c:cat>
          <c:val>
            <c:numRef>
              <c:f>Janeiro!$C$85:$C$89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725"/>
          <c:y val="0.894"/>
          <c:w val="0.371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Outubro de 2011)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Outubro!$A$84:$A$88</c:f>
              <c:strCache/>
            </c:strRef>
          </c:cat>
          <c:val>
            <c:numRef>
              <c:f>Outubro!$C$84:$C$88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Fevereiro/2011 (posição em 28 de Fevereiro)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42"/>
          <c:w val="0.8547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Fevereiro!$A$85:$A$89</c:f>
              <c:strCache/>
            </c:strRef>
          </c:cat>
          <c:val>
            <c:numRef>
              <c:f>Fevereiro!$D$85:$D$89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45"/>
          <c:y val="0.90875"/>
          <c:w val="0.370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Fevereiro/2011 (posição em 28 de Fevereiro)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275"/>
          <c:w val="0.85475"/>
          <c:h val="0.59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Fevereiro!$A$85:$A$89</c:f>
              <c:strCache/>
            </c:strRef>
          </c:cat>
          <c:val>
            <c:numRef>
              <c:f>Fevereiro!$B$85:$B$89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5"/>
          <c:y val="0.889"/>
          <c:w val="0.368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Fevereiro/2011 (posição em 28 de Fevereiro)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675"/>
          <c:w val="0.85475"/>
          <c:h val="0.59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Fevereiro!$A$85:$A$89</c:f>
              <c:strCache/>
            </c:strRef>
          </c:cat>
          <c:val>
            <c:numRef>
              <c:f>Fevereiro!$C$85:$C$89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75"/>
          <c:y val="0.8785"/>
          <c:w val="0.371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Março/2011  (posição em 31 de Março)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Março!$D$84:$D$88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Março/2011 (posição em 31 de Março)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Março!$B$84:$B$88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Março/2011 (posição em 31 de Março)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Março!$A$84:$A$88</c:f>
              <c:strCache/>
            </c:strRef>
          </c:cat>
          <c:val>
            <c:numRef>
              <c:f>Março!$C$84:$C$88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0970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0973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8691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0970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0973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8691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89</xdr:row>
      <xdr:rowOff>38100</xdr:rowOff>
    </xdr:from>
    <xdr:to>
      <xdr:col>11</xdr:col>
      <xdr:colOff>295275</xdr:colOff>
      <xdr:row>107</xdr:row>
      <xdr:rowOff>104775</xdr:rowOff>
    </xdr:to>
    <xdr:graphicFrame>
      <xdr:nvGraphicFramePr>
        <xdr:cNvPr id="1" name="Gráfico 1"/>
        <xdr:cNvGraphicFramePr/>
      </xdr:nvGraphicFramePr>
      <xdr:xfrm>
        <a:off x="76200" y="139446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107</xdr:row>
      <xdr:rowOff>133350</xdr:rowOff>
    </xdr:from>
    <xdr:to>
      <xdr:col>11</xdr:col>
      <xdr:colOff>276225</xdr:colOff>
      <xdr:row>124</xdr:row>
      <xdr:rowOff>123825</xdr:rowOff>
    </xdr:to>
    <xdr:graphicFrame>
      <xdr:nvGraphicFramePr>
        <xdr:cNvPr id="2" name="Gráfico 2"/>
        <xdr:cNvGraphicFramePr/>
      </xdr:nvGraphicFramePr>
      <xdr:xfrm>
        <a:off x="9525" y="169449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9525</xdr:rowOff>
    </xdr:from>
    <xdr:to>
      <xdr:col>11</xdr:col>
      <xdr:colOff>247650</xdr:colOff>
      <xdr:row>141</xdr:row>
      <xdr:rowOff>95250</xdr:rowOff>
    </xdr:to>
    <xdr:graphicFrame>
      <xdr:nvGraphicFramePr>
        <xdr:cNvPr id="3" name="Gráfico 3"/>
        <xdr:cNvGraphicFramePr/>
      </xdr:nvGraphicFramePr>
      <xdr:xfrm>
        <a:off x="47625" y="197167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45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13" t="s">
        <v>8</v>
      </c>
      <c r="C10" s="13" t="s">
        <v>9</v>
      </c>
      <c r="D10" s="13" t="s">
        <v>8</v>
      </c>
      <c r="E10" s="13" t="s">
        <v>9</v>
      </c>
      <c r="F10" s="13" t="s">
        <v>8</v>
      </c>
      <c r="G10" s="13" t="s">
        <v>9</v>
      </c>
      <c r="H10" s="13" t="s">
        <v>8</v>
      </c>
      <c r="I10" s="13" t="s">
        <v>9</v>
      </c>
      <c r="J10" s="13" t="s">
        <v>8</v>
      </c>
      <c r="K10" s="13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7</v>
      </c>
      <c r="F11" s="15">
        <v>67</v>
      </c>
      <c r="G11" s="15">
        <v>6</v>
      </c>
      <c r="H11" s="15">
        <v>58</v>
      </c>
      <c r="I11" s="15">
        <v>5</v>
      </c>
      <c r="J11" s="15">
        <v>5</v>
      </c>
      <c r="K11" s="16">
        <v>0</v>
      </c>
      <c r="L11" s="16">
        <f>SUM(B11:K11)</f>
        <v>158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43</v>
      </c>
      <c r="E12" s="15">
        <v>3</v>
      </c>
      <c r="F12" s="15">
        <v>47</v>
      </c>
      <c r="G12" s="15">
        <v>6</v>
      </c>
      <c r="H12" s="15">
        <v>29</v>
      </c>
      <c r="I12" s="15">
        <v>2</v>
      </c>
      <c r="J12" s="15">
        <v>3</v>
      </c>
      <c r="K12" s="16">
        <v>0</v>
      </c>
      <c r="L12" s="16">
        <f>SUM(B12:K12)</f>
        <v>133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4</v>
      </c>
      <c r="H13" s="15">
        <v>46</v>
      </c>
      <c r="I13" s="15">
        <v>1</v>
      </c>
      <c r="J13" s="15">
        <v>5</v>
      </c>
      <c r="K13" s="16">
        <v>0</v>
      </c>
      <c r="L13" s="16">
        <f>SUM(B13:K13)</f>
        <v>89</v>
      </c>
    </row>
    <row r="14" spans="1:12" ht="12" customHeight="1">
      <c r="A14" s="14" t="s">
        <v>13</v>
      </c>
      <c r="B14" s="15">
        <v>2</v>
      </c>
      <c r="C14" s="15">
        <v>1</v>
      </c>
      <c r="D14" s="15">
        <v>3</v>
      </c>
      <c r="E14" s="15">
        <v>6</v>
      </c>
      <c r="F14" s="15">
        <v>15</v>
      </c>
      <c r="G14" s="15">
        <v>3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47</v>
      </c>
    </row>
    <row r="15" spans="1:12" s="2" customFormat="1" ht="12" customHeight="1">
      <c r="A15" s="14" t="s">
        <v>14</v>
      </c>
      <c r="B15" s="15">
        <v>0</v>
      </c>
      <c r="C15" s="15">
        <v>0</v>
      </c>
      <c r="D15" s="15">
        <v>1</v>
      </c>
      <c r="E15" s="17">
        <v>5</v>
      </c>
      <c r="F15" s="15">
        <v>27</v>
      </c>
      <c r="G15" s="15">
        <v>10</v>
      </c>
      <c r="H15" s="15">
        <v>36</v>
      </c>
      <c r="I15" s="15">
        <v>1</v>
      </c>
      <c r="J15" s="15">
        <v>4</v>
      </c>
      <c r="K15" s="16">
        <v>0</v>
      </c>
      <c r="L15" s="16">
        <f>SUM(B15:K15)</f>
        <v>84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3</v>
      </c>
      <c r="D16" s="19">
        <f t="shared" si="0"/>
        <v>53</v>
      </c>
      <c r="E16" s="19">
        <f t="shared" si="0"/>
        <v>21</v>
      </c>
      <c r="F16" s="19">
        <f t="shared" si="0"/>
        <v>186</v>
      </c>
      <c r="G16" s="19">
        <f t="shared" si="0"/>
        <v>29</v>
      </c>
      <c r="H16" s="19">
        <f t="shared" si="0"/>
        <v>183</v>
      </c>
      <c r="I16" s="19">
        <f t="shared" si="0"/>
        <v>9</v>
      </c>
      <c r="J16" s="19">
        <f t="shared" si="0"/>
        <v>20</v>
      </c>
      <c r="K16" s="19">
        <f t="shared" si="0"/>
        <v>0</v>
      </c>
      <c r="L16" s="19">
        <f t="shared" si="0"/>
        <v>511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13" t="s">
        <v>8</v>
      </c>
      <c r="C18" s="13" t="s">
        <v>9</v>
      </c>
      <c r="D18" s="13" t="s">
        <v>8</v>
      </c>
      <c r="E18" s="13" t="s">
        <v>9</v>
      </c>
      <c r="F18" s="13" t="s">
        <v>8</v>
      </c>
      <c r="G18" s="13" t="s">
        <v>9</v>
      </c>
      <c r="H18" s="13" t="s">
        <v>8</v>
      </c>
      <c r="I18" s="13" t="s">
        <v>9</v>
      </c>
      <c r="J18" s="13" t="s">
        <v>8</v>
      </c>
      <c r="K18" s="13" t="s">
        <v>9</v>
      </c>
      <c r="L18" s="64"/>
    </row>
    <row r="19" spans="1:12" ht="12">
      <c r="A19" s="20" t="s">
        <v>13</v>
      </c>
      <c r="B19" s="15">
        <v>0</v>
      </c>
      <c r="C19" s="15">
        <v>0</v>
      </c>
      <c r="D19" s="15">
        <v>12</v>
      </c>
      <c r="E19" s="15">
        <v>4</v>
      </c>
      <c r="F19" s="15">
        <v>27</v>
      </c>
      <c r="G19" s="15">
        <v>1</v>
      </c>
      <c r="H19" s="15">
        <v>9</v>
      </c>
      <c r="I19" s="15">
        <v>0</v>
      </c>
      <c r="J19" s="15">
        <v>0</v>
      </c>
      <c r="K19" s="16">
        <v>0</v>
      </c>
      <c r="L19" s="16">
        <f>SUM(B19:K19)</f>
        <v>53</v>
      </c>
    </row>
    <row r="20" spans="1:12" ht="12">
      <c r="A20" s="20" t="s">
        <v>15</v>
      </c>
      <c r="B20" s="15">
        <v>0</v>
      </c>
      <c r="C20" s="15">
        <v>3</v>
      </c>
      <c r="D20" s="15">
        <v>9</v>
      </c>
      <c r="E20" s="15">
        <v>2</v>
      </c>
      <c r="F20" s="15">
        <v>25</v>
      </c>
      <c r="G20" s="15">
        <v>4</v>
      </c>
      <c r="H20" s="15">
        <v>20</v>
      </c>
      <c r="I20" s="15">
        <v>0</v>
      </c>
      <c r="J20" s="15">
        <v>2</v>
      </c>
      <c r="K20" s="16">
        <v>0</v>
      </c>
      <c r="L20" s="16">
        <f>SUM(B20:K20)</f>
        <v>65</v>
      </c>
    </row>
    <row r="21" spans="1:12" s="2" customFormat="1" ht="12">
      <c r="A21" s="20" t="s">
        <v>16</v>
      </c>
      <c r="B21" s="15">
        <v>0</v>
      </c>
      <c r="C21" s="15">
        <v>6</v>
      </c>
      <c r="D21" s="15">
        <v>4</v>
      </c>
      <c r="E21" s="15">
        <v>1</v>
      </c>
      <c r="F21" s="15">
        <v>29</v>
      </c>
      <c r="G21" s="15">
        <v>7</v>
      </c>
      <c r="H21" s="15">
        <v>18</v>
      </c>
      <c r="I21" s="15">
        <v>2</v>
      </c>
      <c r="J21" s="15">
        <v>2</v>
      </c>
      <c r="K21" s="16">
        <v>0</v>
      </c>
      <c r="L21" s="16">
        <f>SUM(B21:K21)</f>
        <v>69</v>
      </c>
    </row>
    <row r="22" spans="1:12" s="2" customFormat="1" ht="12">
      <c r="A22" s="18" t="s">
        <v>49</v>
      </c>
      <c r="B22" s="19">
        <f aca="true" t="shared" si="1" ref="B22:L22">SUM(B19:B21)</f>
        <v>0</v>
      </c>
      <c r="C22" s="19">
        <f t="shared" si="1"/>
        <v>9</v>
      </c>
      <c r="D22" s="19">
        <f t="shared" si="1"/>
        <v>25</v>
      </c>
      <c r="E22" s="19">
        <f t="shared" si="1"/>
        <v>7</v>
      </c>
      <c r="F22" s="19">
        <f t="shared" si="1"/>
        <v>81</v>
      </c>
      <c r="G22" s="19">
        <f t="shared" si="1"/>
        <v>12</v>
      </c>
      <c r="H22" s="19">
        <f t="shared" si="1"/>
        <v>47</v>
      </c>
      <c r="I22" s="19">
        <f t="shared" si="1"/>
        <v>2</v>
      </c>
      <c r="J22" s="19">
        <f t="shared" si="1"/>
        <v>4</v>
      </c>
      <c r="K22" s="19">
        <f t="shared" si="1"/>
        <v>0</v>
      </c>
      <c r="L22" s="19">
        <f t="shared" si="1"/>
        <v>187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13" t="s">
        <v>8</v>
      </c>
      <c r="C24" s="13" t="s">
        <v>9</v>
      </c>
      <c r="D24" s="13" t="s">
        <v>8</v>
      </c>
      <c r="E24" s="13" t="s">
        <v>9</v>
      </c>
      <c r="F24" s="13" t="s">
        <v>8</v>
      </c>
      <c r="G24" s="13" t="s">
        <v>9</v>
      </c>
      <c r="H24" s="13" t="s">
        <v>8</v>
      </c>
      <c r="I24" s="13" t="s">
        <v>9</v>
      </c>
      <c r="J24" s="13" t="s">
        <v>8</v>
      </c>
      <c r="K24" s="13" t="s">
        <v>9</v>
      </c>
      <c r="L24" s="64"/>
    </row>
    <row r="25" spans="1:12" ht="12">
      <c r="A25" s="20" t="s">
        <v>17</v>
      </c>
      <c r="B25" s="15">
        <v>0</v>
      </c>
      <c r="C25" s="15">
        <v>0</v>
      </c>
      <c r="D25" s="15">
        <v>0</v>
      </c>
      <c r="E25" s="15">
        <v>1</v>
      </c>
      <c r="F25" s="15">
        <v>27</v>
      </c>
      <c r="G25" s="15">
        <v>3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53</v>
      </c>
    </row>
    <row r="26" spans="1:12" s="2" customFormat="1" ht="12">
      <c r="A26" s="20" t="s">
        <v>13</v>
      </c>
      <c r="B26" s="15">
        <v>1</v>
      </c>
      <c r="C26" s="15">
        <v>2</v>
      </c>
      <c r="D26" s="15">
        <v>5</v>
      </c>
      <c r="E26" s="15">
        <v>9</v>
      </c>
      <c r="F26" s="15">
        <v>25</v>
      </c>
      <c r="G26" s="15">
        <v>2</v>
      </c>
      <c r="H26" s="15">
        <v>13</v>
      </c>
      <c r="I26" s="15">
        <v>0</v>
      </c>
      <c r="J26" s="15">
        <v>0</v>
      </c>
      <c r="K26" s="16">
        <v>0</v>
      </c>
      <c r="L26" s="16">
        <f>SUM(B26:K26)</f>
        <v>57</v>
      </c>
    </row>
    <row r="27" spans="1:12" s="2" customFormat="1" ht="12">
      <c r="A27" s="18" t="s">
        <v>50</v>
      </c>
      <c r="B27" s="19">
        <f aca="true" t="shared" si="2" ref="B27:L27">SUM(B25:B26)</f>
        <v>1</v>
      </c>
      <c r="C27" s="19">
        <f t="shared" si="2"/>
        <v>2</v>
      </c>
      <c r="D27" s="19">
        <f t="shared" si="2"/>
        <v>5</v>
      </c>
      <c r="E27" s="19">
        <f t="shared" si="2"/>
        <v>10</v>
      </c>
      <c r="F27" s="19">
        <f t="shared" si="2"/>
        <v>52</v>
      </c>
      <c r="G27" s="19">
        <f t="shared" si="2"/>
        <v>5</v>
      </c>
      <c r="H27" s="19">
        <f t="shared" si="2"/>
        <v>31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110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13" t="s">
        <v>8</v>
      </c>
      <c r="C29" s="13" t="s">
        <v>9</v>
      </c>
      <c r="D29" s="13" t="s">
        <v>8</v>
      </c>
      <c r="E29" s="13" t="s">
        <v>9</v>
      </c>
      <c r="F29" s="13" t="s">
        <v>8</v>
      </c>
      <c r="G29" s="13" t="s">
        <v>9</v>
      </c>
      <c r="H29" s="13" t="s">
        <v>8</v>
      </c>
      <c r="I29" s="13" t="s">
        <v>9</v>
      </c>
      <c r="J29" s="13" t="s">
        <v>8</v>
      </c>
      <c r="K29" s="13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2</v>
      </c>
      <c r="G30" s="15">
        <v>1</v>
      </c>
      <c r="H30" s="15">
        <v>34</v>
      </c>
      <c r="I30" s="15">
        <v>2</v>
      </c>
      <c r="J30" s="15">
        <v>9</v>
      </c>
      <c r="K30" s="16">
        <v>0</v>
      </c>
      <c r="L30" s="16">
        <f>SUM(B30:K30)</f>
        <v>49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28</v>
      </c>
      <c r="G31" s="15">
        <v>9</v>
      </c>
      <c r="H31" s="15">
        <v>41</v>
      </c>
      <c r="I31" s="15">
        <v>1</v>
      </c>
      <c r="J31" s="15">
        <v>10</v>
      </c>
      <c r="K31" s="16">
        <v>0</v>
      </c>
      <c r="L31" s="16">
        <f>SUM(B31:K31)</f>
        <v>96</v>
      </c>
    </row>
    <row r="32" spans="1:12" s="2" customFormat="1" ht="12">
      <c r="A32" s="20" t="s">
        <v>13</v>
      </c>
      <c r="B32" s="15">
        <v>2</v>
      </c>
      <c r="C32" s="15">
        <v>1</v>
      </c>
      <c r="D32" s="15">
        <v>2</v>
      </c>
      <c r="E32" s="15">
        <v>6</v>
      </c>
      <c r="F32" s="15">
        <v>23</v>
      </c>
      <c r="G32" s="15">
        <v>3</v>
      </c>
      <c r="H32" s="15">
        <v>10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3</v>
      </c>
      <c r="D33" s="19">
        <f t="shared" si="3"/>
        <v>5</v>
      </c>
      <c r="E33" s="19">
        <f t="shared" si="3"/>
        <v>9</v>
      </c>
      <c r="F33" s="19">
        <f t="shared" si="3"/>
        <v>53</v>
      </c>
      <c r="G33" s="19">
        <f t="shared" si="3"/>
        <v>13</v>
      </c>
      <c r="H33" s="19">
        <f t="shared" si="3"/>
        <v>85</v>
      </c>
      <c r="I33" s="19">
        <f t="shared" si="3"/>
        <v>3</v>
      </c>
      <c r="J33" s="19">
        <f t="shared" si="3"/>
        <v>20</v>
      </c>
      <c r="K33" s="19">
        <f t="shared" si="3"/>
        <v>0</v>
      </c>
      <c r="L33" s="19">
        <f t="shared" si="3"/>
        <v>193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13" t="s">
        <v>8</v>
      </c>
      <c r="C35" s="13" t="s">
        <v>9</v>
      </c>
      <c r="D35" s="13" t="s">
        <v>8</v>
      </c>
      <c r="E35" s="13" t="s">
        <v>9</v>
      </c>
      <c r="F35" s="13" t="s">
        <v>8</v>
      </c>
      <c r="G35" s="13" t="s">
        <v>9</v>
      </c>
      <c r="H35" s="13" t="s">
        <v>8</v>
      </c>
      <c r="I35" s="13" t="s">
        <v>9</v>
      </c>
      <c r="J35" s="13" t="s">
        <v>8</v>
      </c>
      <c r="K35" s="13" t="s">
        <v>9</v>
      </c>
      <c r="L35" s="64"/>
    </row>
    <row r="36" spans="1:12" ht="12">
      <c r="A36" s="20" t="s">
        <v>20</v>
      </c>
      <c r="B36" s="15">
        <v>1</v>
      </c>
      <c r="C36" s="15">
        <v>1</v>
      </c>
      <c r="D36" s="15">
        <v>2</v>
      </c>
      <c r="E36" s="15">
        <v>0</v>
      </c>
      <c r="F36" s="15">
        <v>15</v>
      </c>
      <c r="G36" s="15">
        <v>5</v>
      </c>
      <c r="H36" s="15">
        <v>27</v>
      </c>
      <c r="I36" s="15">
        <v>0</v>
      </c>
      <c r="J36" s="15">
        <v>3</v>
      </c>
      <c r="K36" s="15">
        <v>0</v>
      </c>
      <c r="L36" s="15">
        <f>SUM(B36:K36)</f>
        <v>54</v>
      </c>
    </row>
    <row r="37" spans="1:12" ht="12">
      <c r="A37" s="20" t="s">
        <v>13</v>
      </c>
      <c r="B37" s="15">
        <v>0</v>
      </c>
      <c r="C37" s="15">
        <v>0</v>
      </c>
      <c r="D37" s="15">
        <v>0</v>
      </c>
      <c r="E37" s="15">
        <v>1</v>
      </c>
      <c r="F37" s="15">
        <v>26</v>
      </c>
      <c r="G37" s="15">
        <v>3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49</v>
      </c>
    </row>
    <row r="38" spans="1:12" s="2" customFormat="1" ht="12">
      <c r="A38" s="20" t="s">
        <v>16</v>
      </c>
      <c r="B38" s="15">
        <v>0</v>
      </c>
      <c r="C38" s="15">
        <v>0</v>
      </c>
      <c r="D38" s="15">
        <v>1</v>
      </c>
      <c r="E38" s="15">
        <v>3</v>
      </c>
      <c r="F38" s="15">
        <v>7</v>
      </c>
      <c r="G38" s="15">
        <v>7</v>
      </c>
      <c r="H38" s="15">
        <v>43</v>
      </c>
      <c r="I38" s="15">
        <v>1</v>
      </c>
      <c r="J38" s="15">
        <v>5</v>
      </c>
      <c r="K38" s="16">
        <v>0</v>
      </c>
      <c r="L38" s="16">
        <f>SUM(B38:K38)</f>
        <v>67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1</v>
      </c>
      <c r="D39" s="19">
        <f t="shared" si="4"/>
        <v>3</v>
      </c>
      <c r="E39" s="19">
        <f t="shared" si="4"/>
        <v>4</v>
      </c>
      <c r="F39" s="19">
        <f t="shared" si="4"/>
        <v>48</v>
      </c>
      <c r="G39" s="19">
        <f t="shared" si="4"/>
        <v>15</v>
      </c>
      <c r="H39" s="19">
        <f t="shared" si="4"/>
        <v>87</v>
      </c>
      <c r="I39" s="19">
        <f t="shared" si="4"/>
        <v>1</v>
      </c>
      <c r="J39" s="19">
        <f t="shared" si="4"/>
        <v>10</v>
      </c>
      <c r="K39" s="19">
        <f t="shared" si="4"/>
        <v>0</v>
      </c>
      <c r="L39" s="21">
        <f t="shared" si="4"/>
        <v>170</v>
      </c>
    </row>
    <row r="40" spans="1:12" ht="12">
      <c r="A40" s="22" t="s">
        <v>52</v>
      </c>
      <c r="B40" s="13">
        <f aca="true" t="shared" si="5" ref="B40:L40">B16+B22+B27+B33+B39</f>
        <v>11</v>
      </c>
      <c r="C40" s="13">
        <f t="shared" si="5"/>
        <v>18</v>
      </c>
      <c r="D40" s="13">
        <f t="shared" si="5"/>
        <v>91</v>
      </c>
      <c r="E40" s="13">
        <f t="shared" si="5"/>
        <v>51</v>
      </c>
      <c r="F40" s="13">
        <f t="shared" si="5"/>
        <v>420</v>
      </c>
      <c r="G40" s="13">
        <f t="shared" si="5"/>
        <v>74</v>
      </c>
      <c r="H40" s="13">
        <f t="shared" si="5"/>
        <v>433</v>
      </c>
      <c r="I40" s="13">
        <f t="shared" si="5"/>
        <v>16</v>
      </c>
      <c r="J40" s="13">
        <f t="shared" si="5"/>
        <v>57</v>
      </c>
      <c r="K40" s="23">
        <f t="shared" si="5"/>
        <v>0</v>
      </c>
      <c r="L40" s="24">
        <f t="shared" si="5"/>
        <v>1171</v>
      </c>
    </row>
    <row r="41" spans="1:12" ht="12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">
      <c r="A42" s="25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93" ht="12.7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 t="s">
        <v>21</v>
      </c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66"/>
      <c r="B48" s="66"/>
      <c r="C48" s="66"/>
      <c r="D48" s="66"/>
      <c r="E48" s="66"/>
      <c r="F48" s="66"/>
      <c r="G48" s="66"/>
      <c r="H48" s="66"/>
      <c r="I48" s="28"/>
      <c r="J48" s="28"/>
      <c r="K48" s="28"/>
      <c r="L48" s="2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A5</f>
        <v>Janeiro de 2011  (posição em 31 de Janeiro)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s="4" customFormat="1" ht="12.75">
      <c r="A50" s="65" t="s">
        <v>56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s="4" customFormat="1" ht="12.75">
      <c r="A51" s="57" t="s">
        <v>55</v>
      </c>
      <c r="B51" s="57" t="s">
        <v>22</v>
      </c>
      <c r="C51" s="31" t="s">
        <v>23</v>
      </c>
      <c r="D51" s="57" t="s">
        <v>24</v>
      </c>
      <c r="E51" s="31" t="s">
        <v>23</v>
      </c>
      <c r="F51" s="57" t="s">
        <v>25</v>
      </c>
      <c r="G51" s="31" t="s">
        <v>23</v>
      </c>
      <c r="H51" s="57" t="s">
        <v>26</v>
      </c>
      <c r="I51" s="31" t="s">
        <v>23</v>
      </c>
      <c r="J51" s="31" t="s">
        <v>27</v>
      </c>
      <c r="K51" s="31" t="s">
        <v>23</v>
      </c>
      <c r="L51" s="57" t="s">
        <v>34</v>
      </c>
    </row>
    <row r="52" spans="1:12" s="4" customFormat="1" ht="12.75">
      <c r="A52" s="58"/>
      <c r="B52" s="58"/>
      <c r="C52" s="32" t="s">
        <v>55</v>
      </c>
      <c r="D52" s="58"/>
      <c r="E52" s="32" t="s">
        <v>55</v>
      </c>
      <c r="F52" s="58"/>
      <c r="G52" s="32" t="s">
        <v>55</v>
      </c>
      <c r="H52" s="58"/>
      <c r="I52" s="32" t="s">
        <v>55</v>
      </c>
      <c r="J52" s="32" t="s">
        <v>57</v>
      </c>
      <c r="K52" s="32" t="s">
        <v>55</v>
      </c>
      <c r="L52" s="58"/>
    </row>
    <row r="53" spans="1:12" s="4" customFormat="1" ht="12.75">
      <c r="A53" s="20" t="s">
        <v>29</v>
      </c>
      <c r="B53" s="15">
        <f>B16</f>
        <v>7</v>
      </c>
      <c r="C53" s="33">
        <f>B53/$L$53</f>
        <v>0.015590200445434299</v>
      </c>
      <c r="D53" s="15">
        <f>D16</f>
        <v>53</v>
      </c>
      <c r="E53" s="33">
        <f>D53/$L$53</f>
        <v>0.11804008908685969</v>
      </c>
      <c r="F53" s="15">
        <f>F16</f>
        <v>186</v>
      </c>
      <c r="G53" s="33">
        <f>F53/$L$53</f>
        <v>0.4142538975501114</v>
      </c>
      <c r="H53" s="15">
        <f>H16</f>
        <v>183</v>
      </c>
      <c r="I53" s="33">
        <f>H53/$L$53</f>
        <v>0.40757238307349664</v>
      </c>
      <c r="J53" s="15">
        <f>J16</f>
        <v>20</v>
      </c>
      <c r="K53" s="33">
        <f>J53/L53</f>
        <v>0.044543429844097995</v>
      </c>
      <c r="L53" s="16">
        <f>B53+D53+F53+H53+J53</f>
        <v>449</v>
      </c>
    </row>
    <row r="54" spans="1:193" ht="12" customHeight="1">
      <c r="A54" s="20" t="s">
        <v>30</v>
      </c>
      <c r="B54" s="15">
        <f>B22</f>
        <v>0</v>
      </c>
      <c r="C54" s="33">
        <f>B54/$L$54</f>
        <v>0</v>
      </c>
      <c r="D54" s="15">
        <f>D22</f>
        <v>25</v>
      </c>
      <c r="E54" s="33">
        <f>D54/$L$54</f>
        <v>0.1592356687898089</v>
      </c>
      <c r="F54" s="15">
        <f>F22</f>
        <v>81</v>
      </c>
      <c r="G54" s="33">
        <f>F54/$L$54</f>
        <v>0.5159235668789809</v>
      </c>
      <c r="H54" s="15">
        <f>H22</f>
        <v>47</v>
      </c>
      <c r="I54" s="33">
        <f>H54/L54</f>
        <v>0.29936305732484075</v>
      </c>
      <c r="J54" s="15">
        <f>J22</f>
        <v>4</v>
      </c>
      <c r="K54" s="33">
        <f>J54/L54</f>
        <v>0.025477707006369428</v>
      </c>
      <c r="L54" s="34">
        <f>B54+D54+F54+H54+J54</f>
        <v>157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31</v>
      </c>
      <c r="B55" s="15">
        <f>B27</f>
        <v>1</v>
      </c>
      <c r="C55" s="33">
        <f>B55/$L$55</f>
        <v>0.010869565217391304</v>
      </c>
      <c r="D55" s="15">
        <f>D27</f>
        <v>5</v>
      </c>
      <c r="E55" s="33">
        <f>D55/$L$55</f>
        <v>0.05434782608695652</v>
      </c>
      <c r="F55" s="15">
        <f>F27</f>
        <v>52</v>
      </c>
      <c r="G55" s="33">
        <f>F55/$L$55</f>
        <v>0.5652173913043478</v>
      </c>
      <c r="H55" s="15">
        <f>H27</f>
        <v>31</v>
      </c>
      <c r="I55" s="33">
        <f>H55/L55</f>
        <v>0.33695652173913043</v>
      </c>
      <c r="J55" s="15">
        <f>J27</f>
        <v>3</v>
      </c>
      <c r="K55" s="33">
        <f>J55/L55</f>
        <v>0.03260869565217391</v>
      </c>
      <c r="L55" s="34">
        <f>B55+D55+F55+H55+J55</f>
        <v>92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32</v>
      </c>
      <c r="B56" s="15">
        <f>B33</f>
        <v>2</v>
      </c>
      <c r="C56" s="33">
        <f>B56/$L$56</f>
        <v>0.012121212121212121</v>
      </c>
      <c r="D56" s="15">
        <f>D33</f>
        <v>5</v>
      </c>
      <c r="E56" s="33">
        <f>D56/$L$56</f>
        <v>0.030303030303030304</v>
      </c>
      <c r="F56" s="15">
        <f>F33</f>
        <v>53</v>
      </c>
      <c r="G56" s="33">
        <f>F56/$L$56</f>
        <v>0.3212121212121212</v>
      </c>
      <c r="H56" s="15">
        <f>H33</f>
        <v>85</v>
      </c>
      <c r="I56" s="33">
        <f>H56/L56</f>
        <v>0.5151515151515151</v>
      </c>
      <c r="J56" s="15">
        <f>J33</f>
        <v>20</v>
      </c>
      <c r="K56" s="33">
        <f>J56/L56</f>
        <v>0.12121212121212122</v>
      </c>
      <c r="L56" s="34">
        <f>B56+D56+F56+H56+J56</f>
        <v>165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20" t="s">
        <v>33</v>
      </c>
      <c r="B57" s="15">
        <f>B39</f>
        <v>1</v>
      </c>
      <c r="C57" s="33">
        <f>B57/$L$57</f>
        <v>0.006711409395973154</v>
      </c>
      <c r="D57" s="15">
        <f>D39</f>
        <v>3</v>
      </c>
      <c r="E57" s="33">
        <f>D57/$L$57</f>
        <v>0.020134228187919462</v>
      </c>
      <c r="F57" s="15">
        <f>F39</f>
        <v>48</v>
      </c>
      <c r="G57" s="33">
        <f>F57/$L$57</f>
        <v>0.3221476510067114</v>
      </c>
      <c r="H57" s="15">
        <f>H39</f>
        <v>87</v>
      </c>
      <c r="I57" s="33">
        <f>H57/L57</f>
        <v>0.5838926174496645</v>
      </c>
      <c r="J57" s="15">
        <f>J39</f>
        <v>10</v>
      </c>
      <c r="K57" s="33">
        <f>J57/L57</f>
        <v>0.06711409395973154</v>
      </c>
      <c r="L57" s="15">
        <f>B57+D57+F57+H57+J57</f>
        <v>149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5" t="s">
        <v>34</v>
      </c>
      <c r="B58" s="36">
        <f>SUM(B53:B57)</f>
        <v>11</v>
      </c>
      <c r="C58" s="37">
        <f>B58/$L$57</f>
        <v>0.0738255033557047</v>
      </c>
      <c r="D58" s="36">
        <f>SUM(D53:D57)</f>
        <v>91</v>
      </c>
      <c r="E58" s="37">
        <f>D58/$L$57</f>
        <v>0.610738255033557</v>
      </c>
      <c r="F58" s="36">
        <f>SUM(F53:F57)</f>
        <v>420</v>
      </c>
      <c r="G58" s="37">
        <f>F58/$L$57</f>
        <v>2.8187919463087248</v>
      </c>
      <c r="H58" s="36">
        <f>SUM(H53:H57)</f>
        <v>433</v>
      </c>
      <c r="I58" s="37">
        <f>H58/$L$57</f>
        <v>2.9060402684563758</v>
      </c>
      <c r="J58" s="36">
        <f>SUM(J53:J57)</f>
        <v>57</v>
      </c>
      <c r="K58" s="37">
        <f>J58/$L$57</f>
        <v>0.3825503355704698</v>
      </c>
      <c r="L58" s="38">
        <f>SUM(L53:L57)</f>
        <v>1012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0.010869565217391304</v>
      </c>
      <c r="C59" s="7"/>
      <c r="D59" s="7">
        <f>D58/L58</f>
        <v>0.08992094861660078</v>
      </c>
      <c r="E59" s="7"/>
      <c r="F59" s="7">
        <f>F58/L58</f>
        <v>0.4150197628458498</v>
      </c>
      <c r="G59" s="7"/>
      <c r="H59" s="7">
        <f>H58/L58</f>
        <v>0.4278656126482213</v>
      </c>
      <c r="I59" s="7"/>
      <c r="J59" s="7">
        <f>J58/L58</f>
        <v>0.05632411067193676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9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65" t="s">
        <v>58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7" t="s">
        <v>55</v>
      </c>
      <c r="B62" s="57" t="s">
        <v>22</v>
      </c>
      <c r="C62" s="31" t="s">
        <v>23</v>
      </c>
      <c r="D62" s="57" t="s">
        <v>24</v>
      </c>
      <c r="E62" s="31" t="s">
        <v>23</v>
      </c>
      <c r="F62" s="57" t="s">
        <v>25</v>
      </c>
      <c r="G62" s="31" t="s">
        <v>23</v>
      </c>
      <c r="H62" s="57" t="s">
        <v>26</v>
      </c>
      <c r="I62" s="31" t="s">
        <v>23</v>
      </c>
      <c r="J62" s="31" t="s">
        <v>27</v>
      </c>
      <c r="K62" s="31" t="s">
        <v>23</v>
      </c>
      <c r="L62" s="57" t="s">
        <v>34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58"/>
      <c r="B63" s="58"/>
      <c r="C63" s="32" t="s">
        <v>55</v>
      </c>
      <c r="D63" s="58"/>
      <c r="E63" s="32" t="s">
        <v>55</v>
      </c>
      <c r="F63" s="58"/>
      <c r="G63" s="32" t="s">
        <v>55</v>
      </c>
      <c r="H63" s="58"/>
      <c r="I63" s="32" t="s">
        <v>55</v>
      </c>
      <c r="J63" s="32" t="s">
        <v>57</v>
      </c>
      <c r="K63" s="32" t="s">
        <v>55</v>
      </c>
      <c r="L63" s="5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20" t="s">
        <v>29</v>
      </c>
      <c r="B64" s="15">
        <f>C16</f>
        <v>3</v>
      </c>
      <c r="C64" s="33">
        <f aca="true" t="shared" si="6" ref="C64:C69">B64/L64</f>
        <v>0.04838709677419355</v>
      </c>
      <c r="D64" s="15">
        <f>E16</f>
        <v>21</v>
      </c>
      <c r="E64" s="33">
        <f aca="true" t="shared" si="7" ref="E64:E69">D64/L64</f>
        <v>0.3387096774193548</v>
      </c>
      <c r="F64" s="15">
        <f>G16</f>
        <v>29</v>
      </c>
      <c r="G64" s="33">
        <f aca="true" t="shared" si="8" ref="G64:G69">F64/L64</f>
        <v>0.46774193548387094</v>
      </c>
      <c r="H64" s="15">
        <f>I16</f>
        <v>9</v>
      </c>
      <c r="I64" s="33">
        <f aca="true" t="shared" si="9" ref="I64:I69">H64/L64</f>
        <v>0.14516129032258066</v>
      </c>
      <c r="J64" s="15">
        <f>K16</f>
        <v>0</v>
      </c>
      <c r="K64" s="33">
        <f aca="true" t="shared" si="10" ref="K64:K69">J64/L64</f>
        <v>0</v>
      </c>
      <c r="L64" s="34">
        <f>B64+D64+F64+H64+J64</f>
        <v>62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20" t="s">
        <v>30</v>
      </c>
      <c r="B65" s="15">
        <f>C22</f>
        <v>9</v>
      </c>
      <c r="C65" s="33">
        <f t="shared" si="6"/>
        <v>0.3</v>
      </c>
      <c r="D65" s="15">
        <f>E22</f>
        <v>7</v>
      </c>
      <c r="E65" s="33">
        <f t="shared" si="7"/>
        <v>0.23333333333333334</v>
      </c>
      <c r="F65" s="15">
        <f>G22</f>
        <v>12</v>
      </c>
      <c r="G65" s="33">
        <f t="shared" si="8"/>
        <v>0.4</v>
      </c>
      <c r="H65" s="15">
        <f>I22</f>
        <v>2</v>
      </c>
      <c r="I65" s="33">
        <f t="shared" si="9"/>
        <v>0.06666666666666667</v>
      </c>
      <c r="J65" s="15">
        <f>K22</f>
        <v>0</v>
      </c>
      <c r="K65" s="33">
        <f t="shared" si="10"/>
        <v>0</v>
      </c>
      <c r="L65" s="34">
        <f>B65+D65+F65+H65+J65</f>
        <v>30</v>
      </c>
    </row>
    <row r="66" spans="1:193" ht="12.75">
      <c r="A66" s="20" t="s">
        <v>31</v>
      </c>
      <c r="B66" s="15">
        <f>C27</f>
        <v>2</v>
      </c>
      <c r="C66" s="33">
        <f t="shared" si="6"/>
        <v>0.1111111111111111</v>
      </c>
      <c r="D66" s="15">
        <f>E27</f>
        <v>10</v>
      </c>
      <c r="E66" s="33">
        <f t="shared" si="7"/>
        <v>0.5555555555555556</v>
      </c>
      <c r="F66" s="15">
        <f>G27</f>
        <v>5</v>
      </c>
      <c r="G66" s="33">
        <f t="shared" si="8"/>
        <v>0.2777777777777778</v>
      </c>
      <c r="H66" s="15">
        <f>I27</f>
        <v>1</v>
      </c>
      <c r="I66" s="33">
        <f t="shared" si="9"/>
        <v>0.05555555555555555</v>
      </c>
      <c r="J66" s="15">
        <f>K27</f>
        <v>0</v>
      </c>
      <c r="K66" s="33">
        <f t="shared" si="10"/>
        <v>0</v>
      </c>
      <c r="L66" s="34">
        <f>B66+D66+F66+H66+J66</f>
        <v>18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32</v>
      </c>
      <c r="B67" s="15">
        <f>C33</f>
        <v>3</v>
      </c>
      <c r="C67" s="33">
        <f t="shared" si="6"/>
        <v>0.10714285714285714</v>
      </c>
      <c r="D67" s="15">
        <f>E33</f>
        <v>9</v>
      </c>
      <c r="E67" s="33">
        <f t="shared" si="7"/>
        <v>0.32142857142857145</v>
      </c>
      <c r="F67" s="15">
        <f>G33</f>
        <v>13</v>
      </c>
      <c r="G67" s="33">
        <f t="shared" si="8"/>
        <v>0.4642857142857143</v>
      </c>
      <c r="H67" s="15">
        <f>I33</f>
        <v>3</v>
      </c>
      <c r="I67" s="33">
        <f t="shared" si="9"/>
        <v>0.10714285714285714</v>
      </c>
      <c r="J67" s="15">
        <f>K33</f>
        <v>0</v>
      </c>
      <c r="K67" s="33">
        <f t="shared" si="10"/>
        <v>0</v>
      </c>
      <c r="L67" s="16">
        <f>B67+D67+F67+H67+J67</f>
        <v>28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20" t="s">
        <v>33</v>
      </c>
      <c r="B68" s="15">
        <f>C39</f>
        <v>1</v>
      </c>
      <c r="C68" s="33">
        <f t="shared" si="6"/>
        <v>0.047619047619047616</v>
      </c>
      <c r="D68" s="15">
        <f>E39</f>
        <v>4</v>
      </c>
      <c r="E68" s="33">
        <f t="shared" si="7"/>
        <v>0.19047619047619047</v>
      </c>
      <c r="F68" s="15">
        <f>G39</f>
        <v>15</v>
      </c>
      <c r="G68" s="33">
        <f t="shared" si="8"/>
        <v>0.7142857142857143</v>
      </c>
      <c r="H68" s="15">
        <f>I39</f>
        <v>1</v>
      </c>
      <c r="I68" s="33">
        <f t="shared" si="9"/>
        <v>0.047619047619047616</v>
      </c>
      <c r="J68" s="15">
        <f>K39</f>
        <v>0</v>
      </c>
      <c r="K68" s="33">
        <f t="shared" si="10"/>
        <v>0</v>
      </c>
      <c r="L68" s="16">
        <f>B68+D68+F68+H68+J68</f>
        <v>21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5" t="s">
        <v>34</v>
      </c>
      <c r="B69" s="36">
        <f>SUM(B64:B68)</f>
        <v>18</v>
      </c>
      <c r="C69" s="37">
        <f t="shared" si="6"/>
        <v>0.11320754716981132</v>
      </c>
      <c r="D69" s="36">
        <f>SUM(D64:D68)</f>
        <v>51</v>
      </c>
      <c r="E69" s="37">
        <f t="shared" si="7"/>
        <v>0.32075471698113206</v>
      </c>
      <c r="F69" s="36">
        <f>SUM(F64:F68)</f>
        <v>74</v>
      </c>
      <c r="G69" s="37">
        <f t="shared" si="8"/>
        <v>0.46540880503144655</v>
      </c>
      <c r="H69" s="36">
        <f>SUM(H64:H68)</f>
        <v>16</v>
      </c>
      <c r="I69" s="37">
        <f t="shared" si="9"/>
        <v>0.10062893081761007</v>
      </c>
      <c r="J69" s="36">
        <f>SUM(J64:J68)</f>
        <v>0</v>
      </c>
      <c r="K69" s="37">
        <f t="shared" si="10"/>
        <v>0</v>
      </c>
      <c r="L69" s="38">
        <f>SUM(L64:L68)</f>
        <v>159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0.11320754716981132</v>
      </c>
      <c r="C70" s="7"/>
      <c r="D70" s="7">
        <f>D69/L69</f>
        <v>0.32075471698113206</v>
      </c>
      <c r="E70" s="7"/>
      <c r="F70" s="7">
        <f>F69/L69</f>
        <v>0.46540880503144655</v>
      </c>
      <c r="G70" s="7"/>
      <c r="H70" s="7">
        <f>H69/L69</f>
        <v>0.10062893081761007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65" t="s">
        <v>59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7" t="s">
        <v>55</v>
      </c>
      <c r="B73" s="57" t="s">
        <v>22</v>
      </c>
      <c r="C73" s="31" t="s">
        <v>23</v>
      </c>
      <c r="D73" s="57" t="s">
        <v>24</v>
      </c>
      <c r="E73" s="31" t="s">
        <v>23</v>
      </c>
      <c r="F73" s="57" t="s">
        <v>25</v>
      </c>
      <c r="G73" s="31" t="s">
        <v>23</v>
      </c>
      <c r="H73" s="57" t="s">
        <v>26</v>
      </c>
      <c r="I73" s="31" t="s">
        <v>23</v>
      </c>
      <c r="J73" s="31" t="s">
        <v>27</v>
      </c>
      <c r="K73" s="31" t="s">
        <v>23</v>
      </c>
      <c r="L73" s="57" t="s">
        <v>34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58"/>
      <c r="B74" s="58"/>
      <c r="C74" s="32" t="s">
        <v>55</v>
      </c>
      <c r="D74" s="58"/>
      <c r="E74" s="32" t="s">
        <v>55</v>
      </c>
      <c r="F74" s="58"/>
      <c r="G74" s="32" t="s">
        <v>55</v>
      </c>
      <c r="H74" s="58"/>
      <c r="I74" s="32" t="s">
        <v>55</v>
      </c>
      <c r="J74" s="32" t="s">
        <v>28</v>
      </c>
      <c r="K74" s="32" t="s">
        <v>55</v>
      </c>
      <c r="L74" s="5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29</v>
      </c>
      <c r="B75" s="15">
        <f>B64+B53</f>
        <v>10</v>
      </c>
      <c r="C75" s="33">
        <f>B75/L75</f>
        <v>0.019569471624266144</v>
      </c>
      <c r="D75" s="15">
        <f>D64+D53</f>
        <v>74</v>
      </c>
      <c r="E75" s="33">
        <f>D75/L75</f>
        <v>0.14481409001956946</v>
      </c>
      <c r="F75" s="15">
        <f>F64+F53</f>
        <v>215</v>
      </c>
      <c r="G75" s="33">
        <f>F75/L75</f>
        <v>0.4207436399217221</v>
      </c>
      <c r="H75" s="15">
        <f>H64+H53</f>
        <v>192</v>
      </c>
      <c r="I75" s="33">
        <f>H75/L75</f>
        <v>0.37573385518590996</v>
      </c>
      <c r="J75" s="15">
        <f>J64+J53</f>
        <v>20</v>
      </c>
      <c r="K75" s="33">
        <f>J75/L75</f>
        <v>0.03913894324853229</v>
      </c>
      <c r="L75" s="16">
        <f>B75+D75+F75+H75+J75</f>
        <v>511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30</v>
      </c>
      <c r="B76" s="15">
        <f>B65+B54</f>
        <v>9</v>
      </c>
      <c r="C76" s="33">
        <f>B76/L76</f>
        <v>0.0481283422459893</v>
      </c>
      <c r="D76" s="15">
        <f>D65+D54</f>
        <v>32</v>
      </c>
      <c r="E76" s="33">
        <f>D76/L76</f>
        <v>0.1711229946524064</v>
      </c>
      <c r="F76" s="15">
        <f>F65+F54</f>
        <v>93</v>
      </c>
      <c r="G76" s="33">
        <f>F76/L76</f>
        <v>0.49732620320855614</v>
      </c>
      <c r="H76" s="15">
        <f>H65+H54</f>
        <v>49</v>
      </c>
      <c r="I76" s="33">
        <f>H76/L76</f>
        <v>0.2620320855614973</v>
      </c>
      <c r="J76" s="15">
        <f>J65+J54</f>
        <v>4</v>
      </c>
      <c r="K76" s="33">
        <f>J76/L76</f>
        <v>0.0213903743315508</v>
      </c>
      <c r="L76" s="16">
        <f>B76+D76+F76+H76+J76</f>
        <v>187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20" t="s">
        <v>31</v>
      </c>
      <c r="B77" s="15">
        <f>B66+B55</f>
        <v>3</v>
      </c>
      <c r="C77" s="33">
        <f>B77/L77</f>
        <v>0.02727272727272727</v>
      </c>
      <c r="D77" s="15">
        <f>D66+D55</f>
        <v>15</v>
      </c>
      <c r="E77" s="33">
        <f>D77/L77</f>
        <v>0.13636363636363635</v>
      </c>
      <c r="F77" s="15">
        <f>F66+F55</f>
        <v>57</v>
      </c>
      <c r="G77" s="33">
        <f>F77/L77</f>
        <v>0.5181818181818182</v>
      </c>
      <c r="H77" s="15">
        <f>H66+H55</f>
        <v>32</v>
      </c>
      <c r="I77" s="33">
        <f>H77/L77</f>
        <v>0.2909090909090909</v>
      </c>
      <c r="J77" s="15">
        <f>J66+J55</f>
        <v>3</v>
      </c>
      <c r="K77" s="33">
        <f>J77/L77</f>
        <v>0.02727272727272727</v>
      </c>
      <c r="L77" s="16">
        <f>B77+D77+F77+H77+J77</f>
        <v>110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20" t="s">
        <v>32</v>
      </c>
      <c r="B78" s="15">
        <f>B67+B56</f>
        <v>5</v>
      </c>
      <c r="C78" s="33">
        <f>B78/L78</f>
        <v>0.025906735751295335</v>
      </c>
      <c r="D78" s="15">
        <f>D67+D56</f>
        <v>14</v>
      </c>
      <c r="E78" s="33">
        <f>D78/L78</f>
        <v>0.07253886010362694</v>
      </c>
      <c r="F78" s="15">
        <f>F67+F56</f>
        <v>66</v>
      </c>
      <c r="G78" s="33">
        <f>F78/L78</f>
        <v>0.34196891191709844</v>
      </c>
      <c r="H78" s="15">
        <f>H67+H56</f>
        <v>88</v>
      </c>
      <c r="I78" s="33">
        <f>H78/L78</f>
        <v>0.45595854922279794</v>
      </c>
      <c r="J78" s="15">
        <f>J67+J56</f>
        <v>20</v>
      </c>
      <c r="K78" s="33">
        <f>J78/L78</f>
        <v>0.10362694300518134</v>
      </c>
      <c r="L78" s="16">
        <f>B78+D78+F78+H78+J78</f>
        <v>193</v>
      </c>
    </row>
    <row r="79" spans="1:12" ht="12">
      <c r="A79" s="20" t="s">
        <v>33</v>
      </c>
      <c r="B79" s="15">
        <f>B68+B57</f>
        <v>2</v>
      </c>
      <c r="C79" s="33">
        <f>B79/L79</f>
        <v>0.011764705882352941</v>
      </c>
      <c r="D79" s="15">
        <f>D68+D57</f>
        <v>7</v>
      </c>
      <c r="E79" s="33">
        <f>D79/L79</f>
        <v>0.041176470588235294</v>
      </c>
      <c r="F79" s="15">
        <f>F68+F57</f>
        <v>63</v>
      </c>
      <c r="G79" s="33">
        <f>F79/L79</f>
        <v>0.37058823529411766</v>
      </c>
      <c r="H79" s="15">
        <f>H68+H57</f>
        <v>88</v>
      </c>
      <c r="I79" s="33">
        <f>H79/L79</f>
        <v>0.5176470588235295</v>
      </c>
      <c r="J79" s="15">
        <f>J68+J57</f>
        <v>10</v>
      </c>
      <c r="K79" s="33">
        <f>J79/L79</f>
        <v>0.058823529411764705</v>
      </c>
      <c r="L79" s="16">
        <f>B79+D79+F79+H79+J79</f>
        <v>170</v>
      </c>
    </row>
    <row r="80" spans="1:12" ht="12">
      <c r="A80" s="35" t="s">
        <v>34</v>
      </c>
      <c r="B80" s="36">
        <f>SUM(B75:B79)</f>
        <v>29</v>
      </c>
      <c r="C80" s="37">
        <f>B80/$L$79</f>
        <v>0.17058823529411765</v>
      </c>
      <c r="D80" s="36">
        <f>SUM(D75:D79)</f>
        <v>142</v>
      </c>
      <c r="E80" s="37">
        <f>D80/$L$79</f>
        <v>0.8352941176470589</v>
      </c>
      <c r="F80" s="36">
        <f>SUM(F75:F79)</f>
        <v>494</v>
      </c>
      <c r="G80" s="37">
        <f>F80/$L$79</f>
        <v>2.9058823529411764</v>
      </c>
      <c r="H80" s="36">
        <f>SUM(H75:H79)</f>
        <v>449</v>
      </c>
      <c r="I80" s="37">
        <f>H80/$L$79</f>
        <v>2.6411764705882352</v>
      </c>
      <c r="J80" s="36">
        <f>SUM(J75:J79)</f>
        <v>57</v>
      </c>
      <c r="K80" s="37">
        <f>J80/$L$79</f>
        <v>0.3352941176470588</v>
      </c>
      <c r="L80" s="24">
        <f>SUM(L75:L79)</f>
        <v>1171</v>
      </c>
    </row>
    <row r="81" spans="1:12" ht="12">
      <c r="A81" s="6"/>
      <c r="B81" s="7">
        <f>B80/L80</f>
        <v>0.024765157984628524</v>
      </c>
      <c r="C81" s="7"/>
      <c r="D81" s="7">
        <f>D80/L80</f>
        <v>0.12126387702818105</v>
      </c>
      <c r="E81" s="7"/>
      <c r="F81" s="7">
        <f>F80/L80</f>
        <v>0.4218616567036721</v>
      </c>
      <c r="G81" s="7"/>
      <c r="H81" s="7">
        <f>H80/L80</f>
        <v>0.38343296327924853</v>
      </c>
      <c r="I81" s="7"/>
      <c r="J81" s="7">
        <f>J80/L80</f>
        <v>0.04867634500426986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40" t="s">
        <v>44</v>
      </c>
      <c r="B84" s="19" t="s">
        <v>8</v>
      </c>
      <c r="C84" s="19" t="s">
        <v>35</v>
      </c>
      <c r="D84" s="19" t="s">
        <v>34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60</v>
      </c>
      <c r="B85" s="16">
        <f>B58</f>
        <v>11</v>
      </c>
      <c r="C85" s="41">
        <f>B69</f>
        <v>18</v>
      </c>
      <c r="D85" s="42">
        <f>B80</f>
        <v>29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61</v>
      </c>
      <c r="B86" s="16">
        <f>D58</f>
        <v>91</v>
      </c>
      <c r="C86" s="41">
        <f>D69</f>
        <v>51</v>
      </c>
      <c r="D86" s="42">
        <f>D80</f>
        <v>142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62</v>
      </c>
      <c r="B87" s="16">
        <f>F58</f>
        <v>420</v>
      </c>
      <c r="C87" s="41">
        <f>F69</f>
        <v>74</v>
      </c>
      <c r="D87" s="42">
        <f>F80</f>
        <v>494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63</v>
      </c>
      <c r="B88" s="16">
        <f>H58</f>
        <v>433</v>
      </c>
      <c r="C88" s="41">
        <f>H69</f>
        <v>16</v>
      </c>
      <c r="D88" s="42">
        <f>H80</f>
        <v>449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20" t="s">
        <v>64</v>
      </c>
      <c r="B89" s="16">
        <f>J58</f>
        <v>57</v>
      </c>
      <c r="C89" s="41">
        <f>J69</f>
        <v>0</v>
      </c>
      <c r="D89" s="42">
        <f>J80</f>
        <v>57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9" t="s">
        <v>34</v>
      </c>
      <c r="B90" s="38">
        <f>SUM(B85:B89)</f>
        <v>1012</v>
      </c>
      <c r="C90" s="19">
        <f>SUM(C85:C89)</f>
        <v>159</v>
      </c>
      <c r="D90" s="24">
        <f>SUM(D85:D89)</f>
        <v>1171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41</v>
      </c>
    </row>
  </sheetData>
  <sheetProtection password="B9F7" sheet="1" objects="1" scenarios="1" selectLockedCells="1" selectUnlockedCells="1"/>
  <mergeCells count="64"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D9:E9"/>
    <mergeCell ref="F9:G9"/>
    <mergeCell ref="H9:I9"/>
    <mergeCell ref="J9:K9"/>
    <mergeCell ref="L9:L10"/>
    <mergeCell ref="A9:A10"/>
    <mergeCell ref="A1:L1"/>
    <mergeCell ref="A2:L2"/>
    <mergeCell ref="A3:L3"/>
    <mergeCell ref="A7:L7"/>
    <mergeCell ref="B51:B52"/>
    <mergeCell ref="D51:D52"/>
    <mergeCell ref="F51:F52"/>
    <mergeCell ref="H51:H52"/>
    <mergeCell ref="A8:L8"/>
    <mergeCell ref="B9:C9"/>
    <mergeCell ref="B62:B63"/>
    <mergeCell ref="D62:D63"/>
    <mergeCell ref="F62:F63"/>
    <mergeCell ref="H62:H63"/>
    <mergeCell ref="B73:B74"/>
    <mergeCell ref="D73:D74"/>
    <mergeCell ref="F73:F74"/>
    <mergeCell ref="H73:H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4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74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55" t="s">
        <v>8</v>
      </c>
      <c r="C10" s="55" t="s">
        <v>9</v>
      </c>
      <c r="D10" s="55" t="s">
        <v>8</v>
      </c>
      <c r="E10" s="55" t="s">
        <v>9</v>
      </c>
      <c r="F10" s="55" t="s">
        <v>8</v>
      </c>
      <c r="G10" s="55" t="s">
        <v>9</v>
      </c>
      <c r="H10" s="55" t="s">
        <v>8</v>
      </c>
      <c r="I10" s="55" t="s">
        <v>9</v>
      </c>
      <c r="J10" s="55" t="s">
        <v>8</v>
      </c>
      <c r="K10" s="55" t="s">
        <v>9</v>
      </c>
      <c r="L10" s="64"/>
    </row>
    <row r="11" spans="1:12" ht="12" customHeight="1">
      <c r="A11" s="14" t="s">
        <v>10</v>
      </c>
      <c r="B11" s="15">
        <v>5</v>
      </c>
      <c r="C11" s="15">
        <v>2</v>
      </c>
      <c r="D11" s="15">
        <v>4</v>
      </c>
      <c r="E11" s="15">
        <v>8</v>
      </c>
      <c r="F11" s="15">
        <v>57</v>
      </c>
      <c r="G11" s="15">
        <v>9</v>
      </c>
      <c r="H11" s="15">
        <v>65</v>
      </c>
      <c r="I11" s="15">
        <v>4</v>
      </c>
      <c r="J11" s="15">
        <v>5</v>
      </c>
      <c r="K11" s="16">
        <v>0</v>
      </c>
      <c r="L11" s="16">
        <f>SUM(B11:K11)</f>
        <v>159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44</v>
      </c>
      <c r="G12" s="15">
        <v>7</v>
      </c>
      <c r="H12" s="15">
        <v>31</v>
      </c>
      <c r="I12" s="15">
        <v>4</v>
      </c>
      <c r="J12" s="15">
        <v>4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27</v>
      </c>
      <c r="G13" s="15">
        <v>4</v>
      </c>
      <c r="H13" s="15">
        <v>49</v>
      </c>
      <c r="I13" s="15">
        <v>2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4</v>
      </c>
      <c r="D14" s="15">
        <v>2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49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4</v>
      </c>
      <c r="F15" s="15">
        <v>28</v>
      </c>
      <c r="G15" s="15">
        <v>16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90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8</v>
      </c>
      <c r="D16" s="19">
        <f t="shared" si="0"/>
        <v>50</v>
      </c>
      <c r="E16" s="19">
        <f t="shared" si="0"/>
        <v>25</v>
      </c>
      <c r="F16" s="19">
        <f t="shared" si="0"/>
        <v>171</v>
      </c>
      <c r="G16" s="19">
        <f t="shared" si="0"/>
        <v>40</v>
      </c>
      <c r="H16" s="19">
        <f t="shared" si="0"/>
        <v>194</v>
      </c>
      <c r="I16" s="19">
        <f t="shared" si="0"/>
        <v>11</v>
      </c>
      <c r="J16" s="19">
        <f t="shared" si="0"/>
        <v>21</v>
      </c>
      <c r="K16" s="19">
        <f t="shared" si="0"/>
        <v>0</v>
      </c>
      <c r="L16" s="19">
        <f t="shared" si="0"/>
        <v>527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55" t="s">
        <v>8</v>
      </c>
      <c r="C18" s="55" t="s">
        <v>9</v>
      </c>
      <c r="D18" s="55" t="s">
        <v>8</v>
      </c>
      <c r="E18" s="55" t="s">
        <v>9</v>
      </c>
      <c r="F18" s="55" t="s">
        <v>8</v>
      </c>
      <c r="G18" s="55" t="s">
        <v>9</v>
      </c>
      <c r="H18" s="55" t="s">
        <v>8</v>
      </c>
      <c r="I18" s="55" t="s">
        <v>9</v>
      </c>
      <c r="J18" s="55" t="s">
        <v>8</v>
      </c>
      <c r="K18" s="55" t="s">
        <v>9</v>
      </c>
      <c r="L18" s="64"/>
    </row>
    <row r="19" spans="1:12" ht="12">
      <c r="A19" s="20" t="s">
        <v>13</v>
      </c>
      <c r="B19" s="15">
        <v>0</v>
      </c>
      <c r="C19" s="15">
        <v>5</v>
      </c>
      <c r="D19" s="15">
        <v>12</v>
      </c>
      <c r="E19" s="15">
        <v>6</v>
      </c>
      <c r="F19" s="15">
        <v>27</v>
      </c>
      <c r="G19" s="15">
        <v>5</v>
      </c>
      <c r="H19" s="15">
        <v>7</v>
      </c>
      <c r="I19" s="15">
        <v>0</v>
      </c>
      <c r="J19" s="15">
        <v>0</v>
      </c>
      <c r="K19" s="16">
        <v>0</v>
      </c>
      <c r="L19" s="16">
        <f>SUM(B19:K19)</f>
        <v>62</v>
      </c>
    </row>
    <row r="20" spans="1:12" ht="12">
      <c r="A20" s="20" t="s">
        <v>15</v>
      </c>
      <c r="B20" s="15">
        <v>1</v>
      </c>
      <c r="C20" s="15">
        <v>1</v>
      </c>
      <c r="D20" s="15">
        <v>6</v>
      </c>
      <c r="E20" s="15">
        <v>8</v>
      </c>
      <c r="F20" s="15">
        <v>26</v>
      </c>
      <c r="G20" s="15">
        <v>6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70</v>
      </c>
    </row>
    <row r="21" spans="1:12" s="2" customFormat="1" ht="12">
      <c r="A21" s="20" t="s">
        <v>16</v>
      </c>
      <c r="B21" s="15">
        <v>0</v>
      </c>
      <c r="C21" s="15">
        <v>6</v>
      </c>
      <c r="D21" s="15">
        <v>4</v>
      </c>
      <c r="E21" s="15">
        <v>0</v>
      </c>
      <c r="F21" s="15">
        <v>30</v>
      </c>
      <c r="G21" s="15">
        <v>9</v>
      </c>
      <c r="H21" s="15">
        <v>18</v>
      </c>
      <c r="I21" s="15">
        <v>3</v>
      </c>
      <c r="J21" s="15">
        <v>2</v>
      </c>
      <c r="K21" s="16">
        <v>0</v>
      </c>
      <c r="L21" s="16">
        <f>SUM(B21:K21)</f>
        <v>72</v>
      </c>
    </row>
    <row r="22" spans="1:12" s="2" customFormat="1" ht="12">
      <c r="A22" s="18" t="s">
        <v>49</v>
      </c>
      <c r="B22" s="19">
        <f aca="true" t="shared" si="1" ref="B22:L22">SUM(B19:B21)</f>
        <v>1</v>
      </c>
      <c r="C22" s="19">
        <f t="shared" si="1"/>
        <v>12</v>
      </c>
      <c r="D22" s="19">
        <f t="shared" si="1"/>
        <v>22</v>
      </c>
      <c r="E22" s="19">
        <f t="shared" si="1"/>
        <v>14</v>
      </c>
      <c r="F22" s="19">
        <f t="shared" si="1"/>
        <v>83</v>
      </c>
      <c r="G22" s="19">
        <f t="shared" si="1"/>
        <v>20</v>
      </c>
      <c r="H22" s="19">
        <f t="shared" si="1"/>
        <v>43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204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55" t="s">
        <v>8</v>
      </c>
      <c r="C24" s="55" t="s">
        <v>9</v>
      </c>
      <c r="D24" s="55" t="s">
        <v>8</v>
      </c>
      <c r="E24" s="55" t="s">
        <v>9</v>
      </c>
      <c r="F24" s="55" t="s">
        <v>8</v>
      </c>
      <c r="G24" s="55" t="s">
        <v>9</v>
      </c>
      <c r="H24" s="55" t="s">
        <v>8</v>
      </c>
      <c r="I24" s="55" t="s">
        <v>9</v>
      </c>
      <c r="J24" s="55" t="s">
        <v>8</v>
      </c>
      <c r="K24" s="55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3</v>
      </c>
      <c r="F25" s="15">
        <v>25</v>
      </c>
      <c r="G25" s="15">
        <v>4</v>
      </c>
      <c r="H25" s="15">
        <v>20</v>
      </c>
      <c r="I25" s="15">
        <v>1</v>
      </c>
      <c r="J25" s="15">
        <v>3</v>
      </c>
      <c r="K25" s="16">
        <v>0</v>
      </c>
      <c r="L25" s="16">
        <f>SUM(B25:K25)</f>
        <v>57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3</v>
      </c>
      <c r="E26" s="15">
        <v>11</v>
      </c>
      <c r="F26" s="15">
        <v>26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55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3</v>
      </c>
      <c r="E27" s="19">
        <f t="shared" si="2"/>
        <v>14</v>
      </c>
      <c r="F27" s="19">
        <f t="shared" si="2"/>
        <v>51</v>
      </c>
      <c r="G27" s="19">
        <f t="shared" si="2"/>
        <v>5</v>
      </c>
      <c r="H27" s="19">
        <f t="shared" si="2"/>
        <v>32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112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55" t="s">
        <v>8</v>
      </c>
      <c r="C29" s="55" t="s">
        <v>9</v>
      </c>
      <c r="D29" s="55" t="s">
        <v>8</v>
      </c>
      <c r="E29" s="55" t="s">
        <v>9</v>
      </c>
      <c r="F29" s="55" t="s">
        <v>8</v>
      </c>
      <c r="G29" s="55" t="s">
        <v>9</v>
      </c>
      <c r="H29" s="55" t="s">
        <v>8</v>
      </c>
      <c r="I29" s="55" t="s">
        <v>9</v>
      </c>
      <c r="J29" s="55" t="s">
        <v>8</v>
      </c>
      <c r="K29" s="55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0</v>
      </c>
      <c r="D30" s="15">
        <v>0</v>
      </c>
      <c r="E30" s="15">
        <v>0</v>
      </c>
      <c r="F30" s="15">
        <v>1</v>
      </c>
      <c r="G30" s="15">
        <v>3</v>
      </c>
      <c r="H30" s="15">
        <v>33</v>
      </c>
      <c r="I30" s="15">
        <v>1</v>
      </c>
      <c r="J30" s="15">
        <v>9</v>
      </c>
      <c r="K30" s="16">
        <v>0</v>
      </c>
      <c r="L30" s="16">
        <f>SUM(B30:K30)</f>
        <v>47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25</v>
      </c>
      <c r="G31" s="15">
        <v>12</v>
      </c>
      <c r="H31" s="15">
        <v>40</v>
      </c>
      <c r="I31" s="15">
        <v>3</v>
      </c>
      <c r="J31" s="15">
        <v>10</v>
      </c>
      <c r="K31" s="16">
        <v>0</v>
      </c>
      <c r="L31" s="16">
        <f>SUM(B31:K31)</f>
        <v>97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1</v>
      </c>
      <c r="E32" s="15">
        <v>5</v>
      </c>
      <c r="F32" s="15">
        <v>21</v>
      </c>
      <c r="G32" s="15">
        <v>6</v>
      </c>
      <c r="H32" s="15">
        <v>12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1</v>
      </c>
      <c r="D33" s="19">
        <f t="shared" si="3"/>
        <v>4</v>
      </c>
      <c r="E33" s="19">
        <f t="shared" si="3"/>
        <v>8</v>
      </c>
      <c r="F33" s="19">
        <f t="shared" si="3"/>
        <v>47</v>
      </c>
      <c r="G33" s="19">
        <f t="shared" si="3"/>
        <v>21</v>
      </c>
      <c r="H33" s="19">
        <f t="shared" si="3"/>
        <v>85</v>
      </c>
      <c r="I33" s="19">
        <f t="shared" si="3"/>
        <v>4</v>
      </c>
      <c r="J33" s="19">
        <f t="shared" si="3"/>
        <v>20</v>
      </c>
      <c r="K33" s="19">
        <f t="shared" si="3"/>
        <v>0</v>
      </c>
      <c r="L33" s="19">
        <f t="shared" si="3"/>
        <v>192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55" t="s">
        <v>8</v>
      </c>
      <c r="C35" s="55" t="s">
        <v>9</v>
      </c>
      <c r="D35" s="55" t="s">
        <v>8</v>
      </c>
      <c r="E35" s="55" t="s">
        <v>9</v>
      </c>
      <c r="F35" s="55" t="s">
        <v>8</v>
      </c>
      <c r="G35" s="55" t="s">
        <v>9</v>
      </c>
      <c r="H35" s="55" t="s">
        <v>8</v>
      </c>
      <c r="I35" s="55" t="s">
        <v>9</v>
      </c>
      <c r="J35" s="55" t="s">
        <v>8</v>
      </c>
      <c r="K35" s="55" t="s">
        <v>9</v>
      </c>
      <c r="L35" s="64"/>
    </row>
    <row r="36" spans="1:12" ht="12">
      <c r="A36" s="20" t="s">
        <v>20</v>
      </c>
      <c r="B36" s="15">
        <v>1</v>
      </c>
      <c r="C36" s="15">
        <v>0</v>
      </c>
      <c r="D36" s="15">
        <v>2</v>
      </c>
      <c r="E36" s="15">
        <v>0</v>
      </c>
      <c r="F36" s="15">
        <v>14</v>
      </c>
      <c r="G36" s="15">
        <v>7</v>
      </c>
      <c r="H36" s="15">
        <v>27</v>
      </c>
      <c r="I36" s="15">
        <v>2</v>
      </c>
      <c r="J36" s="15">
        <v>3</v>
      </c>
      <c r="K36" s="15">
        <v>0</v>
      </c>
      <c r="L36" s="15">
        <f>SUM(B36:K36)</f>
        <v>56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26</v>
      </c>
      <c r="G37" s="15">
        <v>6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53</v>
      </c>
    </row>
    <row r="38" spans="1:12" s="2" customFormat="1" ht="12">
      <c r="A38" s="20" t="s">
        <v>16</v>
      </c>
      <c r="B38" s="15">
        <v>0</v>
      </c>
      <c r="C38" s="15">
        <v>2</v>
      </c>
      <c r="D38" s="15">
        <v>1</v>
      </c>
      <c r="E38" s="15">
        <v>2</v>
      </c>
      <c r="F38" s="15">
        <v>6</v>
      </c>
      <c r="G38" s="15">
        <v>8</v>
      </c>
      <c r="H38" s="15">
        <v>45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3</v>
      </c>
      <c r="D39" s="19">
        <f t="shared" si="4"/>
        <v>3</v>
      </c>
      <c r="E39" s="19">
        <f t="shared" si="4"/>
        <v>3</v>
      </c>
      <c r="F39" s="19">
        <f t="shared" si="4"/>
        <v>46</v>
      </c>
      <c r="G39" s="19">
        <f t="shared" si="4"/>
        <v>21</v>
      </c>
      <c r="H39" s="19">
        <f t="shared" si="4"/>
        <v>89</v>
      </c>
      <c r="I39" s="19">
        <f t="shared" si="4"/>
        <v>5</v>
      </c>
      <c r="J39" s="19">
        <f t="shared" si="4"/>
        <v>9</v>
      </c>
      <c r="K39" s="19">
        <f t="shared" si="4"/>
        <v>0</v>
      </c>
      <c r="L39" s="21">
        <f t="shared" si="4"/>
        <v>180</v>
      </c>
    </row>
    <row r="40" spans="1:12" ht="12">
      <c r="A40" s="22" t="s">
        <v>52</v>
      </c>
      <c r="B40" s="55">
        <f aca="true" t="shared" si="5" ref="B40:L40">B16+B22+B27+B33+B39</f>
        <v>11</v>
      </c>
      <c r="C40" s="55">
        <f t="shared" si="5"/>
        <v>27</v>
      </c>
      <c r="D40" s="55">
        <f t="shared" si="5"/>
        <v>82</v>
      </c>
      <c r="E40" s="55">
        <f t="shared" si="5"/>
        <v>64</v>
      </c>
      <c r="F40" s="55">
        <f t="shared" si="5"/>
        <v>398</v>
      </c>
      <c r="G40" s="55">
        <f t="shared" si="5"/>
        <v>107</v>
      </c>
      <c r="H40" s="55">
        <f t="shared" si="5"/>
        <v>443</v>
      </c>
      <c r="I40" s="55">
        <f t="shared" si="5"/>
        <v>24</v>
      </c>
      <c r="J40" s="55">
        <f t="shared" si="5"/>
        <v>59</v>
      </c>
      <c r="K40" s="23">
        <f t="shared" si="5"/>
        <v>0</v>
      </c>
      <c r="L40" s="24">
        <f t="shared" si="5"/>
        <v>1215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Posição em 31 de outubro de 2011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0.01580135440180587</v>
      </c>
      <c r="D52" s="15">
        <f>D16</f>
        <v>50</v>
      </c>
      <c r="E52" s="33">
        <f>D52/$L$52</f>
        <v>0.11286681715575621</v>
      </c>
      <c r="F52" s="15">
        <f>F16</f>
        <v>171</v>
      </c>
      <c r="G52" s="33">
        <f>F52/$L$52</f>
        <v>0.3860045146726862</v>
      </c>
      <c r="H52" s="15">
        <f>H16</f>
        <v>194</v>
      </c>
      <c r="I52" s="33">
        <f>H52/$L$52</f>
        <v>0.43792325056433407</v>
      </c>
      <c r="J52" s="15">
        <f>J16</f>
        <v>21</v>
      </c>
      <c r="K52" s="33">
        <f>J52/L52</f>
        <v>0.04740406320541761</v>
      </c>
      <c r="L52" s="16">
        <f>B52+D52+F52+H52+J52</f>
        <v>443</v>
      </c>
    </row>
    <row r="53" spans="1:193" ht="12" customHeight="1">
      <c r="A53" s="20" t="s">
        <v>30</v>
      </c>
      <c r="B53" s="15">
        <f>B22</f>
        <v>1</v>
      </c>
      <c r="C53" s="33">
        <f>B53/$L$53</f>
        <v>0.0064516129032258064</v>
      </c>
      <c r="D53" s="15">
        <f>D22</f>
        <v>22</v>
      </c>
      <c r="E53" s="33">
        <f>D53/$L$53</f>
        <v>0.14193548387096774</v>
      </c>
      <c r="F53" s="15">
        <f>F22</f>
        <v>83</v>
      </c>
      <c r="G53" s="33">
        <f>F53/$L$53</f>
        <v>0.535483870967742</v>
      </c>
      <c r="H53" s="15">
        <f>H22</f>
        <v>43</v>
      </c>
      <c r="I53" s="33">
        <f>H53/L53</f>
        <v>0.27741935483870966</v>
      </c>
      <c r="J53" s="15">
        <f>J22</f>
        <v>6</v>
      </c>
      <c r="K53" s="33">
        <f>J53/L53</f>
        <v>0.03870967741935484</v>
      </c>
      <c r="L53" s="34">
        <f>B53+D53+F53+H53+J53</f>
        <v>155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3</v>
      </c>
      <c r="E54" s="33">
        <f>D54/$L$54</f>
        <v>0.033707865168539325</v>
      </c>
      <c r="F54" s="15">
        <f>F27</f>
        <v>51</v>
      </c>
      <c r="G54" s="33">
        <f>F54/$L$54</f>
        <v>0.5730337078651685</v>
      </c>
      <c r="H54" s="15">
        <f>H27</f>
        <v>32</v>
      </c>
      <c r="I54" s="33">
        <f>H54/L54</f>
        <v>0.3595505617977528</v>
      </c>
      <c r="J54" s="15">
        <f>J27</f>
        <v>3</v>
      </c>
      <c r="K54" s="33">
        <f>J54/L54</f>
        <v>0.033707865168539325</v>
      </c>
      <c r="L54" s="34">
        <f>B54+D54+F54+H54+J54</f>
        <v>89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0.012658227848101266</v>
      </c>
      <c r="D55" s="15">
        <f>D33</f>
        <v>4</v>
      </c>
      <c r="E55" s="33">
        <f>D55/$L$55</f>
        <v>0.02531645569620253</v>
      </c>
      <c r="F55" s="15">
        <f>F33</f>
        <v>47</v>
      </c>
      <c r="G55" s="33">
        <f>F55/$L$55</f>
        <v>0.2974683544303797</v>
      </c>
      <c r="H55" s="15">
        <f>H33</f>
        <v>85</v>
      </c>
      <c r="I55" s="33">
        <f>H55/L55</f>
        <v>0.5379746835443038</v>
      </c>
      <c r="J55" s="15">
        <f>J33</f>
        <v>20</v>
      </c>
      <c r="K55" s="33">
        <f>J55/L55</f>
        <v>0.12658227848101267</v>
      </c>
      <c r="L55" s="34">
        <f>B55+D55+F55+H55+J55</f>
        <v>158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46</v>
      </c>
      <c r="G56" s="33">
        <f>F56/$L$56</f>
        <v>0.3108108108108108</v>
      </c>
      <c r="H56" s="15">
        <f>H39</f>
        <v>89</v>
      </c>
      <c r="I56" s="33">
        <f>H56/L56</f>
        <v>0.6013513513513513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56">
        <f>SUM(B52:B56)</f>
        <v>11</v>
      </c>
      <c r="C57" s="37">
        <f>B57/$L$57</f>
        <v>0.011077542799597181</v>
      </c>
      <c r="D57" s="56">
        <f>SUM(D52:D56)</f>
        <v>82</v>
      </c>
      <c r="E57" s="37">
        <f>D57/$L$57</f>
        <v>0.08257804632426989</v>
      </c>
      <c r="F57" s="56">
        <f>SUM(F52:F56)</f>
        <v>398</v>
      </c>
      <c r="G57" s="37">
        <f>F57/$L$57</f>
        <v>0.40080563947633435</v>
      </c>
      <c r="H57" s="56">
        <f>SUM(H52:H56)</f>
        <v>443</v>
      </c>
      <c r="I57" s="37">
        <f>H57/$L$57</f>
        <v>0.446122860020141</v>
      </c>
      <c r="J57" s="56">
        <f>SUM(J52:J56)</f>
        <v>59</v>
      </c>
      <c r="K57" s="37">
        <f>J57/$L$57</f>
        <v>0.059415911379657606</v>
      </c>
      <c r="L57" s="38">
        <f>SUM(L52:L56)</f>
        <v>993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0.011077542799597181</v>
      </c>
      <c r="C58" s="7"/>
      <c r="D58" s="7">
        <f>D57/L57</f>
        <v>0.08257804632426989</v>
      </c>
      <c r="E58" s="7"/>
      <c r="F58" s="7">
        <f>F57/L57</f>
        <v>0.40080563947633435</v>
      </c>
      <c r="G58" s="7"/>
      <c r="H58" s="7">
        <f>H57/L57</f>
        <v>0.446122860020141</v>
      </c>
      <c r="I58" s="7"/>
      <c r="J58" s="7">
        <f>J57/L57</f>
        <v>0.059415911379657606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8</v>
      </c>
      <c r="C63" s="33">
        <f aca="true" t="shared" si="6" ref="C63:C68">B63/L63</f>
        <v>0.09523809523809523</v>
      </c>
      <c r="D63" s="15">
        <f>E16</f>
        <v>25</v>
      </c>
      <c r="E63" s="33">
        <f aca="true" t="shared" si="7" ref="E63:E68">D63/L63</f>
        <v>0.2976190476190476</v>
      </c>
      <c r="F63" s="15">
        <f>G16</f>
        <v>40</v>
      </c>
      <c r="G63" s="33">
        <f aca="true" t="shared" si="8" ref="G63:G68">F63/L63</f>
        <v>0.47619047619047616</v>
      </c>
      <c r="H63" s="15">
        <f>I16</f>
        <v>11</v>
      </c>
      <c r="I63" s="33">
        <f aca="true" t="shared" si="9" ref="I63:I68">H63/L63</f>
        <v>0.13095238095238096</v>
      </c>
      <c r="J63" s="15">
        <f>K16</f>
        <v>0</v>
      </c>
      <c r="K63" s="33">
        <f aca="true" t="shared" si="10" ref="K63:K68">J63/L63</f>
        <v>0</v>
      </c>
      <c r="L63" s="34">
        <f>B63+D63+F63+H63+J63</f>
        <v>84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0.24489795918367346</v>
      </c>
      <c r="D64" s="15">
        <f>E22</f>
        <v>14</v>
      </c>
      <c r="E64" s="33">
        <f t="shared" si="7"/>
        <v>0.2857142857142857</v>
      </c>
      <c r="F64" s="15">
        <f>G22</f>
        <v>20</v>
      </c>
      <c r="G64" s="33">
        <f t="shared" si="8"/>
        <v>0.40816326530612246</v>
      </c>
      <c r="H64" s="15">
        <f>I22</f>
        <v>3</v>
      </c>
      <c r="I64" s="33">
        <f t="shared" si="9"/>
        <v>0.061224489795918366</v>
      </c>
      <c r="J64" s="15">
        <f>K22</f>
        <v>0</v>
      </c>
      <c r="K64" s="33">
        <f t="shared" si="10"/>
        <v>0</v>
      </c>
      <c r="L64" s="34">
        <f>B64+D64+F64+H64+J64</f>
        <v>49</v>
      </c>
    </row>
    <row r="65" spans="1:193" ht="12.75">
      <c r="A65" s="20" t="s">
        <v>31</v>
      </c>
      <c r="B65" s="15">
        <f>C27</f>
        <v>3</v>
      </c>
      <c r="C65" s="33">
        <f t="shared" si="6"/>
        <v>0.13043478260869565</v>
      </c>
      <c r="D65" s="15">
        <f>E27</f>
        <v>14</v>
      </c>
      <c r="E65" s="33">
        <f t="shared" si="7"/>
        <v>0.6086956521739131</v>
      </c>
      <c r="F65" s="15">
        <f>G27</f>
        <v>5</v>
      </c>
      <c r="G65" s="33">
        <f t="shared" si="8"/>
        <v>0.21739130434782608</v>
      </c>
      <c r="H65" s="15">
        <f>I27</f>
        <v>1</v>
      </c>
      <c r="I65" s="33">
        <f t="shared" si="9"/>
        <v>0.043478260869565216</v>
      </c>
      <c r="J65" s="15">
        <f>K27</f>
        <v>0</v>
      </c>
      <c r="K65" s="33">
        <f t="shared" si="10"/>
        <v>0</v>
      </c>
      <c r="L65" s="34">
        <f>B65+D65+F65+H65+J65</f>
        <v>23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1</v>
      </c>
      <c r="C66" s="33">
        <f t="shared" si="6"/>
        <v>0.029411764705882353</v>
      </c>
      <c r="D66" s="15">
        <f>E33</f>
        <v>8</v>
      </c>
      <c r="E66" s="33">
        <f t="shared" si="7"/>
        <v>0.23529411764705882</v>
      </c>
      <c r="F66" s="15">
        <f>G33</f>
        <v>21</v>
      </c>
      <c r="G66" s="33">
        <f t="shared" si="8"/>
        <v>0.6176470588235294</v>
      </c>
      <c r="H66" s="15">
        <f>I33</f>
        <v>4</v>
      </c>
      <c r="I66" s="33">
        <f t="shared" si="9"/>
        <v>0.11764705882352941</v>
      </c>
      <c r="J66" s="15">
        <f>K33</f>
        <v>0</v>
      </c>
      <c r="K66" s="33">
        <f t="shared" si="10"/>
        <v>0</v>
      </c>
      <c r="L66" s="16">
        <f>B66+D66+F66+H66+J66</f>
        <v>34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3</v>
      </c>
      <c r="C67" s="33">
        <f t="shared" si="6"/>
        <v>0.09375</v>
      </c>
      <c r="D67" s="15">
        <f>E39</f>
        <v>3</v>
      </c>
      <c r="E67" s="33">
        <f t="shared" si="7"/>
        <v>0.09375</v>
      </c>
      <c r="F67" s="15">
        <f>G39</f>
        <v>21</v>
      </c>
      <c r="G67" s="33">
        <f t="shared" si="8"/>
        <v>0.65625</v>
      </c>
      <c r="H67" s="15">
        <f>I39</f>
        <v>5</v>
      </c>
      <c r="I67" s="33">
        <f t="shared" si="9"/>
        <v>0.15625</v>
      </c>
      <c r="J67" s="15">
        <f>K39</f>
        <v>0</v>
      </c>
      <c r="K67" s="33">
        <f t="shared" si="10"/>
        <v>0</v>
      </c>
      <c r="L67" s="16">
        <f>B67+D67+F67+H67+J67</f>
        <v>32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56">
        <f>SUM(B63:B67)</f>
        <v>27</v>
      </c>
      <c r="C68" s="37">
        <f t="shared" si="6"/>
        <v>0.12162162162162163</v>
      </c>
      <c r="D68" s="56">
        <f>SUM(D63:D67)</f>
        <v>64</v>
      </c>
      <c r="E68" s="37">
        <f t="shared" si="7"/>
        <v>0.2882882882882883</v>
      </c>
      <c r="F68" s="56">
        <f>SUM(F63:F67)</f>
        <v>107</v>
      </c>
      <c r="G68" s="37">
        <f t="shared" si="8"/>
        <v>0.481981981981982</v>
      </c>
      <c r="H68" s="56">
        <f>SUM(H63:H67)</f>
        <v>24</v>
      </c>
      <c r="I68" s="37">
        <f t="shared" si="9"/>
        <v>0.10810810810810811</v>
      </c>
      <c r="J68" s="56">
        <f>SUM(J63:J67)</f>
        <v>0</v>
      </c>
      <c r="K68" s="37">
        <f t="shared" si="10"/>
        <v>0</v>
      </c>
      <c r="L68" s="38">
        <f>SUM(L63:L67)</f>
        <v>222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0.12162162162162163</v>
      </c>
      <c r="C69" s="7"/>
      <c r="D69" s="7">
        <f>D68/L68</f>
        <v>0.2882882882882883</v>
      </c>
      <c r="E69" s="7"/>
      <c r="F69" s="7">
        <f>F68/L68</f>
        <v>0.481981981981982</v>
      </c>
      <c r="G69" s="7"/>
      <c r="H69" s="7">
        <f>H68/L68</f>
        <v>0.10810810810810811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15</v>
      </c>
      <c r="C74" s="33">
        <f>B74/L74</f>
        <v>0.028462998102466792</v>
      </c>
      <c r="D74" s="15">
        <f>D63+D52</f>
        <v>75</v>
      </c>
      <c r="E74" s="33">
        <f>D74/L74</f>
        <v>0.14231499051233396</v>
      </c>
      <c r="F74" s="15">
        <f>F63+F52</f>
        <v>211</v>
      </c>
      <c r="G74" s="33">
        <f>F74/L74</f>
        <v>0.40037950664136623</v>
      </c>
      <c r="H74" s="15">
        <f>H63+H52</f>
        <v>205</v>
      </c>
      <c r="I74" s="33">
        <f>H74/L74</f>
        <v>0.3889943074003795</v>
      </c>
      <c r="J74" s="15">
        <f>J63+J52</f>
        <v>21</v>
      </c>
      <c r="K74" s="33">
        <f>J74/L74</f>
        <v>0.03984819734345351</v>
      </c>
      <c r="L74" s="16">
        <f>B74+D74+F74+H74+J74</f>
        <v>527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13</v>
      </c>
      <c r="C75" s="33">
        <f>B75/L75</f>
        <v>0.06372549019607843</v>
      </c>
      <c r="D75" s="15">
        <f>D64+D53</f>
        <v>36</v>
      </c>
      <c r="E75" s="33">
        <f>D75/L75</f>
        <v>0.17647058823529413</v>
      </c>
      <c r="F75" s="15">
        <f>F64+F53</f>
        <v>103</v>
      </c>
      <c r="G75" s="33">
        <f>F75/L75</f>
        <v>0.5049019607843137</v>
      </c>
      <c r="H75" s="15">
        <f>H64+H53</f>
        <v>46</v>
      </c>
      <c r="I75" s="33">
        <f>H75/L75</f>
        <v>0.22549019607843138</v>
      </c>
      <c r="J75" s="15">
        <f>J64+J53</f>
        <v>6</v>
      </c>
      <c r="K75" s="33">
        <f>J75/L75</f>
        <v>0.029411764705882353</v>
      </c>
      <c r="L75" s="16">
        <f>B75+D75+F75+H75+J75</f>
        <v>204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0.026785714285714284</v>
      </c>
      <c r="D76" s="15">
        <f>D65+D54</f>
        <v>17</v>
      </c>
      <c r="E76" s="33">
        <f>D76/L76</f>
        <v>0.15178571428571427</v>
      </c>
      <c r="F76" s="15">
        <f>F65+F54</f>
        <v>56</v>
      </c>
      <c r="G76" s="33">
        <f>F76/L76</f>
        <v>0.5</v>
      </c>
      <c r="H76" s="15">
        <f>H65+H54</f>
        <v>33</v>
      </c>
      <c r="I76" s="33">
        <f>H76/L76</f>
        <v>0.29464285714285715</v>
      </c>
      <c r="J76" s="15">
        <f>J65+J54</f>
        <v>3</v>
      </c>
      <c r="K76" s="33">
        <f>J76/L76</f>
        <v>0.026785714285714284</v>
      </c>
      <c r="L76" s="16">
        <f>B76+D76+F76+H76+J76</f>
        <v>112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3</v>
      </c>
      <c r="C77" s="33">
        <f>B77/L77</f>
        <v>0.015625</v>
      </c>
      <c r="D77" s="15">
        <f>D66+D55</f>
        <v>12</v>
      </c>
      <c r="E77" s="33">
        <f>D77/L77</f>
        <v>0.0625</v>
      </c>
      <c r="F77" s="15">
        <f>F66+F55</f>
        <v>68</v>
      </c>
      <c r="G77" s="33">
        <f>F77/L77</f>
        <v>0.3541666666666667</v>
      </c>
      <c r="H77" s="15">
        <f>H66+H55</f>
        <v>89</v>
      </c>
      <c r="I77" s="33">
        <f>H77/L77</f>
        <v>0.4635416666666667</v>
      </c>
      <c r="J77" s="15">
        <f>J66+J55</f>
        <v>20</v>
      </c>
      <c r="K77" s="33">
        <f>J77/L77</f>
        <v>0.10416666666666667</v>
      </c>
      <c r="L77" s="16">
        <f>B77+D77+F77+H77+J77</f>
        <v>192</v>
      </c>
    </row>
    <row r="78" spans="1:12" ht="12">
      <c r="A78" s="20" t="s">
        <v>33</v>
      </c>
      <c r="B78" s="15">
        <f>B67+B56</f>
        <v>4</v>
      </c>
      <c r="C78" s="33">
        <f>B78/L78</f>
        <v>0.022222222222222223</v>
      </c>
      <c r="D78" s="15">
        <f>D67+D56</f>
        <v>6</v>
      </c>
      <c r="E78" s="33">
        <f>D78/L78</f>
        <v>0.03333333333333333</v>
      </c>
      <c r="F78" s="15">
        <f>F67+F56</f>
        <v>67</v>
      </c>
      <c r="G78" s="33">
        <f>F78/L78</f>
        <v>0.37222222222222223</v>
      </c>
      <c r="H78" s="15">
        <f>H67+H56</f>
        <v>94</v>
      </c>
      <c r="I78" s="33">
        <f>H78/L78</f>
        <v>0.5222222222222223</v>
      </c>
      <c r="J78" s="15">
        <f>J67+J56</f>
        <v>9</v>
      </c>
      <c r="K78" s="33">
        <f>J78/L78</f>
        <v>0.05</v>
      </c>
      <c r="L78" s="16">
        <f>B78+D78+F78+H78+J78</f>
        <v>180</v>
      </c>
    </row>
    <row r="79" spans="1:12" ht="12">
      <c r="A79" s="35" t="s">
        <v>34</v>
      </c>
      <c r="B79" s="56">
        <f>SUM(B74:B78)</f>
        <v>38</v>
      </c>
      <c r="C79" s="37">
        <f>B79/$L$79</f>
        <v>0.031275720164609055</v>
      </c>
      <c r="D79" s="56">
        <f>SUM(D74:D78)</f>
        <v>146</v>
      </c>
      <c r="E79" s="37">
        <f>D79/$L$79</f>
        <v>0.12016460905349795</v>
      </c>
      <c r="F79" s="56">
        <f>SUM(F74:F78)</f>
        <v>505</v>
      </c>
      <c r="G79" s="37">
        <f>F79/$L$79</f>
        <v>0.4156378600823045</v>
      </c>
      <c r="H79" s="56">
        <f>SUM(H74:H78)</f>
        <v>467</v>
      </c>
      <c r="I79" s="37">
        <f>H79/$L$79</f>
        <v>0.38436213991769547</v>
      </c>
      <c r="J79" s="56">
        <f>SUM(J74:J78)</f>
        <v>59</v>
      </c>
      <c r="K79" s="37">
        <f>J79/$L$79</f>
        <v>0.048559670781893</v>
      </c>
      <c r="L79" s="24">
        <f>SUM(L74:L78)</f>
        <v>1215</v>
      </c>
    </row>
    <row r="80" spans="1:12" ht="12">
      <c r="A80" s="6"/>
      <c r="B80" s="7">
        <f>B79/L79</f>
        <v>0.031275720164609055</v>
      </c>
      <c r="C80" s="7"/>
      <c r="D80" s="7">
        <f>D79/L79</f>
        <v>0.12016460905349795</v>
      </c>
      <c r="E80" s="7"/>
      <c r="F80" s="7">
        <f>F79/L79</f>
        <v>0.4156378600823045</v>
      </c>
      <c r="G80" s="7"/>
      <c r="H80" s="7">
        <f>H79/L79</f>
        <v>0.38436213991769547</v>
      </c>
      <c r="I80" s="7"/>
      <c r="J80" s="7">
        <f>J79/L79</f>
        <v>0.048559670781893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11</v>
      </c>
      <c r="C84" s="41">
        <f>B68</f>
        <v>27</v>
      </c>
      <c r="D84" s="42">
        <f>B79</f>
        <v>38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82</v>
      </c>
      <c r="C85" s="41">
        <f>D68</f>
        <v>64</v>
      </c>
      <c r="D85" s="42">
        <f>D79</f>
        <v>146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398</v>
      </c>
      <c r="C86" s="41">
        <f>F68</f>
        <v>107</v>
      </c>
      <c r="D86" s="42">
        <f>F79</f>
        <v>505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443</v>
      </c>
      <c r="C87" s="41">
        <f>H68</f>
        <v>24</v>
      </c>
      <c r="D87" s="42">
        <f>H79</f>
        <v>467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59</v>
      </c>
      <c r="C88" s="41">
        <f>J68</f>
        <v>0</v>
      </c>
      <c r="D88" s="42">
        <f>J79</f>
        <v>59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993</v>
      </c>
      <c r="C89" s="19">
        <f>SUM(C84:C88)</f>
        <v>222</v>
      </c>
      <c r="D89" s="24">
        <f>SUM(D84:D88)</f>
        <v>1215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  <mergeCell ref="A17:A18"/>
    <mergeCell ref="B17:C17"/>
    <mergeCell ref="D17:E17"/>
    <mergeCell ref="F17:G17"/>
    <mergeCell ref="H17:I17"/>
    <mergeCell ref="J17:K17"/>
    <mergeCell ref="D23:E23"/>
    <mergeCell ref="F23:G23"/>
    <mergeCell ref="H23:I23"/>
    <mergeCell ref="J23:K23"/>
    <mergeCell ref="J9:K9"/>
    <mergeCell ref="L9:L10"/>
    <mergeCell ref="L17:L18"/>
    <mergeCell ref="L23:L24"/>
    <mergeCell ref="A28:A29"/>
    <mergeCell ref="B28:C28"/>
    <mergeCell ref="D28:E28"/>
    <mergeCell ref="F28:G28"/>
    <mergeCell ref="H28:I28"/>
    <mergeCell ref="J28:K28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A60:L60"/>
    <mergeCell ref="A61:A62"/>
    <mergeCell ref="B61:B62"/>
    <mergeCell ref="D61:D62"/>
    <mergeCell ref="F61:F62"/>
    <mergeCell ref="H61:H62"/>
    <mergeCell ref="L61:L62"/>
    <mergeCell ref="A71:L71"/>
    <mergeCell ref="A72:A73"/>
    <mergeCell ref="B72:B73"/>
    <mergeCell ref="D72:D73"/>
    <mergeCell ref="F72:F73"/>
    <mergeCell ref="H72:H73"/>
    <mergeCell ref="L72:L7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46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13" t="s">
        <v>8</v>
      </c>
      <c r="C10" s="13" t="s">
        <v>9</v>
      </c>
      <c r="D10" s="13" t="s">
        <v>8</v>
      </c>
      <c r="E10" s="13" t="s">
        <v>9</v>
      </c>
      <c r="F10" s="13" t="s">
        <v>8</v>
      </c>
      <c r="G10" s="13" t="s">
        <v>9</v>
      </c>
      <c r="H10" s="13" t="s">
        <v>8</v>
      </c>
      <c r="I10" s="13" t="s">
        <v>9</v>
      </c>
      <c r="J10" s="13" t="s">
        <v>8</v>
      </c>
      <c r="K10" s="13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7</v>
      </c>
      <c r="F11" s="15">
        <v>64</v>
      </c>
      <c r="G11" s="15">
        <v>6</v>
      </c>
      <c r="H11" s="15">
        <v>61</v>
      </c>
      <c r="I11" s="15">
        <v>4</v>
      </c>
      <c r="J11" s="15">
        <v>5</v>
      </c>
      <c r="K11" s="16">
        <v>0</v>
      </c>
      <c r="L11" s="16">
        <f>SUM(B11:K11)</f>
        <v>157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43</v>
      </c>
      <c r="E12" s="15">
        <v>4</v>
      </c>
      <c r="F12" s="15">
        <v>47</v>
      </c>
      <c r="G12" s="15">
        <v>7</v>
      </c>
      <c r="H12" s="15">
        <v>29</v>
      </c>
      <c r="I12" s="15">
        <v>2</v>
      </c>
      <c r="J12" s="15">
        <v>3</v>
      </c>
      <c r="K12" s="16">
        <v>0</v>
      </c>
      <c r="L12" s="16">
        <f>SUM(B12:K12)</f>
        <v>135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5</v>
      </c>
      <c r="H13" s="15">
        <v>46</v>
      </c>
      <c r="I13" s="15">
        <v>1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1</v>
      </c>
      <c r="D14" s="15">
        <v>3</v>
      </c>
      <c r="E14" s="15">
        <v>6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48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5</v>
      </c>
      <c r="F15" s="15">
        <v>27</v>
      </c>
      <c r="G15" s="15">
        <v>13</v>
      </c>
      <c r="H15" s="15">
        <v>36</v>
      </c>
      <c r="I15" s="15">
        <v>1</v>
      </c>
      <c r="J15" s="15">
        <v>4</v>
      </c>
      <c r="K15" s="16">
        <v>0</v>
      </c>
      <c r="L15" s="16">
        <f>SUM(B15:K15)</f>
        <v>88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4</v>
      </c>
      <c r="D16" s="19">
        <f t="shared" si="0"/>
        <v>53</v>
      </c>
      <c r="E16" s="19">
        <f t="shared" si="0"/>
        <v>22</v>
      </c>
      <c r="F16" s="19">
        <f t="shared" si="0"/>
        <v>183</v>
      </c>
      <c r="G16" s="19">
        <f t="shared" si="0"/>
        <v>35</v>
      </c>
      <c r="H16" s="19">
        <f t="shared" si="0"/>
        <v>186</v>
      </c>
      <c r="I16" s="19">
        <f t="shared" si="0"/>
        <v>8</v>
      </c>
      <c r="J16" s="19">
        <f t="shared" si="0"/>
        <v>20</v>
      </c>
      <c r="K16" s="19">
        <f t="shared" si="0"/>
        <v>0</v>
      </c>
      <c r="L16" s="19">
        <f t="shared" si="0"/>
        <v>518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13" t="s">
        <v>8</v>
      </c>
      <c r="C18" s="13" t="s">
        <v>9</v>
      </c>
      <c r="D18" s="13" t="s">
        <v>8</v>
      </c>
      <c r="E18" s="13" t="s">
        <v>9</v>
      </c>
      <c r="F18" s="13" t="s">
        <v>8</v>
      </c>
      <c r="G18" s="13" t="s">
        <v>9</v>
      </c>
      <c r="H18" s="13" t="s">
        <v>8</v>
      </c>
      <c r="I18" s="13" t="s">
        <v>9</v>
      </c>
      <c r="J18" s="13" t="s">
        <v>8</v>
      </c>
      <c r="K18" s="13" t="s">
        <v>9</v>
      </c>
      <c r="L18" s="64"/>
    </row>
    <row r="19" spans="1:12" ht="12">
      <c r="A19" s="20" t="s">
        <v>13</v>
      </c>
      <c r="B19" s="15">
        <v>0</v>
      </c>
      <c r="C19" s="15">
        <v>2</v>
      </c>
      <c r="D19" s="15">
        <v>12</v>
      </c>
      <c r="E19" s="15">
        <v>7</v>
      </c>
      <c r="F19" s="15">
        <v>27</v>
      </c>
      <c r="G19" s="15">
        <v>4</v>
      </c>
      <c r="H19" s="15">
        <v>9</v>
      </c>
      <c r="I19" s="15">
        <v>0</v>
      </c>
      <c r="J19" s="15">
        <v>0</v>
      </c>
      <c r="K19" s="16">
        <v>0</v>
      </c>
      <c r="L19" s="16">
        <f>SUM(B19:K19)</f>
        <v>61</v>
      </c>
    </row>
    <row r="20" spans="1:12" ht="12">
      <c r="A20" s="20" t="s">
        <v>15</v>
      </c>
      <c r="B20" s="15">
        <v>0</v>
      </c>
      <c r="C20" s="15">
        <v>4</v>
      </c>
      <c r="D20" s="15">
        <v>9</v>
      </c>
      <c r="E20" s="15">
        <v>5</v>
      </c>
      <c r="F20" s="15">
        <v>25</v>
      </c>
      <c r="G20" s="15">
        <v>4</v>
      </c>
      <c r="H20" s="15">
        <v>20</v>
      </c>
      <c r="I20" s="15">
        <v>0</v>
      </c>
      <c r="J20" s="15">
        <v>2</v>
      </c>
      <c r="K20" s="16">
        <v>0</v>
      </c>
      <c r="L20" s="16">
        <f>SUM(B20:K20)</f>
        <v>69</v>
      </c>
    </row>
    <row r="21" spans="1:12" s="2" customFormat="1" ht="12">
      <c r="A21" s="20" t="s">
        <v>16</v>
      </c>
      <c r="B21" s="15">
        <v>0</v>
      </c>
      <c r="C21" s="15">
        <v>6</v>
      </c>
      <c r="D21" s="15">
        <v>4</v>
      </c>
      <c r="E21" s="15">
        <v>1</v>
      </c>
      <c r="F21" s="15">
        <v>29</v>
      </c>
      <c r="G21" s="15">
        <v>7</v>
      </c>
      <c r="H21" s="15">
        <v>18</v>
      </c>
      <c r="I21" s="15">
        <v>2</v>
      </c>
      <c r="J21" s="15">
        <v>2</v>
      </c>
      <c r="K21" s="16">
        <v>0</v>
      </c>
      <c r="L21" s="16">
        <f>SUM(B21:K21)</f>
        <v>69</v>
      </c>
    </row>
    <row r="22" spans="1:12" s="2" customFormat="1" ht="12">
      <c r="A22" s="18" t="s">
        <v>49</v>
      </c>
      <c r="B22" s="19">
        <f aca="true" t="shared" si="1" ref="B22:L22">SUM(B19:B21)</f>
        <v>0</v>
      </c>
      <c r="C22" s="19">
        <f t="shared" si="1"/>
        <v>12</v>
      </c>
      <c r="D22" s="19">
        <f t="shared" si="1"/>
        <v>25</v>
      </c>
      <c r="E22" s="19">
        <f t="shared" si="1"/>
        <v>13</v>
      </c>
      <c r="F22" s="19">
        <f t="shared" si="1"/>
        <v>81</v>
      </c>
      <c r="G22" s="19">
        <f t="shared" si="1"/>
        <v>15</v>
      </c>
      <c r="H22" s="19">
        <f t="shared" si="1"/>
        <v>47</v>
      </c>
      <c r="I22" s="19">
        <f t="shared" si="1"/>
        <v>2</v>
      </c>
      <c r="J22" s="19">
        <f t="shared" si="1"/>
        <v>4</v>
      </c>
      <c r="K22" s="19">
        <f t="shared" si="1"/>
        <v>0</v>
      </c>
      <c r="L22" s="19">
        <f t="shared" si="1"/>
        <v>199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13" t="s">
        <v>8</v>
      </c>
      <c r="C24" s="13" t="s">
        <v>9</v>
      </c>
      <c r="D24" s="13" t="s">
        <v>8</v>
      </c>
      <c r="E24" s="13" t="s">
        <v>9</v>
      </c>
      <c r="F24" s="13" t="s">
        <v>8</v>
      </c>
      <c r="G24" s="13" t="s">
        <v>9</v>
      </c>
      <c r="H24" s="13" t="s">
        <v>8</v>
      </c>
      <c r="I24" s="13" t="s">
        <v>9</v>
      </c>
      <c r="J24" s="13" t="s">
        <v>8</v>
      </c>
      <c r="K24" s="13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2</v>
      </c>
      <c r="F25" s="15">
        <v>27</v>
      </c>
      <c r="G25" s="15">
        <v>3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55</v>
      </c>
    </row>
    <row r="26" spans="1:12" s="2" customFormat="1" ht="12">
      <c r="A26" s="20" t="s">
        <v>13</v>
      </c>
      <c r="B26" s="15">
        <v>1</v>
      </c>
      <c r="C26" s="15">
        <v>2</v>
      </c>
      <c r="D26" s="15">
        <v>5</v>
      </c>
      <c r="E26" s="15">
        <v>10</v>
      </c>
      <c r="F26" s="15">
        <v>25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56</v>
      </c>
    </row>
    <row r="27" spans="1:12" s="2" customFormat="1" ht="12">
      <c r="A27" s="18" t="s">
        <v>50</v>
      </c>
      <c r="B27" s="19">
        <f aca="true" t="shared" si="2" ref="B27:L27">SUM(B25:B26)</f>
        <v>1</v>
      </c>
      <c r="C27" s="19">
        <f t="shared" si="2"/>
        <v>3</v>
      </c>
      <c r="D27" s="19">
        <f t="shared" si="2"/>
        <v>5</v>
      </c>
      <c r="E27" s="19">
        <f t="shared" si="2"/>
        <v>12</v>
      </c>
      <c r="F27" s="19">
        <f t="shared" si="2"/>
        <v>52</v>
      </c>
      <c r="G27" s="19">
        <f t="shared" si="2"/>
        <v>4</v>
      </c>
      <c r="H27" s="19">
        <f t="shared" si="2"/>
        <v>30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111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13" t="s">
        <v>8</v>
      </c>
      <c r="C29" s="13" t="s">
        <v>9</v>
      </c>
      <c r="D29" s="13" t="s">
        <v>8</v>
      </c>
      <c r="E29" s="13" t="s">
        <v>9</v>
      </c>
      <c r="F29" s="13" t="s">
        <v>8</v>
      </c>
      <c r="G29" s="13" t="s">
        <v>9</v>
      </c>
      <c r="H29" s="13" t="s">
        <v>8</v>
      </c>
      <c r="I29" s="13" t="s">
        <v>9</v>
      </c>
      <c r="J29" s="13" t="s">
        <v>8</v>
      </c>
      <c r="K29" s="13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2</v>
      </c>
      <c r="H30" s="15">
        <v>35</v>
      </c>
      <c r="I30" s="15">
        <v>2</v>
      </c>
      <c r="J30" s="15">
        <v>9</v>
      </c>
      <c r="K30" s="16">
        <v>0</v>
      </c>
      <c r="L30" s="16">
        <f>SUM(B30:K30)</f>
        <v>50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28</v>
      </c>
      <c r="G31" s="15">
        <v>12</v>
      </c>
      <c r="H31" s="15">
        <v>41</v>
      </c>
      <c r="I31" s="15">
        <v>1</v>
      </c>
      <c r="J31" s="15">
        <v>10</v>
      </c>
      <c r="K31" s="16">
        <v>0</v>
      </c>
      <c r="L31" s="16">
        <f>SUM(B31:K31)</f>
        <v>99</v>
      </c>
    </row>
    <row r="32" spans="1:12" s="2" customFormat="1" ht="12">
      <c r="A32" s="20" t="s">
        <v>13</v>
      </c>
      <c r="B32" s="15">
        <v>2</v>
      </c>
      <c r="C32" s="15">
        <v>1</v>
      </c>
      <c r="D32" s="15">
        <v>2</v>
      </c>
      <c r="E32" s="15">
        <v>6</v>
      </c>
      <c r="F32" s="15">
        <v>23</v>
      </c>
      <c r="G32" s="15">
        <v>3</v>
      </c>
      <c r="H32" s="15">
        <v>10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3</v>
      </c>
      <c r="D33" s="19">
        <f t="shared" si="3"/>
        <v>5</v>
      </c>
      <c r="E33" s="19">
        <f t="shared" si="3"/>
        <v>9</v>
      </c>
      <c r="F33" s="19">
        <f t="shared" si="3"/>
        <v>52</v>
      </c>
      <c r="G33" s="19">
        <f t="shared" si="3"/>
        <v>17</v>
      </c>
      <c r="H33" s="19">
        <f t="shared" si="3"/>
        <v>86</v>
      </c>
      <c r="I33" s="19">
        <f t="shared" si="3"/>
        <v>3</v>
      </c>
      <c r="J33" s="19">
        <f t="shared" si="3"/>
        <v>20</v>
      </c>
      <c r="K33" s="19">
        <f t="shared" si="3"/>
        <v>0</v>
      </c>
      <c r="L33" s="19">
        <f t="shared" si="3"/>
        <v>197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13" t="s">
        <v>8</v>
      </c>
      <c r="C35" s="13" t="s">
        <v>9</v>
      </c>
      <c r="D35" s="13" t="s">
        <v>8</v>
      </c>
      <c r="E35" s="13" t="s">
        <v>9</v>
      </c>
      <c r="F35" s="13" t="s">
        <v>8</v>
      </c>
      <c r="G35" s="13" t="s">
        <v>9</v>
      </c>
      <c r="H35" s="13" t="s">
        <v>8</v>
      </c>
      <c r="I35" s="13" t="s">
        <v>9</v>
      </c>
      <c r="J35" s="13" t="s">
        <v>8</v>
      </c>
      <c r="K35" s="13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15</v>
      </c>
      <c r="G36" s="15">
        <v>6</v>
      </c>
      <c r="H36" s="15">
        <v>26</v>
      </c>
      <c r="I36" s="15">
        <v>0</v>
      </c>
      <c r="J36" s="15">
        <v>3</v>
      </c>
      <c r="K36" s="15">
        <v>0</v>
      </c>
      <c r="L36" s="15">
        <f>SUM(B36:K36)</f>
        <v>55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26</v>
      </c>
      <c r="G37" s="15">
        <v>4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51</v>
      </c>
    </row>
    <row r="38" spans="1:12" s="2" customFormat="1" ht="12">
      <c r="A38" s="20" t="s">
        <v>16</v>
      </c>
      <c r="B38" s="15">
        <v>0</v>
      </c>
      <c r="C38" s="15">
        <v>1</v>
      </c>
      <c r="D38" s="15">
        <v>1</v>
      </c>
      <c r="E38" s="15">
        <v>2</v>
      </c>
      <c r="F38" s="15">
        <v>7</v>
      </c>
      <c r="G38" s="15">
        <v>7</v>
      </c>
      <c r="H38" s="15">
        <v>43</v>
      </c>
      <c r="I38" s="15">
        <v>3</v>
      </c>
      <c r="J38" s="15">
        <v>5</v>
      </c>
      <c r="K38" s="16">
        <v>0</v>
      </c>
      <c r="L38" s="16">
        <f>SUM(B38:K38)</f>
        <v>69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4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17</v>
      </c>
      <c r="H39" s="19">
        <f t="shared" si="4"/>
        <v>86</v>
      </c>
      <c r="I39" s="19">
        <f t="shared" si="4"/>
        <v>3</v>
      </c>
      <c r="J39" s="19">
        <f t="shared" si="4"/>
        <v>10</v>
      </c>
      <c r="K39" s="19">
        <f t="shared" si="4"/>
        <v>0</v>
      </c>
      <c r="L39" s="21">
        <f t="shared" si="4"/>
        <v>175</v>
      </c>
    </row>
    <row r="40" spans="1:12" ht="12">
      <c r="A40" s="22" t="s">
        <v>52</v>
      </c>
      <c r="B40" s="13">
        <f aca="true" t="shared" si="5" ref="B40:L40">B16+B22+B27+B33+B39</f>
        <v>11</v>
      </c>
      <c r="C40" s="13">
        <f t="shared" si="5"/>
        <v>26</v>
      </c>
      <c r="D40" s="13">
        <f t="shared" si="5"/>
        <v>91</v>
      </c>
      <c r="E40" s="13">
        <f t="shared" si="5"/>
        <v>59</v>
      </c>
      <c r="F40" s="13">
        <f t="shared" si="5"/>
        <v>416</v>
      </c>
      <c r="G40" s="13">
        <f t="shared" si="5"/>
        <v>88</v>
      </c>
      <c r="H40" s="13">
        <f t="shared" si="5"/>
        <v>435</v>
      </c>
      <c r="I40" s="13">
        <f t="shared" si="5"/>
        <v>17</v>
      </c>
      <c r="J40" s="13">
        <f t="shared" si="5"/>
        <v>57</v>
      </c>
      <c r="K40" s="23">
        <f t="shared" si="5"/>
        <v>0</v>
      </c>
      <c r="L40" s="24">
        <f t="shared" si="5"/>
        <v>1200</v>
      </c>
    </row>
    <row r="41" spans="1:12" ht="12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">
      <c r="A42" s="25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93" ht="12.7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 t="s">
        <v>21</v>
      </c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66"/>
      <c r="B48" s="66"/>
      <c r="C48" s="66"/>
      <c r="D48" s="66"/>
      <c r="E48" s="66"/>
      <c r="F48" s="66"/>
      <c r="G48" s="66"/>
      <c r="H48" s="66"/>
      <c r="I48" s="28"/>
      <c r="J48" s="28"/>
      <c r="K48" s="28"/>
      <c r="L48" s="2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A5</f>
        <v>Fevereiro de 2011  (posição em 28 de Fevereiro)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s="4" customFormat="1" ht="12.75">
      <c r="A50" s="65" t="s">
        <v>56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s="4" customFormat="1" ht="12.75">
      <c r="A51" s="57" t="s">
        <v>55</v>
      </c>
      <c r="B51" s="57" t="s">
        <v>22</v>
      </c>
      <c r="C51" s="31" t="s">
        <v>23</v>
      </c>
      <c r="D51" s="57" t="s">
        <v>24</v>
      </c>
      <c r="E51" s="31" t="s">
        <v>23</v>
      </c>
      <c r="F51" s="57" t="s">
        <v>25</v>
      </c>
      <c r="G51" s="31" t="s">
        <v>23</v>
      </c>
      <c r="H51" s="57" t="s">
        <v>26</v>
      </c>
      <c r="I51" s="31" t="s">
        <v>23</v>
      </c>
      <c r="J51" s="31" t="s">
        <v>27</v>
      </c>
      <c r="K51" s="31" t="s">
        <v>23</v>
      </c>
      <c r="L51" s="57" t="s">
        <v>34</v>
      </c>
    </row>
    <row r="52" spans="1:12" s="4" customFormat="1" ht="12.75">
      <c r="A52" s="58"/>
      <c r="B52" s="58"/>
      <c r="C52" s="32" t="s">
        <v>55</v>
      </c>
      <c r="D52" s="58"/>
      <c r="E52" s="32" t="s">
        <v>55</v>
      </c>
      <c r="F52" s="58"/>
      <c r="G52" s="32" t="s">
        <v>55</v>
      </c>
      <c r="H52" s="58"/>
      <c r="I52" s="32" t="s">
        <v>55</v>
      </c>
      <c r="J52" s="32" t="s">
        <v>57</v>
      </c>
      <c r="K52" s="32" t="s">
        <v>55</v>
      </c>
      <c r="L52" s="58"/>
    </row>
    <row r="53" spans="1:12" s="4" customFormat="1" ht="12.75">
      <c r="A53" s="20" t="s">
        <v>29</v>
      </c>
      <c r="B53" s="15">
        <f>B16</f>
        <v>7</v>
      </c>
      <c r="C53" s="33">
        <f>B53/$L$53</f>
        <v>0.015590200445434299</v>
      </c>
      <c r="D53" s="15">
        <f>D16</f>
        <v>53</v>
      </c>
      <c r="E53" s="33">
        <f>D53/$L$53</f>
        <v>0.11804008908685969</v>
      </c>
      <c r="F53" s="15">
        <f>F16</f>
        <v>183</v>
      </c>
      <c r="G53" s="33">
        <f>F53/$L$53</f>
        <v>0.40757238307349664</v>
      </c>
      <c r="H53" s="15">
        <f>H16</f>
        <v>186</v>
      </c>
      <c r="I53" s="33">
        <f>H53/$L$53</f>
        <v>0.4142538975501114</v>
      </c>
      <c r="J53" s="15">
        <f>J16</f>
        <v>20</v>
      </c>
      <c r="K53" s="33">
        <f>J53/L53</f>
        <v>0.044543429844097995</v>
      </c>
      <c r="L53" s="16">
        <f>B53+D53+F53+H53+J53</f>
        <v>449</v>
      </c>
    </row>
    <row r="54" spans="1:193" ht="12" customHeight="1">
      <c r="A54" s="20" t="s">
        <v>30</v>
      </c>
      <c r="B54" s="15">
        <f>B22</f>
        <v>0</v>
      </c>
      <c r="C54" s="33">
        <f>B54/$L$54</f>
        <v>0</v>
      </c>
      <c r="D54" s="15">
        <f>D22</f>
        <v>25</v>
      </c>
      <c r="E54" s="33">
        <f>D54/$L$54</f>
        <v>0.1592356687898089</v>
      </c>
      <c r="F54" s="15">
        <f>F22</f>
        <v>81</v>
      </c>
      <c r="G54" s="33">
        <f>F54/$L$54</f>
        <v>0.5159235668789809</v>
      </c>
      <c r="H54" s="15">
        <f>H22</f>
        <v>47</v>
      </c>
      <c r="I54" s="33">
        <f>H54/L54</f>
        <v>0.29936305732484075</v>
      </c>
      <c r="J54" s="15">
        <f>J22</f>
        <v>4</v>
      </c>
      <c r="K54" s="33">
        <f>J54/L54</f>
        <v>0.025477707006369428</v>
      </c>
      <c r="L54" s="34">
        <f>B54+D54+F54+H54+J54</f>
        <v>157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31</v>
      </c>
      <c r="B55" s="15">
        <f>B27</f>
        <v>1</v>
      </c>
      <c r="C55" s="33">
        <f>B55/$L$55</f>
        <v>0.01098901098901099</v>
      </c>
      <c r="D55" s="15">
        <f>D27</f>
        <v>5</v>
      </c>
      <c r="E55" s="33">
        <f>D55/$L$55</f>
        <v>0.054945054945054944</v>
      </c>
      <c r="F55" s="15">
        <f>F27</f>
        <v>52</v>
      </c>
      <c r="G55" s="33">
        <f>F55/$L$55</f>
        <v>0.5714285714285714</v>
      </c>
      <c r="H55" s="15">
        <f>H27</f>
        <v>30</v>
      </c>
      <c r="I55" s="33">
        <f>H55/L55</f>
        <v>0.32967032967032966</v>
      </c>
      <c r="J55" s="15">
        <f>J27</f>
        <v>3</v>
      </c>
      <c r="K55" s="33">
        <f>J55/L55</f>
        <v>0.03296703296703297</v>
      </c>
      <c r="L55" s="34">
        <f>B55+D55+F55+H55+J55</f>
        <v>91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32</v>
      </c>
      <c r="B56" s="15">
        <f>B33</f>
        <v>2</v>
      </c>
      <c r="C56" s="33">
        <f>B56/$L$56</f>
        <v>0.012121212121212121</v>
      </c>
      <c r="D56" s="15">
        <f>D33</f>
        <v>5</v>
      </c>
      <c r="E56" s="33">
        <f>D56/$L$56</f>
        <v>0.030303030303030304</v>
      </c>
      <c r="F56" s="15">
        <f>F33</f>
        <v>52</v>
      </c>
      <c r="G56" s="33">
        <f>F56/$L$56</f>
        <v>0.3151515151515151</v>
      </c>
      <c r="H56" s="15">
        <f>H33</f>
        <v>86</v>
      </c>
      <c r="I56" s="33">
        <f>H56/L56</f>
        <v>0.5212121212121212</v>
      </c>
      <c r="J56" s="15">
        <f>J33</f>
        <v>20</v>
      </c>
      <c r="K56" s="33">
        <f>J56/L56</f>
        <v>0.12121212121212122</v>
      </c>
      <c r="L56" s="34">
        <f>B56+D56+F56+H56+J56</f>
        <v>165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20" t="s">
        <v>33</v>
      </c>
      <c r="B57" s="15">
        <f>B39</f>
        <v>1</v>
      </c>
      <c r="C57" s="33">
        <f>B57/$L$57</f>
        <v>0.006756756756756757</v>
      </c>
      <c r="D57" s="15">
        <f>D39</f>
        <v>3</v>
      </c>
      <c r="E57" s="33">
        <f>D57/$L$57</f>
        <v>0.02027027027027027</v>
      </c>
      <c r="F57" s="15">
        <f>F39</f>
        <v>48</v>
      </c>
      <c r="G57" s="33">
        <f>F57/$L$57</f>
        <v>0.32432432432432434</v>
      </c>
      <c r="H57" s="15">
        <f>H39</f>
        <v>86</v>
      </c>
      <c r="I57" s="33">
        <f>H57/L57</f>
        <v>0.581081081081081</v>
      </c>
      <c r="J57" s="15">
        <f>J39</f>
        <v>10</v>
      </c>
      <c r="K57" s="33">
        <f>J57/L57</f>
        <v>0.06756756756756757</v>
      </c>
      <c r="L57" s="15">
        <f>B57+D57+F57+H57+J57</f>
        <v>148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5" t="s">
        <v>34</v>
      </c>
      <c r="B58" s="36">
        <f>SUM(B53:B57)</f>
        <v>11</v>
      </c>
      <c r="C58" s="37">
        <f>B58/$L$57</f>
        <v>0.07432432432432433</v>
      </c>
      <c r="D58" s="36">
        <f>SUM(D53:D57)</f>
        <v>91</v>
      </c>
      <c r="E58" s="37">
        <f>D58/$L$57</f>
        <v>0.6148648648648649</v>
      </c>
      <c r="F58" s="36">
        <f>SUM(F53:F57)</f>
        <v>416</v>
      </c>
      <c r="G58" s="37">
        <f>F58/$L$57</f>
        <v>2.810810810810811</v>
      </c>
      <c r="H58" s="36">
        <f>SUM(H53:H57)</f>
        <v>435</v>
      </c>
      <c r="I58" s="37">
        <f>H58/$L$57</f>
        <v>2.939189189189189</v>
      </c>
      <c r="J58" s="36">
        <f>SUM(J53:J57)</f>
        <v>57</v>
      </c>
      <c r="K58" s="37">
        <f>J58/$L$57</f>
        <v>0.38513513513513514</v>
      </c>
      <c r="L58" s="38">
        <f>SUM(L53:L57)</f>
        <v>1010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0.01089108910891089</v>
      </c>
      <c r="C59" s="7"/>
      <c r="D59" s="7">
        <f>D58/L58</f>
        <v>0.0900990099009901</v>
      </c>
      <c r="E59" s="7"/>
      <c r="F59" s="7">
        <f>F58/L58</f>
        <v>0.41188118811881186</v>
      </c>
      <c r="G59" s="7"/>
      <c r="H59" s="7">
        <f>H58/L58</f>
        <v>0.4306930693069307</v>
      </c>
      <c r="I59" s="7"/>
      <c r="J59" s="7">
        <f>J58/L58</f>
        <v>0.05643564356435644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9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65" t="s">
        <v>58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7" t="s">
        <v>55</v>
      </c>
      <c r="B62" s="57" t="s">
        <v>22</v>
      </c>
      <c r="C62" s="31" t="s">
        <v>23</v>
      </c>
      <c r="D62" s="57" t="s">
        <v>24</v>
      </c>
      <c r="E62" s="31" t="s">
        <v>23</v>
      </c>
      <c r="F62" s="57" t="s">
        <v>25</v>
      </c>
      <c r="G62" s="31" t="s">
        <v>23</v>
      </c>
      <c r="H62" s="57" t="s">
        <v>26</v>
      </c>
      <c r="I62" s="31" t="s">
        <v>23</v>
      </c>
      <c r="J62" s="31" t="s">
        <v>27</v>
      </c>
      <c r="K62" s="31" t="s">
        <v>23</v>
      </c>
      <c r="L62" s="57" t="s">
        <v>34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58"/>
      <c r="B63" s="58"/>
      <c r="C63" s="32" t="s">
        <v>55</v>
      </c>
      <c r="D63" s="58"/>
      <c r="E63" s="32" t="s">
        <v>55</v>
      </c>
      <c r="F63" s="58"/>
      <c r="G63" s="32" t="s">
        <v>55</v>
      </c>
      <c r="H63" s="58"/>
      <c r="I63" s="32" t="s">
        <v>55</v>
      </c>
      <c r="J63" s="32" t="s">
        <v>57</v>
      </c>
      <c r="K63" s="32" t="s">
        <v>55</v>
      </c>
      <c r="L63" s="5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20" t="s">
        <v>29</v>
      </c>
      <c r="B64" s="15">
        <f>C16</f>
        <v>4</v>
      </c>
      <c r="C64" s="33">
        <f aca="true" t="shared" si="6" ref="C64:C69">B64/L64</f>
        <v>0.057971014492753624</v>
      </c>
      <c r="D64" s="15">
        <f>E16</f>
        <v>22</v>
      </c>
      <c r="E64" s="33">
        <f aca="true" t="shared" si="7" ref="E64:E69">D64/L64</f>
        <v>0.3188405797101449</v>
      </c>
      <c r="F64" s="15">
        <f>G16</f>
        <v>35</v>
      </c>
      <c r="G64" s="33">
        <f aca="true" t="shared" si="8" ref="G64:G69">F64/L64</f>
        <v>0.5072463768115942</v>
      </c>
      <c r="H64" s="15">
        <f>I16</f>
        <v>8</v>
      </c>
      <c r="I64" s="33">
        <f aca="true" t="shared" si="9" ref="I64:I69">H64/L64</f>
        <v>0.11594202898550725</v>
      </c>
      <c r="J64" s="15">
        <f>K16</f>
        <v>0</v>
      </c>
      <c r="K64" s="33">
        <f aca="true" t="shared" si="10" ref="K64:K69">J64/L64</f>
        <v>0</v>
      </c>
      <c r="L64" s="34">
        <f>B64+D64+F64+H64+J64</f>
        <v>69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20" t="s">
        <v>30</v>
      </c>
      <c r="B65" s="15">
        <f>C22</f>
        <v>12</v>
      </c>
      <c r="C65" s="33">
        <f t="shared" si="6"/>
        <v>0.2857142857142857</v>
      </c>
      <c r="D65" s="15">
        <f>E22</f>
        <v>13</v>
      </c>
      <c r="E65" s="33">
        <f t="shared" si="7"/>
        <v>0.30952380952380953</v>
      </c>
      <c r="F65" s="15">
        <f>G22</f>
        <v>15</v>
      </c>
      <c r="G65" s="33">
        <f t="shared" si="8"/>
        <v>0.35714285714285715</v>
      </c>
      <c r="H65" s="15">
        <f>I22</f>
        <v>2</v>
      </c>
      <c r="I65" s="33">
        <f t="shared" si="9"/>
        <v>0.047619047619047616</v>
      </c>
      <c r="J65" s="15">
        <f>K22</f>
        <v>0</v>
      </c>
      <c r="K65" s="33">
        <f t="shared" si="10"/>
        <v>0</v>
      </c>
      <c r="L65" s="34">
        <f>B65+D65+F65+H65+J65</f>
        <v>42</v>
      </c>
    </row>
    <row r="66" spans="1:193" ht="12.75">
      <c r="A66" s="20" t="s">
        <v>31</v>
      </c>
      <c r="B66" s="15">
        <f>C27</f>
        <v>3</v>
      </c>
      <c r="C66" s="33">
        <f t="shared" si="6"/>
        <v>0.15</v>
      </c>
      <c r="D66" s="15">
        <f>E27</f>
        <v>12</v>
      </c>
      <c r="E66" s="33">
        <f t="shared" si="7"/>
        <v>0.6</v>
      </c>
      <c r="F66" s="15">
        <f>G27</f>
        <v>4</v>
      </c>
      <c r="G66" s="33">
        <f t="shared" si="8"/>
        <v>0.2</v>
      </c>
      <c r="H66" s="15">
        <f>I27</f>
        <v>1</v>
      </c>
      <c r="I66" s="33">
        <f t="shared" si="9"/>
        <v>0.05</v>
      </c>
      <c r="J66" s="15">
        <f>K27</f>
        <v>0</v>
      </c>
      <c r="K66" s="33">
        <f t="shared" si="10"/>
        <v>0</v>
      </c>
      <c r="L66" s="34">
        <f>B66+D66+F66+H66+J66</f>
        <v>20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32</v>
      </c>
      <c r="B67" s="15">
        <f>C33</f>
        <v>3</v>
      </c>
      <c r="C67" s="33">
        <f t="shared" si="6"/>
        <v>0.09375</v>
      </c>
      <c r="D67" s="15">
        <f>E33</f>
        <v>9</v>
      </c>
      <c r="E67" s="33">
        <f t="shared" si="7"/>
        <v>0.28125</v>
      </c>
      <c r="F67" s="15">
        <f>G33</f>
        <v>17</v>
      </c>
      <c r="G67" s="33">
        <f t="shared" si="8"/>
        <v>0.53125</v>
      </c>
      <c r="H67" s="15">
        <f>I33</f>
        <v>3</v>
      </c>
      <c r="I67" s="33">
        <f t="shared" si="9"/>
        <v>0.09375</v>
      </c>
      <c r="J67" s="15">
        <f>K33</f>
        <v>0</v>
      </c>
      <c r="K67" s="33">
        <f t="shared" si="10"/>
        <v>0</v>
      </c>
      <c r="L67" s="16">
        <f>B67+D67+F67+H67+J67</f>
        <v>32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20" t="s">
        <v>33</v>
      </c>
      <c r="B68" s="15">
        <f>C39</f>
        <v>4</v>
      </c>
      <c r="C68" s="33">
        <f t="shared" si="6"/>
        <v>0.14814814814814814</v>
      </c>
      <c r="D68" s="15">
        <f>E39</f>
        <v>3</v>
      </c>
      <c r="E68" s="33">
        <f t="shared" si="7"/>
        <v>0.1111111111111111</v>
      </c>
      <c r="F68" s="15">
        <f>G39</f>
        <v>17</v>
      </c>
      <c r="G68" s="33">
        <f t="shared" si="8"/>
        <v>0.6296296296296297</v>
      </c>
      <c r="H68" s="15">
        <f>I39</f>
        <v>3</v>
      </c>
      <c r="I68" s="33">
        <f t="shared" si="9"/>
        <v>0.1111111111111111</v>
      </c>
      <c r="J68" s="15">
        <f>K39</f>
        <v>0</v>
      </c>
      <c r="K68" s="33">
        <f t="shared" si="10"/>
        <v>0</v>
      </c>
      <c r="L68" s="16">
        <f>B68+D68+F68+H68+J68</f>
        <v>27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5" t="s">
        <v>34</v>
      </c>
      <c r="B69" s="36">
        <f>SUM(B64:B68)</f>
        <v>26</v>
      </c>
      <c r="C69" s="37">
        <f t="shared" si="6"/>
        <v>0.1368421052631579</v>
      </c>
      <c r="D69" s="36">
        <f>SUM(D64:D68)</f>
        <v>59</v>
      </c>
      <c r="E69" s="37">
        <f t="shared" si="7"/>
        <v>0.3105263157894737</v>
      </c>
      <c r="F69" s="36">
        <f>SUM(F64:F68)</f>
        <v>88</v>
      </c>
      <c r="G69" s="37">
        <f t="shared" si="8"/>
        <v>0.4631578947368421</v>
      </c>
      <c r="H69" s="36">
        <f>SUM(H64:H68)</f>
        <v>17</v>
      </c>
      <c r="I69" s="37">
        <f t="shared" si="9"/>
        <v>0.08947368421052632</v>
      </c>
      <c r="J69" s="36">
        <f>SUM(J64:J68)</f>
        <v>0</v>
      </c>
      <c r="K69" s="37">
        <f t="shared" si="10"/>
        <v>0</v>
      </c>
      <c r="L69" s="38">
        <f>SUM(L64:L68)</f>
        <v>190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0.1368421052631579</v>
      </c>
      <c r="C70" s="7"/>
      <c r="D70" s="7">
        <f>D69/L69</f>
        <v>0.3105263157894737</v>
      </c>
      <c r="E70" s="7"/>
      <c r="F70" s="7">
        <f>F69/L69</f>
        <v>0.4631578947368421</v>
      </c>
      <c r="G70" s="7"/>
      <c r="H70" s="7">
        <f>H69/L69</f>
        <v>0.08947368421052632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65" t="s">
        <v>59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7" t="s">
        <v>55</v>
      </c>
      <c r="B73" s="57" t="s">
        <v>22</v>
      </c>
      <c r="C73" s="31" t="s">
        <v>23</v>
      </c>
      <c r="D73" s="57" t="s">
        <v>24</v>
      </c>
      <c r="E73" s="31" t="s">
        <v>23</v>
      </c>
      <c r="F73" s="57" t="s">
        <v>25</v>
      </c>
      <c r="G73" s="31" t="s">
        <v>23</v>
      </c>
      <c r="H73" s="57" t="s">
        <v>26</v>
      </c>
      <c r="I73" s="31" t="s">
        <v>23</v>
      </c>
      <c r="J73" s="31" t="s">
        <v>27</v>
      </c>
      <c r="K73" s="31" t="s">
        <v>23</v>
      </c>
      <c r="L73" s="57" t="s">
        <v>34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58"/>
      <c r="B74" s="58"/>
      <c r="C74" s="32" t="s">
        <v>55</v>
      </c>
      <c r="D74" s="58"/>
      <c r="E74" s="32" t="s">
        <v>55</v>
      </c>
      <c r="F74" s="58"/>
      <c r="G74" s="32" t="s">
        <v>55</v>
      </c>
      <c r="H74" s="58"/>
      <c r="I74" s="32" t="s">
        <v>55</v>
      </c>
      <c r="J74" s="32" t="s">
        <v>28</v>
      </c>
      <c r="K74" s="32" t="s">
        <v>55</v>
      </c>
      <c r="L74" s="5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29</v>
      </c>
      <c r="B75" s="15">
        <f>B64+B53</f>
        <v>11</v>
      </c>
      <c r="C75" s="33">
        <f>B75/L75</f>
        <v>0.021235521235521235</v>
      </c>
      <c r="D75" s="15">
        <f>D64+D53</f>
        <v>75</v>
      </c>
      <c r="E75" s="33">
        <f>D75/L75</f>
        <v>0.14478764478764478</v>
      </c>
      <c r="F75" s="15">
        <f>F64+F53</f>
        <v>218</v>
      </c>
      <c r="G75" s="33">
        <f>F75/L75</f>
        <v>0.42084942084942084</v>
      </c>
      <c r="H75" s="15">
        <f>H64+H53</f>
        <v>194</v>
      </c>
      <c r="I75" s="33">
        <f>H75/L75</f>
        <v>0.3745173745173745</v>
      </c>
      <c r="J75" s="15">
        <f>J64+J53</f>
        <v>20</v>
      </c>
      <c r="K75" s="33">
        <f>J75/L75</f>
        <v>0.03861003861003861</v>
      </c>
      <c r="L75" s="16">
        <f>B75+D75+F75+H75+J75</f>
        <v>518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30</v>
      </c>
      <c r="B76" s="15">
        <f>B65+B54</f>
        <v>12</v>
      </c>
      <c r="C76" s="33">
        <f>B76/L76</f>
        <v>0.06030150753768844</v>
      </c>
      <c r="D76" s="15">
        <f>D65+D54</f>
        <v>38</v>
      </c>
      <c r="E76" s="33">
        <f>D76/L76</f>
        <v>0.19095477386934673</v>
      </c>
      <c r="F76" s="15">
        <f>F65+F54</f>
        <v>96</v>
      </c>
      <c r="G76" s="33">
        <f>F76/L76</f>
        <v>0.4824120603015075</v>
      </c>
      <c r="H76" s="15">
        <f>H65+H54</f>
        <v>49</v>
      </c>
      <c r="I76" s="33">
        <f>H76/L76</f>
        <v>0.24623115577889448</v>
      </c>
      <c r="J76" s="15">
        <f>J65+J54</f>
        <v>4</v>
      </c>
      <c r="K76" s="33">
        <f>J76/L76</f>
        <v>0.020100502512562814</v>
      </c>
      <c r="L76" s="16">
        <f>B76+D76+F76+H76+J76</f>
        <v>199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20" t="s">
        <v>31</v>
      </c>
      <c r="B77" s="15">
        <f>B66+B55</f>
        <v>4</v>
      </c>
      <c r="C77" s="33">
        <f>B77/L77</f>
        <v>0.036036036036036036</v>
      </c>
      <c r="D77" s="15">
        <f>D66+D55</f>
        <v>17</v>
      </c>
      <c r="E77" s="33">
        <f>D77/L77</f>
        <v>0.15315315315315314</v>
      </c>
      <c r="F77" s="15">
        <f>F66+F55</f>
        <v>56</v>
      </c>
      <c r="G77" s="33">
        <f>F77/L77</f>
        <v>0.5045045045045045</v>
      </c>
      <c r="H77" s="15">
        <f>H66+H55</f>
        <v>31</v>
      </c>
      <c r="I77" s="33">
        <f>H77/L77</f>
        <v>0.27927927927927926</v>
      </c>
      <c r="J77" s="15">
        <f>J66+J55</f>
        <v>3</v>
      </c>
      <c r="K77" s="33">
        <f>J77/L77</f>
        <v>0.02702702702702703</v>
      </c>
      <c r="L77" s="16">
        <f>B77+D77+F77+H77+J77</f>
        <v>111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20" t="s">
        <v>32</v>
      </c>
      <c r="B78" s="15">
        <f>B67+B56</f>
        <v>5</v>
      </c>
      <c r="C78" s="33">
        <f>B78/L78</f>
        <v>0.025380710659898477</v>
      </c>
      <c r="D78" s="15">
        <f>D67+D56</f>
        <v>14</v>
      </c>
      <c r="E78" s="33">
        <f>D78/L78</f>
        <v>0.07106598984771574</v>
      </c>
      <c r="F78" s="15">
        <f>F67+F56</f>
        <v>69</v>
      </c>
      <c r="G78" s="33">
        <f>F78/L78</f>
        <v>0.350253807106599</v>
      </c>
      <c r="H78" s="15">
        <f>H67+H56</f>
        <v>89</v>
      </c>
      <c r="I78" s="33">
        <f>H78/L78</f>
        <v>0.4517766497461929</v>
      </c>
      <c r="J78" s="15">
        <f>J67+J56</f>
        <v>20</v>
      </c>
      <c r="K78" s="33">
        <f>J78/L78</f>
        <v>0.10152284263959391</v>
      </c>
      <c r="L78" s="16">
        <f>B78+D78+F78+H78+J78</f>
        <v>197</v>
      </c>
    </row>
    <row r="79" spans="1:12" ht="12">
      <c r="A79" s="20" t="s">
        <v>33</v>
      </c>
      <c r="B79" s="15">
        <f>B68+B57</f>
        <v>5</v>
      </c>
      <c r="C79" s="33">
        <f>B79/L79</f>
        <v>0.02857142857142857</v>
      </c>
      <c r="D79" s="15">
        <f>D68+D57</f>
        <v>6</v>
      </c>
      <c r="E79" s="33">
        <f>D79/L79</f>
        <v>0.03428571428571429</v>
      </c>
      <c r="F79" s="15">
        <f>F68+F57</f>
        <v>65</v>
      </c>
      <c r="G79" s="33">
        <f>F79/L79</f>
        <v>0.37142857142857144</v>
      </c>
      <c r="H79" s="15">
        <f>H68+H57</f>
        <v>89</v>
      </c>
      <c r="I79" s="33">
        <f>H79/L79</f>
        <v>0.5085714285714286</v>
      </c>
      <c r="J79" s="15">
        <f>J68+J57</f>
        <v>10</v>
      </c>
      <c r="K79" s="33">
        <f>J79/L79</f>
        <v>0.05714285714285714</v>
      </c>
      <c r="L79" s="16">
        <f>B79+D79+F79+H79+J79</f>
        <v>175</v>
      </c>
    </row>
    <row r="80" spans="1:12" ht="12">
      <c r="A80" s="35" t="s">
        <v>34</v>
      </c>
      <c r="B80" s="36">
        <f>SUM(B75:B79)</f>
        <v>37</v>
      </c>
      <c r="C80" s="37">
        <f>B80/$L$79</f>
        <v>0.21142857142857144</v>
      </c>
      <c r="D80" s="36">
        <f>SUM(D75:D79)</f>
        <v>150</v>
      </c>
      <c r="E80" s="37">
        <f>D80/$L$79</f>
        <v>0.8571428571428571</v>
      </c>
      <c r="F80" s="36">
        <f>SUM(F75:F79)</f>
        <v>504</v>
      </c>
      <c r="G80" s="37">
        <f>F80/$L$79</f>
        <v>2.88</v>
      </c>
      <c r="H80" s="36">
        <f>SUM(H75:H79)</f>
        <v>452</v>
      </c>
      <c r="I80" s="37">
        <f>H80/$L$79</f>
        <v>2.5828571428571427</v>
      </c>
      <c r="J80" s="36">
        <f>SUM(J75:J79)</f>
        <v>57</v>
      </c>
      <c r="K80" s="37">
        <f>J80/$L$79</f>
        <v>0.32571428571428573</v>
      </c>
      <c r="L80" s="24">
        <f>SUM(L75:L79)</f>
        <v>1200</v>
      </c>
    </row>
    <row r="81" spans="1:12" ht="12">
      <c r="A81" s="6"/>
      <c r="B81" s="7">
        <f>B80/L80</f>
        <v>0.030833333333333334</v>
      </c>
      <c r="C81" s="7"/>
      <c r="D81" s="7">
        <f>D80/L80</f>
        <v>0.125</v>
      </c>
      <c r="E81" s="7"/>
      <c r="F81" s="7">
        <f>F80/L80</f>
        <v>0.42</v>
      </c>
      <c r="G81" s="7"/>
      <c r="H81" s="7">
        <f>H80/L80</f>
        <v>0.37666666666666665</v>
      </c>
      <c r="I81" s="7"/>
      <c r="J81" s="7">
        <f>J80/L80</f>
        <v>0.0475</v>
      </c>
      <c r="K81" s="7"/>
      <c r="L81" s="8">
        <f>SUM(B81:J81)</f>
        <v>0.9999999999999999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40" t="s">
        <v>44</v>
      </c>
      <c r="B84" s="19" t="s">
        <v>8</v>
      </c>
      <c r="C84" s="19" t="s">
        <v>35</v>
      </c>
      <c r="D84" s="19" t="s">
        <v>34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60</v>
      </c>
      <c r="B85" s="16">
        <f>B58</f>
        <v>11</v>
      </c>
      <c r="C85" s="41">
        <f>B69</f>
        <v>26</v>
      </c>
      <c r="D85" s="42">
        <f>B80</f>
        <v>37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61</v>
      </c>
      <c r="B86" s="16">
        <f>D58</f>
        <v>91</v>
      </c>
      <c r="C86" s="41">
        <f>D69</f>
        <v>59</v>
      </c>
      <c r="D86" s="42">
        <f>D80</f>
        <v>150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62</v>
      </c>
      <c r="B87" s="16">
        <f>F58</f>
        <v>416</v>
      </c>
      <c r="C87" s="41">
        <f>F69</f>
        <v>88</v>
      </c>
      <c r="D87" s="42">
        <f>F80</f>
        <v>504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63</v>
      </c>
      <c r="B88" s="16">
        <f>H58</f>
        <v>435</v>
      </c>
      <c r="C88" s="41">
        <f>H69</f>
        <v>17</v>
      </c>
      <c r="D88" s="42">
        <f>H80</f>
        <v>452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20" t="s">
        <v>64</v>
      </c>
      <c r="B89" s="16">
        <f>J58</f>
        <v>57</v>
      </c>
      <c r="C89" s="41">
        <f>J69</f>
        <v>0</v>
      </c>
      <c r="D89" s="42">
        <f>J80</f>
        <v>57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9" t="s">
        <v>34</v>
      </c>
      <c r="B90" s="38">
        <f>SUM(B85:B89)</f>
        <v>1010</v>
      </c>
      <c r="C90" s="19">
        <f>SUM(C85:C89)</f>
        <v>190</v>
      </c>
      <c r="D90" s="24">
        <f>SUM(D85:D89)</f>
        <v>1200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41</v>
      </c>
    </row>
  </sheetData>
  <sheetProtection password="B9F7" sheet="1" objects="1" scenarios="1" selectLockedCells="1" selectUnlockedCells="1"/>
  <mergeCells count="64">
    <mergeCell ref="B73:B74"/>
    <mergeCell ref="D73:D74"/>
    <mergeCell ref="F73:F74"/>
    <mergeCell ref="H73:H74"/>
    <mergeCell ref="B62:B63"/>
    <mergeCell ref="D62:D63"/>
    <mergeCell ref="F62:F63"/>
    <mergeCell ref="H62:H63"/>
    <mergeCell ref="B51:B52"/>
    <mergeCell ref="D51:D52"/>
    <mergeCell ref="F51:F52"/>
    <mergeCell ref="H51:H52"/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L9:L10"/>
    <mergeCell ref="A9:A10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1:L61"/>
    <mergeCell ref="A72:L72"/>
    <mergeCell ref="A46:H46"/>
    <mergeCell ref="A47:H47"/>
    <mergeCell ref="A48:H48"/>
    <mergeCell ref="A50:L50"/>
    <mergeCell ref="A51:A52"/>
    <mergeCell ref="L51:L52"/>
    <mergeCell ref="A62:A63"/>
    <mergeCell ref="L62:L63"/>
    <mergeCell ref="A73:A74"/>
    <mergeCell ref="L73:L74"/>
    <mergeCell ref="A17:A18"/>
    <mergeCell ref="A23:A24"/>
    <mergeCell ref="A28:A29"/>
    <mergeCell ref="A34:A35"/>
    <mergeCell ref="L17:L18"/>
    <mergeCell ref="L23:L24"/>
    <mergeCell ref="L28:L29"/>
    <mergeCell ref="L34:L3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47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13" t="s">
        <v>8</v>
      </c>
      <c r="C10" s="13" t="s">
        <v>9</v>
      </c>
      <c r="D10" s="13" t="s">
        <v>8</v>
      </c>
      <c r="E10" s="13" t="s">
        <v>9</v>
      </c>
      <c r="F10" s="13" t="s">
        <v>8</v>
      </c>
      <c r="G10" s="13" t="s">
        <v>9</v>
      </c>
      <c r="H10" s="13" t="s">
        <v>8</v>
      </c>
      <c r="I10" s="13" t="s">
        <v>9</v>
      </c>
      <c r="J10" s="13" t="s">
        <v>8</v>
      </c>
      <c r="K10" s="13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7</v>
      </c>
      <c r="F11" s="15">
        <v>64</v>
      </c>
      <c r="G11" s="15">
        <v>7</v>
      </c>
      <c r="H11" s="15">
        <v>61</v>
      </c>
      <c r="I11" s="15">
        <v>4</v>
      </c>
      <c r="J11" s="15">
        <v>5</v>
      </c>
      <c r="K11" s="16">
        <v>0</v>
      </c>
      <c r="L11" s="16">
        <f>SUM(B11:K11)</f>
        <v>158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42</v>
      </c>
      <c r="E12" s="15">
        <v>4</v>
      </c>
      <c r="F12" s="15">
        <v>46</v>
      </c>
      <c r="G12" s="15">
        <v>7</v>
      </c>
      <c r="H12" s="15">
        <v>29</v>
      </c>
      <c r="I12" s="15">
        <v>2</v>
      </c>
      <c r="J12" s="15">
        <v>3</v>
      </c>
      <c r="K12" s="16">
        <v>0</v>
      </c>
      <c r="L12" s="16">
        <f>SUM(B12:K12)</f>
        <v>133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5</v>
      </c>
      <c r="H13" s="15">
        <v>47</v>
      </c>
      <c r="I13" s="15">
        <v>1</v>
      </c>
      <c r="J13" s="15">
        <v>5</v>
      </c>
      <c r="K13" s="16">
        <v>0</v>
      </c>
      <c r="L13" s="16">
        <f>SUM(B13:K13)</f>
        <v>91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3</v>
      </c>
      <c r="E14" s="15">
        <v>5</v>
      </c>
      <c r="F14" s="15">
        <v>15</v>
      </c>
      <c r="G14" s="15">
        <v>3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48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5</v>
      </c>
      <c r="F15" s="15">
        <v>27</v>
      </c>
      <c r="G15" s="15">
        <v>13</v>
      </c>
      <c r="H15" s="15">
        <v>36</v>
      </c>
      <c r="I15" s="15">
        <v>1</v>
      </c>
      <c r="J15" s="15">
        <v>4</v>
      </c>
      <c r="K15" s="16">
        <v>0</v>
      </c>
      <c r="L15" s="16">
        <f>SUM(B15:K15)</f>
        <v>88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6</v>
      </c>
      <c r="D16" s="19">
        <f t="shared" si="0"/>
        <v>52</v>
      </c>
      <c r="E16" s="19">
        <f t="shared" si="0"/>
        <v>21</v>
      </c>
      <c r="F16" s="19">
        <f t="shared" si="0"/>
        <v>182</v>
      </c>
      <c r="G16" s="19">
        <f t="shared" si="0"/>
        <v>35</v>
      </c>
      <c r="H16" s="19">
        <f t="shared" si="0"/>
        <v>187</v>
      </c>
      <c r="I16" s="19">
        <f t="shared" si="0"/>
        <v>8</v>
      </c>
      <c r="J16" s="19">
        <f t="shared" si="0"/>
        <v>20</v>
      </c>
      <c r="K16" s="19">
        <f t="shared" si="0"/>
        <v>0</v>
      </c>
      <c r="L16" s="19">
        <f t="shared" si="0"/>
        <v>518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13" t="s">
        <v>8</v>
      </c>
      <c r="C18" s="13" t="s">
        <v>9</v>
      </c>
      <c r="D18" s="13" t="s">
        <v>8</v>
      </c>
      <c r="E18" s="13" t="s">
        <v>9</v>
      </c>
      <c r="F18" s="13" t="s">
        <v>8</v>
      </c>
      <c r="G18" s="13" t="s">
        <v>9</v>
      </c>
      <c r="H18" s="13" t="s">
        <v>8</v>
      </c>
      <c r="I18" s="13" t="s">
        <v>9</v>
      </c>
      <c r="J18" s="13" t="s">
        <v>8</v>
      </c>
      <c r="K18" s="13" t="s">
        <v>9</v>
      </c>
      <c r="L18" s="64"/>
    </row>
    <row r="19" spans="1:12" ht="12">
      <c r="A19" s="20" t="s">
        <v>13</v>
      </c>
      <c r="B19" s="15">
        <v>0</v>
      </c>
      <c r="C19" s="15">
        <v>2</v>
      </c>
      <c r="D19" s="15">
        <v>12</v>
      </c>
      <c r="E19" s="15">
        <v>7</v>
      </c>
      <c r="F19" s="15">
        <v>26</v>
      </c>
      <c r="G19" s="15">
        <v>4</v>
      </c>
      <c r="H19" s="15">
        <v>9</v>
      </c>
      <c r="I19" s="15">
        <v>0</v>
      </c>
      <c r="J19" s="15">
        <v>0</v>
      </c>
      <c r="K19" s="16">
        <v>0</v>
      </c>
      <c r="L19" s="16">
        <f>SUM(B19:K19)</f>
        <v>60</v>
      </c>
    </row>
    <row r="20" spans="1:12" ht="12">
      <c r="A20" s="20" t="s">
        <v>15</v>
      </c>
      <c r="B20" s="15">
        <v>0</v>
      </c>
      <c r="C20" s="15">
        <v>4</v>
      </c>
      <c r="D20" s="15">
        <v>8</v>
      </c>
      <c r="E20" s="15">
        <v>5</v>
      </c>
      <c r="F20" s="15">
        <v>26</v>
      </c>
      <c r="G20" s="15">
        <v>5</v>
      </c>
      <c r="H20" s="15">
        <v>19</v>
      </c>
      <c r="I20" s="15">
        <v>0</v>
      </c>
      <c r="J20" s="15">
        <v>3</v>
      </c>
      <c r="K20" s="16">
        <v>0</v>
      </c>
      <c r="L20" s="16">
        <f>SUM(B20:K20)</f>
        <v>70</v>
      </c>
    </row>
    <row r="21" spans="1:12" s="2" customFormat="1" ht="12">
      <c r="A21" s="20" t="s">
        <v>16</v>
      </c>
      <c r="B21" s="15">
        <v>0</v>
      </c>
      <c r="C21" s="15">
        <v>4</v>
      </c>
      <c r="D21" s="15">
        <v>4</v>
      </c>
      <c r="E21" s="15">
        <v>0</v>
      </c>
      <c r="F21" s="15">
        <v>29</v>
      </c>
      <c r="G21" s="15">
        <v>7</v>
      </c>
      <c r="H21" s="15">
        <v>18</v>
      </c>
      <c r="I21" s="15">
        <v>2</v>
      </c>
      <c r="J21" s="15">
        <v>2</v>
      </c>
      <c r="K21" s="16">
        <v>0</v>
      </c>
      <c r="L21" s="16">
        <f>SUM(B21:K21)</f>
        <v>66</v>
      </c>
    </row>
    <row r="22" spans="1:12" s="2" customFormat="1" ht="12">
      <c r="A22" s="18" t="s">
        <v>49</v>
      </c>
      <c r="B22" s="19">
        <f aca="true" t="shared" si="1" ref="B22:L22">SUM(B19:B21)</f>
        <v>0</v>
      </c>
      <c r="C22" s="19">
        <f t="shared" si="1"/>
        <v>10</v>
      </c>
      <c r="D22" s="19">
        <f t="shared" si="1"/>
        <v>24</v>
      </c>
      <c r="E22" s="19">
        <f t="shared" si="1"/>
        <v>12</v>
      </c>
      <c r="F22" s="19">
        <f t="shared" si="1"/>
        <v>81</v>
      </c>
      <c r="G22" s="19">
        <f t="shared" si="1"/>
        <v>16</v>
      </c>
      <c r="H22" s="19">
        <f t="shared" si="1"/>
        <v>46</v>
      </c>
      <c r="I22" s="19">
        <f t="shared" si="1"/>
        <v>2</v>
      </c>
      <c r="J22" s="19">
        <f t="shared" si="1"/>
        <v>5</v>
      </c>
      <c r="K22" s="19">
        <f t="shared" si="1"/>
        <v>0</v>
      </c>
      <c r="L22" s="19">
        <f t="shared" si="1"/>
        <v>196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13" t="s">
        <v>8</v>
      </c>
      <c r="C24" s="13" t="s">
        <v>9</v>
      </c>
      <c r="D24" s="13" t="s">
        <v>8</v>
      </c>
      <c r="E24" s="13" t="s">
        <v>9</v>
      </c>
      <c r="F24" s="13" t="s">
        <v>8</v>
      </c>
      <c r="G24" s="13" t="s">
        <v>9</v>
      </c>
      <c r="H24" s="13" t="s">
        <v>8</v>
      </c>
      <c r="I24" s="13" t="s">
        <v>9</v>
      </c>
      <c r="J24" s="13" t="s">
        <v>8</v>
      </c>
      <c r="K24" s="13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2</v>
      </c>
      <c r="F25" s="15">
        <v>27</v>
      </c>
      <c r="G25" s="15">
        <v>2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54</v>
      </c>
    </row>
    <row r="26" spans="1:12" s="2" customFormat="1" ht="12">
      <c r="A26" s="20" t="s">
        <v>13</v>
      </c>
      <c r="B26" s="15">
        <v>1</v>
      </c>
      <c r="C26" s="15">
        <v>2</v>
      </c>
      <c r="D26" s="15">
        <v>4</v>
      </c>
      <c r="E26" s="15">
        <v>10</v>
      </c>
      <c r="F26" s="15">
        <v>26</v>
      </c>
      <c r="G26" s="15">
        <v>2</v>
      </c>
      <c r="H26" s="15">
        <v>11</v>
      </c>
      <c r="I26" s="15">
        <v>0</v>
      </c>
      <c r="J26" s="15">
        <v>0</v>
      </c>
      <c r="K26" s="16">
        <v>0</v>
      </c>
      <c r="L26" s="16">
        <f>SUM(B26:K26)</f>
        <v>56</v>
      </c>
    </row>
    <row r="27" spans="1:12" s="2" customFormat="1" ht="12">
      <c r="A27" s="18" t="s">
        <v>50</v>
      </c>
      <c r="B27" s="19">
        <f aca="true" t="shared" si="2" ref="B27:L27">SUM(B25:B26)</f>
        <v>1</v>
      </c>
      <c r="C27" s="19">
        <f t="shared" si="2"/>
        <v>3</v>
      </c>
      <c r="D27" s="19">
        <f t="shared" si="2"/>
        <v>4</v>
      </c>
      <c r="E27" s="19">
        <f t="shared" si="2"/>
        <v>12</v>
      </c>
      <c r="F27" s="19">
        <f t="shared" si="2"/>
        <v>53</v>
      </c>
      <c r="G27" s="19">
        <f t="shared" si="2"/>
        <v>4</v>
      </c>
      <c r="H27" s="19">
        <f t="shared" si="2"/>
        <v>29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110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13" t="s">
        <v>8</v>
      </c>
      <c r="C29" s="13" t="s">
        <v>9</v>
      </c>
      <c r="D29" s="13" t="s">
        <v>8</v>
      </c>
      <c r="E29" s="13" t="s">
        <v>9</v>
      </c>
      <c r="F29" s="13" t="s">
        <v>8</v>
      </c>
      <c r="G29" s="13" t="s">
        <v>9</v>
      </c>
      <c r="H29" s="13" t="s">
        <v>8</v>
      </c>
      <c r="I29" s="13" t="s">
        <v>9</v>
      </c>
      <c r="J29" s="13" t="s">
        <v>8</v>
      </c>
      <c r="K29" s="13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2</v>
      </c>
      <c r="H30" s="15">
        <v>35</v>
      </c>
      <c r="I30" s="15">
        <v>1</v>
      </c>
      <c r="J30" s="15">
        <v>9</v>
      </c>
      <c r="K30" s="16">
        <v>0</v>
      </c>
      <c r="L30" s="16">
        <f>SUM(B30:K30)</f>
        <v>49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27</v>
      </c>
      <c r="G31" s="15">
        <v>12</v>
      </c>
      <c r="H31" s="15">
        <v>41</v>
      </c>
      <c r="I31" s="15">
        <v>1</v>
      </c>
      <c r="J31" s="15">
        <v>10</v>
      </c>
      <c r="K31" s="16">
        <v>0</v>
      </c>
      <c r="L31" s="16">
        <f>SUM(B31:K31)</f>
        <v>98</v>
      </c>
    </row>
    <row r="32" spans="1:12" s="2" customFormat="1" ht="12">
      <c r="A32" s="20" t="s">
        <v>13</v>
      </c>
      <c r="B32" s="15">
        <v>2</v>
      </c>
      <c r="C32" s="15">
        <v>1</v>
      </c>
      <c r="D32" s="15">
        <v>2</v>
      </c>
      <c r="E32" s="15">
        <v>7</v>
      </c>
      <c r="F32" s="15">
        <v>22</v>
      </c>
      <c r="G32" s="15">
        <v>3</v>
      </c>
      <c r="H32" s="15">
        <v>11</v>
      </c>
      <c r="I32" s="15">
        <v>0</v>
      </c>
      <c r="J32" s="15">
        <v>1</v>
      </c>
      <c r="K32" s="16">
        <v>0</v>
      </c>
      <c r="L32" s="16">
        <f>SUM(B32:K32)</f>
        <v>49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3</v>
      </c>
      <c r="D33" s="19">
        <f t="shared" si="3"/>
        <v>5</v>
      </c>
      <c r="E33" s="19">
        <f t="shared" si="3"/>
        <v>10</v>
      </c>
      <c r="F33" s="19">
        <f t="shared" si="3"/>
        <v>50</v>
      </c>
      <c r="G33" s="19">
        <f t="shared" si="3"/>
        <v>17</v>
      </c>
      <c r="H33" s="19">
        <f t="shared" si="3"/>
        <v>87</v>
      </c>
      <c r="I33" s="19">
        <f t="shared" si="3"/>
        <v>2</v>
      </c>
      <c r="J33" s="19">
        <f t="shared" si="3"/>
        <v>20</v>
      </c>
      <c r="K33" s="19">
        <f t="shared" si="3"/>
        <v>0</v>
      </c>
      <c r="L33" s="19">
        <f t="shared" si="3"/>
        <v>196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13" t="s">
        <v>8</v>
      </c>
      <c r="C35" s="13" t="s">
        <v>9</v>
      </c>
      <c r="D35" s="13" t="s">
        <v>8</v>
      </c>
      <c r="E35" s="13" t="s">
        <v>9</v>
      </c>
      <c r="F35" s="13" t="s">
        <v>8</v>
      </c>
      <c r="G35" s="13" t="s">
        <v>9</v>
      </c>
      <c r="H35" s="13" t="s">
        <v>8</v>
      </c>
      <c r="I35" s="13" t="s">
        <v>9</v>
      </c>
      <c r="J35" s="13" t="s">
        <v>8</v>
      </c>
      <c r="K35" s="13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15</v>
      </c>
      <c r="G36" s="15">
        <v>8</v>
      </c>
      <c r="H36" s="15">
        <v>26</v>
      </c>
      <c r="I36" s="15">
        <v>1</v>
      </c>
      <c r="J36" s="15">
        <v>3</v>
      </c>
      <c r="K36" s="15">
        <v>0</v>
      </c>
      <c r="L36" s="15">
        <f>SUM(B36:K36)</f>
        <v>58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26</v>
      </c>
      <c r="G37" s="15">
        <v>5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52</v>
      </c>
    </row>
    <row r="38" spans="1:12" s="2" customFormat="1" ht="12">
      <c r="A38" s="20" t="s">
        <v>16</v>
      </c>
      <c r="B38" s="15">
        <v>0</v>
      </c>
      <c r="C38" s="15">
        <v>1</v>
      </c>
      <c r="D38" s="15">
        <v>1</v>
      </c>
      <c r="E38" s="15">
        <v>2</v>
      </c>
      <c r="F38" s="15">
        <v>7</v>
      </c>
      <c r="G38" s="15">
        <v>8</v>
      </c>
      <c r="H38" s="15">
        <v>43</v>
      </c>
      <c r="I38" s="15">
        <v>3</v>
      </c>
      <c r="J38" s="15">
        <v>5</v>
      </c>
      <c r="K38" s="16">
        <v>0</v>
      </c>
      <c r="L38" s="16">
        <f>SUM(B38:K38)</f>
        <v>70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4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21</v>
      </c>
      <c r="H39" s="19">
        <f t="shared" si="4"/>
        <v>86</v>
      </c>
      <c r="I39" s="19">
        <f t="shared" si="4"/>
        <v>4</v>
      </c>
      <c r="J39" s="19">
        <f t="shared" si="4"/>
        <v>10</v>
      </c>
      <c r="K39" s="19">
        <f t="shared" si="4"/>
        <v>0</v>
      </c>
      <c r="L39" s="21">
        <f t="shared" si="4"/>
        <v>180</v>
      </c>
    </row>
    <row r="40" spans="1:12" ht="12">
      <c r="A40" s="22" t="s">
        <v>52</v>
      </c>
      <c r="B40" s="13">
        <f aca="true" t="shared" si="5" ref="B40:L40">B16+B22+B27+B33+B39</f>
        <v>11</v>
      </c>
      <c r="C40" s="13">
        <f t="shared" si="5"/>
        <v>26</v>
      </c>
      <c r="D40" s="13">
        <f t="shared" si="5"/>
        <v>88</v>
      </c>
      <c r="E40" s="13">
        <f t="shared" si="5"/>
        <v>58</v>
      </c>
      <c r="F40" s="13">
        <f t="shared" si="5"/>
        <v>414</v>
      </c>
      <c r="G40" s="13">
        <f t="shared" si="5"/>
        <v>93</v>
      </c>
      <c r="H40" s="13">
        <f t="shared" si="5"/>
        <v>435</v>
      </c>
      <c r="I40" s="13">
        <f t="shared" si="5"/>
        <v>17</v>
      </c>
      <c r="J40" s="13">
        <f t="shared" si="5"/>
        <v>58</v>
      </c>
      <c r="K40" s="23">
        <f t="shared" si="5"/>
        <v>0</v>
      </c>
      <c r="L40" s="24">
        <f t="shared" si="5"/>
        <v>1200</v>
      </c>
    </row>
    <row r="41" spans="1:12" ht="12">
      <c r="A41" s="25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Março de 2011  (posição em 31 de Março)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0.015625</v>
      </c>
      <c r="D52" s="15">
        <f>D16</f>
        <v>52</v>
      </c>
      <c r="E52" s="33">
        <f>D52/$L$52</f>
        <v>0.11607142857142858</v>
      </c>
      <c r="F52" s="15">
        <f>F16</f>
        <v>182</v>
      </c>
      <c r="G52" s="33">
        <f>F52/$L$52</f>
        <v>0.40625</v>
      </c>
      <c r="H52" s="15">
        <f>H16</f>
        <v>187</v>
      </c>
      <c r="I52" s="33">
        <f>H52/$L$52</f>
        <v>0.4174107142857143</v>
      </c>
      <c r="J52" s="15">
        <f>J16</f>
        <v>20</v>
      </c>
      <c r="K52" s="33">
        <f>J52/L52</f>
        <v>0.044642857142857144</v>
      </c>
      <c r="L52" s="16">
        <f>B52+D52+F52+H52+J52</f>
        <v>448</v>
      </c>
    </row>
    <row r="53" spans="1:193" ht="12" customHeight="1">
      <c r="A53" s="20" t="s">
        <v>30</v>
      </c>
      <c r="B53" s="15">
        <f>B22</f>
        <v>0</v>
      </c>
      <c r="C53" s="33">
        <f>B53/$L$53</f>
        <v>0</v>
      </c>
      <c r="D53" s="15">
        <f>D22</f>
        <v>24</v>
      </c>
      <c r="E53" s="33">
        <f>D53/$L$53</f>
        <v>0.15384615384615385</v>
      </c>
      <c r="F53" s="15">
        <f>F22</f>
        <v>81</v>
      </c>
      <c r="G53" s="33">
        <f>F53/$L$53</f>
        <v>0.5192307692307693</v>
      </c>
      <c r="H53" s="15">
        <f>H22</f>
        <v>46</v>
      </c>
      <c r="I53" s="33">
        <f>H53/L53</f>
        <v>0.2948717948717949</v>
      </c>
      <c r="J53" s="15">
        <f>J22</f>
        <v>5</v>
      </c>
      <c r="K53" s="33">
        <f>J53/L53</f>
        <v>0.03205128205128205</v>
      </c>
      <c r="L53" s="34">
        <f>B53+D53+F53+H53+J53</f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1</v>
      </c>
      <c r="C54" s="33">
        <f>B54/$L$54</f>
        <v>0.011111111111111112</v>
      </c>
      <c r="D54" s="15">
        <f>D27</f>
        <v>4</v>
      </c>
      <c r="E54" s="33">
        <f>D54/$L$54</f>
        <v>0.044444444444444446</v>
      </c>
      <c r="F54" s="15">
        <f>F27</f>
        <v>53</v>
      </c>
      <c r="G54" s="33">
        <f>F54/$L$54</f>
        <v>0.5888888888888889</v>
      </c>
      <c r="H54" s="15">
        <f>H27</f>
        <v>29</v>
      </c>
      <c r="I54" s="33">
        <f>H54/L54</f>
        <v>0.32222222222222224</v>
      </c>
      <c r="J54" s="15">
        <f>J27</f>
        <v>3</v>
      </c>
      <c r="K54" s="33">
        <f>J54/L54</f>
        <v>0.03333333333333333</v>
      </c>
      <c r="L54" s="34">
        <f>B54+D54+F54+H54+J54</f>
        <v>90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0.012195121951219513</v>
      </c>
      <c r="D55" s="15">
        <f>D33</f>
        <v>5</v>
      </c>
      <c r="E55" s="33">
        <f>D55/$L$55</f>
        <v>0.03048780487804878</v>
      </c>
      <c r="F55" s="15">
        <f>F33</f>
        <v>50</v>
      </c>
      <c r="G55" s="33">
        <f>F55/$L$55</f>
        <v>0.3048780487804878</v>
      </c>
      <c r="H55" s="15">
        <f>H33</f>
        <v>87</v>
      </c>
      <c r="I55" s="33">
        <f>H55/L55</f>
        <v>0.5304878048780488</v>
      </c>
      <c r="J55" s="15">
        <f>J33</f>
        <v>20</v>
      </c>
      <c r="K55" s="33">
        <f>J55/L55</f>
        <v>0.12195121951219512</v>
      </c>
      <c r="L55" s="34">
        <f>B55+D55+F55+H55+J55</f>
        <v>164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48</v>
      </c>
      <c r="G56" s="33">
        <f>F56/$L$56</f>
        <v>0.32432432432432434</v>
      </c>
      <c r="H56" s="15">
        <f>H39</f>
        <v>86</v>
      </c>
      <c r="I56" s="33">
        <f>H56/L56</f>
        <v>0.581081081081081</v>
      </c>
      <c r="J56" s="15">
        <f>J39</f>
        <v>10</v>
      </c>
      <c r="K56" s="33">
        <f>J56/L56</f>
        <v>0.06756756756756757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36">
        <f>SUM(B52:B56)</f>
        <v>11</v>
      </c>
      <c r="C57" s="37">
        <f>B57/$L$57</f>
        <v>0.010934393638170975</v>
      </c>
      <c r="D57" s="36">
        <f>SUM(D52:D56)</f>
        <v>88</v>
      </c>
      <c r="E57" s="37">
        <f>D57/$L$57</f>
        <v>0.0874751491053678</v>
      </c>
      <c r="F57" s="36">
        <f>SUM(F52:F56)</f>
        <v>414</v>
      </c>
      <c r="G57" s="37">
        <f>F57/$L$57</f>
        <v>0.4115308151093439</v>
      </c>
      <c r="H57" s="36">
        <f>SUM(H52:H56)</f>
        <v>435</v>
      </c>
      <c r="I57" s="37">
        <f>H57/$L$57</f>
        <v>0.43240556660039764</v>
      </c>
      <c r="J57" s="36">
        <f>SUM(J52:J56)</f>
        <v>58</v>
      </c>
      <c r="K57" s="37">
        <f>J57/$L$57</f>
        <v>0.05765407554671968</v>
      </c>
      <c r="L57" s="38">
        <f>SUM(L52:L56)</f>
        <v>1006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0.010934393638170975</v>
      </c>
      <c r="C58" s="7"/>
      <c r="D58" s="7">
        <f>D57/L57</f>
        <v>0.0874751491053678</v>
      </c>
      <c r="E58" s="7"/>
      <c r="F58" s="7">
        <f>F57/L57</f>
        <v>0.4115308151093439</v>
      </c>
      <c r="G58" s="7"/>
      <c r="H58" s="7">
        <f>H57/L57</f>
        <v>0.43240556660039764</v>
      </c>
      <c r="I58" s="7"/>
      <c r="J58" s="7">
        <f>J57/L57</f>
        <v>0.05765407554671968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6</v>
      </c>
      <c r="C63" s="33">
        <f aca="true" t="shared" si="6" ref="C63:C68">B63/L63</f>
        <v>0.08571428571428572</v>
      </c>
      <c r="D63" s="15">
        <f>E16</f>
        <v>21</v>
      </c>
      <c r="E63" s="33">
        <f aca="true" t="shared" si="7" ref="E63:E68">D63/L63</f>
        <v>0.3</v>
      </c>
      <c r="F63" s="15">
        <f>G16</f>
        <v>35</v>
      </c>
      <c r="G63" s="33">
        <f aca="true" t="shared" si="8" ref="G63:G68">F63/L63</f>
        <v>0.5</v>
      </c>
      <c r="H63" s="15">
        <f>I16</f>
        <v>8</v>
      </c>
      <c r="I63" s="33">
        <f aca="true" t="shared" si="9" ref="I63:I68">H63/L63</f>
        <v>0.11428571428571428</v>
      </c>
      <c r="J63" s="15">
        <f>K16</f>
        <v>0</v>
      </c>
      <c r="K63" s="33">
        <f aca="true" t="shared" si="10" ref="K63:K68">J63/L63</f>
        <v>0</v>
      </c>
      <c r="L63" s="34">
        <f>B63+D63+F63+H63+J63</f>
        <v>70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10</v>
      </c>
      <c r="C64" s="33">
        <f t="shared" si="6"/>
        <v>0.25</v>
      </c>
      <c r="D64" s="15">
        <f>E22</f>
        <v>12</v>
      </c>
      <c r="E64" s="33">
        <f t="shared" si="7"/>
        <v>0.3</v>
      </c>
      <c r="F64" s="15">
        <f>G22</f>
        <v>16</v>
      </c>
      <c r="G64" s="33">
        <f t="shared" si="8"/>
        <v>0.4</v>
      </c>
      <c r="H64" s="15">
        <f>I22</f>
        <v>2</v>
      </c>
      <c r="I64" s="33">
        <f t="shared" si="9"/>
        <v>0.05</v>
      </c>
      <c r="J64" s="15">
        <f>K22</f>
        <v>0</v>
      </c>
      <c r="K64" s="33">
        <f t="shared" si="10"/>
        <v>0</v>
      </c>
      <c r="L64" s="34">
        <f>B64+D64+F64+H64+J64</f>
        <v>40</v>
      </c>
    </row>
    <row r="65" spans="1:193" ht="12.75">
      <c r="A65" s="20" t="s">
        <v>31</v>
      </c>
      <c r="B65" s="15">
        <f>C27</f>
        <v>3</v>
      </c>
      <c r="C65" s="33">
        <f t="shared" si="6"/>
        <v>0.15</v>
      </c>
      <c r="D65" s="15">
        <f>E27</f>
        <v>12</v>
      </c>
      <c r="E65" s="33">
        <f t="shared" si="7"/>
        <v>0.6</v>
      </c>
      <c r="F65" s="15">
        <f>G27</f>
        <v>4</v>
      </c>
      <c r="G65" s="33">
        <f t="shared" si="8"/>
        <v>0.2</v>
      </c>
      <c r="H65" s="15">
        <f>I27</f>
        <v>1</v>
      </c>
      <c r="I65" s="33">
        <f t="shared" si="9"/>
        <v>0.05</v>
      </c>
      <c r="J65" s="15">
        <f>K27</f>
        <v>0</v>
      </c>
      <c r="K65" s="33">
        <f t="shared" si="10"/>
        <v>0</v>
      </c>
      <c r="L65" s="34">
        <f>B65+D65+F65+H65+J65</f>
        <v>20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3</v>
      </c>
      <c r="C66" s="33">
        <f t="shared" si="6"/>
        <v>0.09375</v>
      </c>
      <c r="D66" s="15">
        <f>E33</f>
        <v>10</v>
      </c>
      <c r="E66" s="33">
        <f t="shared" si="7"/>
        <v>0.3125</v>
      </c>
      <c r="F66" s="15">
        <f>G33</f>
        <v>17</v>
      </c>
      <c r="G66" s="33">
        <f t="shared" si="8"/>
        <v>0.53125</v>
      </c>
      <c r="H66" s="15">
        <f>I33</f>
        <v>2</v>
      </c>
      <c r="I66" s="33">
        <f t="shared" si="9"/>
        <v>0.0625</v>
      </c>
      <c r="J66" s="15">
        <f>K33</f>
        <v>0</v>
      </c>
      <c r="K66" s="33">
        <f t="shared" si="10"/>
        <v>0</v>
      </c>
      <c r="L66" s="16">
        <f>B66+D66+F66+H66+J66</f>
        <v>32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4</v>
      </c>
      <c r="C67" s="33">
        <f t="shared" si="6"/>
        <v>0.125</v>
      </c>
      <c r="D67" s="15">
        <f>E39</f>
        <v>3</v>
      </c>
      <c r="E67" s="33">
        <f t="shared" si="7"/>
        <v>0.09375</v>
      </c>
      <c r="F67" s="15">
        <f>G39</f>
        <v>21</v>
      </c>
      <c r="G67" s="33">
        <f t="shared" si="8"/>
        <v>0.65625</v>
      </c>
      <c r="H67" s="15">
        <f>I39</f>
        <v>4</v>
      </c>
      <c r="I67" s="33">
        <f t="shared" si="9"/>
        <v>0.125</v>
      </c>
      <c r="J67" s="15">
        <f>K39</f>
        <v>0</v>
      </c>
      <c r="K67" s="33">
        <f t="shared" si="10"/>
        <v>0</v>
      </c>
      <c r="L67" s="16">
        <f>B67+D67+F67+H67+J67</f>
        <v>32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36">
        <f>SUM(B63:B67)</f>
        <v>26</v>
      </c>
      <c r="C68" s="37">
        <f t="shared" si="6"/>
        <v>0.13402061855670103</v>
      </c>
      <c r="D68" s="36">
        <f>SUM(D63:D67)</f>
        <v>58</v>
      </c>
      <c r="E68" s="37">
        <f t="shared" si="7"/>
        <v>0.29896907216494845</v>
      </c>
      <c r="F68" s="36">
        <f>SUM(F63:F67)</f>
        <v>93</v>
      </c>
      <c r="G68" s="37">
        <f t="shared" si="8"/>
        <v>0.4793814432989691</v>
      </c>
      <c r="H68" s="36">
        <f>SUM(H63:H67)</f>
        <v>17</v>
      </c>
      <c r="I68" s="37">
        <f t="shared" si="9"/>
        <v>0.08762886597938144</v>
      </c>
      <c r="J68" s="36">
        <f>SUM(J63:J67)</f>
        <v>0</v>
      </c>
      <c r="K68" s="37">
        <f t="shared" si="10"/>
        <v>0</v>
      </c>
      <c r="L68" s="38">
        <f>SUM(L63:L67)</f>
        <v>194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0.13402061855670103</v>
      </c>
      <c r="C69" s="7"/>
      <c r="D69" s="7">
        <f>D68/L68</f>
        <v>0.29896907216494845</v>
      </c>
      <c r="E69" s="7"/>
      <c r="F69" s="7">
        <f>F68/L68</f>
        <v>0.4793814432989691</v>
      </c>
      <c r="G69" s="7"/>
      <c r="H69" s="7">
        <f>H68/L68</f>
        <v>0.08762886597938144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13</v>
      </c>
      <c r="C74" s="33">
        <f>B74/L74</f>
        <v>0.025096525096525095</v>
      </c>
      <c r="D74" s="15">
        <f>D63+D52</f>
        <v>73</v>
      </c>
      <c r="E74" s="33">
        <f>D74/L74</f>
        <v>0.14092664092664092</v>
      </c>
      <c r="F74" s="15">
        <f>F63+F52</f>
        <v>217</v>
      </c>
      <c r="G74" s="33">
        <f>F74/L74</f>
        <v>0.4189189189189189</v>
      </c>
      <c r="H74" s="15">
        <f>H63+H52</f>
        <v>195</v>
      </c>
      <c r="I74" s="33">
        <f>H74/L74</f>
        <v>0.3764478764478765</v>
      </c>
      <c r="J74" s="15">
        <f>J63+J52</f>
        <v>20</v>
      </c>
      <c r="K74" s="33">
        <f>J74/L74</f>
        <v>0.03861003861003861</v>
      </c>
      <c r="L74" s="16">
        <f>B74+D74+F74+H74+J74</f>
        <v>518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10</v>
      </c>
      <c r="C75" s="33">
        <f>B75/L75</f>
        <v>0.05102040816326531</v>
      </c>
      <c r="D75" s="15">
        <f>D64+D53</f>
        <v>36</v>
      </c>
      <c r="E75" s="33">
        <f>D75/L75</f>
        <v>0.1836734693877551</v>
      </c>
      <c r="F75" s="15">
        <f>F64+F53</f>
        <v>97</v>
      </c>
      <c r="G75" s="33">
        <f>F75/L75</f>
        <v>0.49489795918367346</v>
      </c>
      <c r="H75" s="15">
        <f>H64+H53</f>
        <v>48</v>
      </c>
      <c r="I75" s="33">
        <f>H75/L75</f>
        <v>0.24489795918367346</v>
      </c>
      <c r="J75" s="15">
        <f>J64+J53</f>
        <v>5</v>
      </c>
      <c r="K75" s="33">
        <f>J75/L75</f>
        <v>0.025510204081632654</v>
      </c>
      <c r="L75" s="16">
        <f>B75+D75+F75+H75+J75</f>
        <v>196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4</v>
      </c>
      <c r="C76" s="33">
        <f>B76/L76</f>
        <v>0.03636363636363636</v>
      </c>
      <c r="D76" s="15">
        <f>D65+D54</f>
        <v>16</v>
      </c>
      <c r="E76" s="33">
        <f>D76/L76</f>
        <v>0.14545454545454545</v>
      </c>
      <c r="F76" s="15">
        <f>F65+F54</f>
        <v>57</v>
      </c>
      <c r="G76" s="33">
        <f>F76/L76</f>
        <v>0.5181818181818182</v>
      </c>
      <c r="H76" s="15">
        <f>H65+H54</f>
        <v>30</v>
      </c>
      <c r="I76" s="33">
        <f>H76/L76</f>
        <v>0.2727272727272727</v>
      </c>
      <c r="J76" s="15">
        <f>J65+J54</f>
        <v>3</v>
      </c>
      <c r="K76" s="33">
        <f>J76/L76</f>
        <v>0.02727272727272727</v>
      </c>
      <c r="L76" s="16">
        <f>B76+D76+F76+H76+J76</f>
        <v>110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5</v>
      </c>
      <c r="C77" s="33">
        <f>B77/L77</f>
        <v>0.025510204081632654</v>
      </c>
      <c r="D77" s="15">
        <f>D66+D55</f>
        <v>15</v>
      </c>
      <c r="E77" s="33">
        <f>D77/L77</f>
        <v>0.07653061224489796</v>
      </c>
      <c r="F77" s="15">
        <f>F66+F55</f>
        <v>67</v>
      </c>
      <c r="G77" s="33">
        <f>F77/L77</f>
        <v>0.34183673469387754</v>
      </c>
      <c r="H77" s="15">
        <f>H66+H55</f>
        <v>89</v>
      </c>
      <c r="I77" s="33">
        <f>H77/L77</f>
        <v>0.45408163265306123</v>
      </c>
      <c r="J77" s="15">
        <f>J66+J55</f>
        <v>20</v>
      </c>
      <c r="K77" s="33">
        <f>J77/L77</f>
        <v>0.10204081632653061</v>
      </c>
      <c r="L77" s="16">
        <f>B77+D77+F77+H77+J77</f>
        <v>196</v>
      </c>
    </row>
    <row r="78" spans="1:12" ht="12">
      <c r="A78" s="20" t="s">
        <v>33</v>
      </c>
      <c r="B78" s="15">
        <f>B67+B56</f>
        <v>5</v>
      </c>
      <c r="C78" s="33">
        <f>B78/L78</f>
        <v>0.027777777777777776</v>
      </c>
      <c r="D78" s="15">
        <f>D67+D56</f>
        <v>6</v>
      </c>
      <c r="E78" s="33">
        <f>D78/L78</f>
        <v>0.03333333333333333</v>
      </c>
      <c r="F78" s="15">
        <f>F67+F56</f>
        <v>69</v>
      </c>
      <c r="G78" s="33">
        <f>F78/L78</f>
        <v>0.38333333333333336</v>
      </c>
      <c r="H78" s="15">
        <f>H67+H56</f>
        <v>90</v>
      </c>
      <c r="I78" s="33">
        <f>H78/L78</f>
        <v>0.5</v>
      </c>
      <c r="J78" s="15">
        <f>J67+J56</f>
        <v>10</v>
      </c>
      <c r="K78" s="33">
        <f>J78/L78</f>
        <v>0.05555555555555555</v>
      </c>
      <c r="L78" s="16">
        <f>B78+D78+F78+H78+J78</f>
        <v>180</v>
      </c>
    </row>
    <row r="79" spans="1:12" ht="12">
      <c r="A79" s="35" t="s">
        <v>34</v>
      </c>
      <c r="B79" s="36">
        <f>SUM(B74:B78)</f>
        <v>37</v>
      </c>
      <c r="C79" s="37">
        <f>B79/$L$79</f>
        <v>0.030833333333333334</v>
      </c>
      <c r="D79" s="36">
        <f>SUM(D74:D78)</f>
        <v>146</v>
      </c>
      <c r="E79" s="37">
        <f>D79/$L$79</f>
        <v>0.12166666666666667</v>
      </c>
      <c r="F79" s="36">
        <f>SUM(F74:F78)</f>
        <v>507</v>
      </c>
      <c r="G79" s="37">
        <f>F79/$L$79</f>
        <v>0.4225</v>
      </c>
      <c r="H79" s="36">
        <f>SUM(H74:H78)</f>
        <v>452</v>
      </c>
      <c r="I79" s="37">
        <f>H79/$L$79</f>
        <v>0.37666666666666665</v>
      </c>
      <c r="J79" s="36">
        <f>SUM(J74:J78)</f>
        <v>58</v>
      </c>
      <c r="K79" s="37">
        <f>J79/$L$79</f>
        <v>0.04833333333333333</v>
      </c>
      <c r="L79" s="24">
        <f>SUM(L74:L78)</f>
        <v>1200</v>
      </c>
    </row>
    <row r="80" spans="1:12" ht="12">
      <c r="A80" s="6"/>
      <c r="B80" s="7">
        <f>B79/L79</f>
        <v>0.030833333333333334</v>
      </c>
      <c r="C80" s="7"/>
      <c r="D80" s="7">
        <f>D79/L79</f>
        <v>0.12166666666666667</v>
      </c>
      <c r="E80" s="7"/>
      <c r="F80" s="7">
        <f>F79/L79</f>
        <v>0.4225</v>
      </c>
      <c r="G80" s="7"/>
      <c r="H80" s="7">
        <f>H79/L79</f>
        <v>0.37666666666666665</v>
      </c>
      <c r="I80" s="7"/>
      <c r="J80" s="7">
        <f>J79/L79</f>
        <v>0.04833333333333333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11</v>
      </c>
      <c r="C84" s="41">
        <f>B68</f>
        <v>26</v>
      </c>
      <c r="D84" s="42">
        <f>B79</f>
        <v>37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88</v>
      </c>
      <c r="C85" s="41">
        <f>D68</f>
        <v>58</v>
      </c>
      <c r="D85" s="42">
        <f>D79</f>
        <v>146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414</v>
      </c>
      <c r="C86" s="41">
        <f>F68</f>
        <v>93</v>
      </c>
      <c r="D86" s="42">
        <f>F79</f>
        <v>507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435</v>
      </c>
      <c r="C87" s="41">
        <f>H68</f>
        <v>17</v>
      </c>
      <c r="D87" s="42">
        <f>H79</f>
        <v>452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1006</v>
      </c>
      <c r="C89" s="19">
        <f>SUM(C84:C88)</f>
        <v>194</v>
      </c>
      <c r="D89" s="24">
        <f>SUM(D84:D88)</f>
        <v>1200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  <mergeCell ref="A17:A18"/>
    <mergeCell ref="B17:C17"/>
    <mergeCell ref="D17:E17"/>
    <mergeCell ref="F17:G17"/>
    <mergeCell ref="H17:I17"/>
    <mergeCell ref="J17:K17"/>
    <mergeCell ref="D23:E23"/>
    <mergeCell ref="F23:G23"/>
    <mergeCell ref="H23:I23"/>
    <mergeCell ref="J23:K23"/>
    <mergeCell ref="J9:K9"/>
    <mergeCell ref="L9:L10"/>
    <mergeCell ref="L17:L18"/>
    <mergeCell ref="L23:L24"/>
    <mergeCell ref="A28:A29"/>
    <mergeCell ref="B28:C28"/>
    <mergeCell ref="D28:E28"/>
    <mergeCell ref="F28:G28"/>
    <mergeCell ref="H28:I28"/>
    <mergeCell ref="J28:K28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A60:L60"/>
    <mergeCell ref="A61:A62"/>
    <mergeCell ref="B61:B62"/>
    <mergeCell ref="D61:D62"/>
    <mergeCell ref="F61:F62"/>
    <mergeCell ref="H61:H62"/>
    <mergeCell ref="L61:L62"/>
    <mergeCell ref="A71:L71"/>
    <mergeCell ref="A72:A73"/>
    <mergeCell ref="B72:B73"/>
    <mergeCell ref="D72:D73"/>
    <mergeCell ref="F72:F73"/>
    <mergeCell ref="H72:H73"/>
    <mergeCell ref="L72:L7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65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44" t="s">
        <v>8</v>
      </c>
      <c r="C10" s="44" t="s">
        <v>9</v>
      </c>
      <c r="D10" s="44" t="s">
        <v>8</v>
      </c>
      <c r="E10" s="44" t="s">
        <v>9</v>
      </c>
      <c r="F10" s="44" t="s">
        <v>8</v>
      </c>
      <c r="G10" s="44" t="s">
        <v>9</v>
      </c>
      <c r="H10" s="44" t="s">
        <v>8</v>
      </c>
      <c r="I10" s="44" t="s">
        <v>9</v>
      </c>
      <c r="J10" s="44" t="s">
        <v>8</v>
      </c>
      <c r="K10" s="44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9</v>
      </c>
      <c r="F11" s="15">
        <v>64</v>
      </c>
      <c r="G11" s="15">
        <v>7</v>
      </c>
      <c r="H11" s="15">
        <v>61</v>
      </c>
      <c r="I11" s="15">
        <v>5</v>
      </c>
      <c r="J11" s="15">
        <v>5</v>
      </c>
      <c r="K11" s="16">
        <v>0</v>
      </c>
      <c r="L11" s="16">
        <f>SUM(B11:K11)</f>
        <v>161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42</v>
      </c>
      <c r="E12" s="15">
        <v>4</v>
      </c>
      <c r="F12" s="15">
        <v>46</v>
      </c>
      <c r="G12" s="15">
        <v>7</v>
      </c>
      <c r="H12" s="15">
        <v>29</v>
      </c>
      <c r="I12" s="15">
        <v>2</v>
      </c>
      <c r="J12" s="15">
        <v>3</v>
      </c>
      <c r="K12" s="16">
        <v>0</v>
      </c>
      <c r="L12" s="16">
        <f>SUM(B12:K12)</f>
        <v>133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4</v>
      </c>
      <c r="H13" s="15">
        <v>47</v>
      </c>
      <c r="I13" s="15">
        <v>1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3</v>
      </c>
      <c r="E14" s="15">
        <v>4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48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5</v>
      </c>
      <c r="F15" s="15">
        <v>28</v>
      </c>
      <c r="G15" s="15">
        <v>14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89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6</v>
      </c>
      <c r="D16" s="19">
        <f t="shared" si="0"/>
        <v>52</v>
      </c>
      <c r="E16" s="19">
        <f t="shared" si="0"/>
        <v>22</v>
      </c>
      <c r="F16" s="19">
        <f t="shared" si="0"/>
        <v>183</v>
      </c>
      <c r="G16" s="19">
        <f t="shared" si="0"/>
        <v>36</v>
      </c>
      <c r="H16" s="19">
        <f t="shared" si="0"/>
        <v>186</v>
      </c>
      <c r="I16" s="19">
        <f t="shared" si="0"/>
        <v>9</v>
      </c>
      <c r="J16" s="19">
        <f t="shared" si="0"/>
        <v>20</v>
      </c>
      <c r="K16" s="19">
        <f t="shared" si="0"/>
        <v>0</v>
      </c>
      <c r="L16" s="19">
        <f t="shared" si="0"/>
        <v>521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44" t="s">
        <v>8</v>
      </c>
      <c r="C18" s="44" t="s">
        <v>9</v>
      </c>
      <c r="D18" s="44" t="s">
        <v>8</v>
      </c>
      <c r="E18" s="44" t="s">
        <v>9</v>
      </c>
      <c r="F18" s="44" t="s">
        <v>8</v>
      </c>
      <c r="G18" s="44" t="s">
        <v>9</v>
      </c>
      <c r="H18" s="44" t="s">
        <v>8</v>
      </c>
      <c r="I18" s="44" t="s">
        <v>9</v>
      </c>
      <c r="J18" s="44" t="s">
        <v>8</v>
      </c>
      <c r="K18" s="44" t="s">
        <v>9</v>
      </c>
      <c r="L18" s="64"/>
    </row>
    <row r="19" spans="1:12" ht="12">
      <c r="A19" s="20" t="s">
        <v>13</v>
      </c>
      <c r="B19" s="15">
        <v>0</v>
      </c>
      <c r="C19" s="15">
        <v>3</v>
      </c>
      <c r="D19" s="15">
        <v>12</v>
      </c>
      <c r="E19" s="15">
        <v>7</v>
      </c>
      <c r="F19" s="15">
        <v>26</v>
      </c>
      <c r="G19" s="15">
        <v>3</v>
      </c>
      <c r="H19" s="15">
        <v>9</v>
      </c>
      <c r="I19" s="15">
        <v>0</v>
      </c>
      <c r="J19" s="15">
        <v>0</v>
      </c>
      <c r="K19" s="16">
        <v>0</v>
      </c>
      <c r="L19" s="16">
        <f>SUM(B19:K19)</f>
        <v>60</v>
      </c>
    </row>
    <row r="20" spans="1:12" ht="12">
      <c r="A20" s="20" t="s">
        <v>15</v>
      </c>
      <c r="B20" s="15">
        <v>0</v>
      </c>
      <c r="C20" s="15">
        <v>4</v>
      </c>
      <c r="D20" s="15">
        <v>8</v>
      </c>
      <c r="E20" s="15">
        <v>5</v>
      </c>
      <c r="F20" s="15">
        <v>26</v>
      </c>
      <c r="G20" s="15">
        <v>6</v>
      </c>
      <c r="H20" s="15">
        <v>19</v>
      </c>
      <c r="I20" s="15">
        <v>0</v>
      </c>
      <c r="J20" s="15">
        <v>3</v>
      </c>
      <c r="K20" s="16">
        <v>0</v>
      </c>
      <c r="L20" s="16">
        <f>SUM(B20:K20)</f>
        <v>71</v>
      </c>
    </row>
    <row r="21" spans="1:12" s="2" customFormat="1" ht="12">
      <c r="A21" s="20" t="s">
        <v>16</v>
      </c>
      <c r="B21" s="15">
        <v>0</v>
      </c>
      <c r="C21" s="15">
        <v>5</v>
      </c>
      <c r="D21" s="15">
        <v>4</v>
      </c>
      <c r="E21" s="15">
        <v>0</v>
      </c>
      <c r="F21" s="15">
        <v>29</v>
      </c>
      <c r="G21" s="15">
        <v>7</v>
      </c>
      <c r="H21" s="15">
        <v>18</v>
      </c>
      <c r="I21" s="15">
        <v>2</v>
      </c>
      <c r="J21" s="15">
        <v>2</v>
      </c>
      <c r="K21" s="16">
        <v>0</v>
      </c>
      <c r="L21" s="16">
        <f>SUM(B21:K21)</f>
        <v>67</v>
      </c>
    </row>
    <row r="22" spans="1:12" s="2" customFormat="1" ht="12">
      <c r="A22" s="18" t="s">
        <v>49</v>
      </c>
      <c r="B22" s="19">
        <f aca="true" t="shared" si="1" ref="B22:L22">SUM(B19:B21)</f>
        <v>0</v>
      </c>
      <c r="C22" s="19">
        <f t="shared" si="1"/>
        <v>12</v>
      </c>
      <c r="D22" s="19">
        <f t="shared" si="1"/>
        <v>24</v>
      </c>
      <c r="E22" s="19">
        <f t="shared" si="1"/>
        <v>12</v>
      </c>
      <c r="F22" s="19">
        <f t="shared" si="1"/>
        <v>81</v>
      </c>
      <c r="G22" s="19">
        <f t="shared" si="1"/>
        <v>16</v>
      </c>
      <c r="H22" s="19">
        <f t="shared" si="1"/>
        <v>46</v>
      </c>
      <c r="I22" s="19">
        <f t="shared" si="1"/>
        <v>2</v>
      </c>
      <c r="J22" s="19">
        <f t="shared" si="1"/>
        <v>5</v>
      </c>
      <c r="K22" s="19">
        <f t="shared" si="1"/>
        <v>0</v>
      </c>
      <c r="L22" s="19">
        <f t="shared" si="1"/>
        <v>198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44" t="s">
        <v>8</v>
      </c>
      <c r="C24" s="44" t="s">
        <v>9</v>
      </c>
      <c r="D24" s="44" t="s">
        <v>8</v>
      </c>
      <c r="E24" s="44" t="s">
        <v>9</v>
      </c>
      <c r="F24" s="44" t="s">
        <v>8</v>
      </c>
      <c r="G24" s="44" t="s">
        <v>9</v>
      </c>
      <c r="H24" s="44" t="s">
        <v>8</v>
      </c>
      <c r="I24" s="44" t="s">
        <v>9</v>
      </c>
      <c r="J24" s="44" t="s">
        <v>8</v>
      </c>
      <c r="K24" s="44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3</v>
      </c>
      <c r="F25" s="15">
        <v>27</v>
      </c>
      <c r="G25" s="15">
        <v>3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56</v>
      </c>
    </row>
    <row r="26" spans="1:12" s="2" customFormat="1" ht="12">
      <c r="A26" s="20" t="s">
        <v>13</v>
      </c>
      <c r="B26" s="15">
        <v>1</v>
      </c>
      <c r="C26" s="15">
        <v>2</v>
      </c>
      <c r="D26" s="15">
        <v>4</v>
      </c>
      <c r="E26" s="15">
        <v>10</v>
      </c>
      <c r="F26" s="15">
        <v>26</v>
      </c>
      <c r="G26" s="15">
        <v>2</v>
      </c>
      <c r="H26" s="15">
        <v>11</v>
      </c>
      <c r="I26" s="15">
        <v>0</v>
      </c>
      <c r="J26" s="15">
        <v>0</v>
      </c>
      <c r="K26" s="16">
        <v>0</v>
      </c>
      <c r="L26" s="16">
        <f>SUM(B26:K26)</f>
        <v>56</v>
      </c>
    </row>
    <row r="27" spans="1:12" s="2" customFormat="1" ht="12">
      <c r="A27" s="18" t="s">
        <v>50</v>
      </c>
      <c r="B27" s="19">
        <f aca="true" t="shared" si="2" ref="B27:L27">SUM(B25:B26)</f>
        <v>1</v>
      </c>
      <c r="C27" s="19">
        <f t="shared" si="2"/>
        <v>3</v>
      </c>
      <c r="D27" s="19">
        <f t="shared" si="2"/>
        <v>4</v>
      </c>
      <c r="E27" s="19">
        <f t="shared" si="2"/>
        <v>13</v>
      </c>
      <c r="F27" s="19">
        <f t="shared" si="2"/>
        <v>53</v>
      </c>
      <c r="G27" s="19">
        <f t="shared" si="2"/>
        <v>5</v>
      </c>
      <c r="H27" s="19">
        <f t="shared" si="2"/>
        <v>29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112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44" t="s">
        <v>8</v>
      </c>
      <c r="C29" s="44" t="s">
        <v>9</v>
      </c>
      <c r="D29" s="44" t="s">
        <v>8</v>
      </c>
      <c r="E29" s="44" t="s">
        <v>9</v>
      </c>
      <c r="F29" s="44" t="s">
        <v>8</v>
      </c>
      <c r="G29" s="44" t="s">
        <v>9</v>
      </c>
      <c r="H29" s="44" t="s">
        <v>8</v>
      </c>
      <c r="I29" s="44" t="s">
        <v>9</v>
      </c>
      <c r="J29" s="44" t="s">
        <v>8</v>
      </c>
      <c r="K29" s="44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4</v>
      </c>
      <c r="H30" s="15">
        <v>35</v>
      </c>
      <c r="I30" s="15">
        <v>1</v>
      </c>
      <c r="J30" s="15">
        <v>9</v>
      </c>
      <c r="K30" s="16">
        <v>0</v>
      </c>
      <c r="L30" s="16">
        <f>SUM(B30:K30)</f>
        <v>51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4</v>
      </c>
      <c r="F31" s="15">
        <v>27</v>
      </c>
      <c r="G31" s="15">
        <v>12</v>
      </c>
      <c r="H31" s="15">
        <v>41</v>
      </c>
      <c r="I31" s="15">
        <v>1</v>
      </c>
      <c r="J31" s="15">
        <v>10</v>
      </c>
      <c r="K31" s="16">
        <v>0</v>
      </c>
      <c r="L31" s="16">
        <f>SUM(B31:K31)</f>
        <v>99</v>
      </c>
    </row>
    <row r="32" spans="1:12" s="2" customFormat="1" ht="12">
      <c r="A32" s="20" t="s">
        <v>13</v>
      </c>
      <c r="B32" s="15">
        <v>2</v>
      </c>
      <c r="C32" s="15">
        <v>1</v>
      </c>
      <c r="D32" s="15">
        <v>2</v>
      </c>
      <c r="E32" s="15">
        <v>7</v>
      </c>
      <c r="F32" s="15">
        <v>21</v>
      </c>
      <c r="G32" s="15">
        <v>4</v>
      </c>
      <c r="H32" s="15">
        <v>11</v>
      </c>
      <c r="I32" s="15">
        <v>0</v>
      </c>
      <c r="J32" s="15">
        <v>1</v>
      </c>
      <c r="K32" s="16">
        <v>0</v>
      </c>
      <c r="L32" s="16">
        <f>SUM(B32:K32)</f>
        <v>49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3</v>
      </c>
      <c r="D33" s="19">
        <f t="shared" si="3"/>
        <v>5</v>
      </c>
      <c r="E33" s="19">
        <f t="shared" si="3"/>
        <v>11</v>
      </c>
      <c r="F33" s="19">
        <f t="shared" si="3"/>
        <v>49</v>
      </c>
      <c r="G33" s="19">
        <f t="shared" si="3"/>
        <v>20</v>
      </c>
      <c r="H33" s="19">
        <f t="shared" si="3"/>
        <v>87</v>
      </c>
      <c r="I33" s="19">
        <f t="shared" si="3"/>
        <v>2</v>
      </c>
      <c r="J33" s="19">
        <f t="shared" si="3"/>
        <v>20</v>
      </c>
      <c r="K33" s="19">
        <f t="shared" si="3"/>
        <v>0</v>
      </c>
      <c r="L33" s="19">
        <f t="shared" si="3"/>
        <v>199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44" t="s">
        <v>8</v>
      </c>
      <c r="C35" s="44" t="s">
        <v>9</v>
      </c>
      <c r="D35" s="44" t="s">
        <v>8</v>
      </c>
      <c r="E35" s="44" t="s">
        <v>9</v>
      </c>
      <c r="F35" s="44" t="s">
        <v>8</v>
      </c>
      <c r="G35" s="44" t="s">
        <v>9</v>
      </c>
      <c r="H35" s="44" t="s">
        <v>8</v>
      </c>
      <c r="I35" s="44" t="s">
        <v>9</v>
      </c>
      <c r="J35" s="44" t="s">
        <v>8</v>
      </c>
      <c r="K35" s="44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15</v>
      </c>
      <c r="G36" s="15">
        <v>8</v>
      </c>
      <c r="H36" s="15">
        <v>27</v>
      </c>
      <c r="I36" s="15">
        <v>1</v>
      </c>
      <c r="J36" s="15">
        <v>3</v>
      </c>
      <c r="K36" s="15">
        <v>0</v>
      </c>
      <c r="L36" s="15">
        <f>SUM(B36:K36)</f>
        <v>59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26</v>
      </c>
      <c r="G37" s="15">
        <v>6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53</v>
      </c>
    </row>
    <row r="38" spans="1:12" s="2" customFormat="1" ht="12">
      <c r="A38" s="20" t="s">
        <v>16</v>
      </c>
      <c r="B38" s="15">
        <v>0</v>
      </c>
      <c r="C38" s="15">
        <v>1</v>
      </c>
      <c r="D38" s="15">
        <v>1</v>
      </c>
      <c r="E38" s="15">
        <v>2</v>
      </c>
      <c r="F38" s="15">
        <v>7</v>
      </c>
      <c r="G38" s="15">
        <v>9</v>
      </c>
      <c r="H38" s="15">
        <v>43</v>
      </c>
      <c r="I38" s="15">
        <v>3</v>
      </c>
      <c r="J38" s="15">
        <v>5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4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23</v>
      </c>
      <c r="H39" s="19">
        <f t="shared" si="4"/>
        <v>87</v>
      </c>
      <c r="I39" s="19">
        <f t="shared" si="4"/>
        <v>4</v>
      </c>
      <c r="J39" s="19">
        <f t="shared" si="4"/>
        <v>10</v>
      </c>
      <c r="K39" s="19">
        <f t="shared" si="4"/>
        <v>0</v>
      </c>
      <c r="L39" s="21">
        <f t="shared" si="4"/>
        <v>183</v>
      </c>
    </row>
    <row r="40" spans="1:12" ht="12">
      <c r="A40" s="22" t="s">
        <v>52</v>
      </c>
      <c r="B40" s="44">
        <f aca="true" t="shared" si="5" ref="B40:L40">B16+B22+B27+B33+B39</f>
        <v>11</v>
      </c>
      <c r="C40" s="44">
        <f t="shared" si="5"/>
        <v>28</v>
      </c>
      <c r="D40" s="44">
        <f t="shared" si="5"/>
        <v>88</v>
      </c>
      <c r="E40" s="44">
        <f t="shared" si="5"/>
        <v>61</v>
      </c>
      <c r="F40" s="44">
        <f t="shared" si="5"/>
        <v>414</v>
      </c>
      <c r="G40" s="44">
        <f t="shared" si="5"/>
        <v>100</v>
      </c>
      <c r="H40" s="44">
        <f t="shared" si="5"/>
        <v>435</v>
      </c>
      <c r="I40" s="44">
        <f t="shared" si="5"/>
        <v>18</v>
      </c>
      <c r="J40" s="44">
        <f t="shared" si="5"/>
        <v>58</v>
      </c>
      <c r="K40" s="23">
        <f t="shared" si="5"/>
        <v>0</v>
      </c>
      <c r="L40" s="24">
        <f t="shared" si="5"/>
        <v>1213</v>
      </c>
    </row>
    <row r="41" spans="1:12" ht="12">
      <c r="A41" s="25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Abril de 2011  (posição em 30 de Abril)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0.015625</v>
      </c>
      <c r="D52" s="15">
        <f>D16</f>
        <v>52</v>
      </c>
      <c r="E52" s="33">
        <f>D52/$L$52</f>
        <v>0.11607142857142858</v>
      </c>
      <c r="F52" s="15">
        <f>F16</f>
        <v>183</v>
      </c>
      <c r="G52" s="33">
        <f>F52/$L$52</f>
        <v>0.40848214285714285</v>
      </c>
      <c r="H52" s="15">
        <f>H16</f>
        <v>186</v>
      </c>
      <c r="I52" s="33">
        <f>H52/$L$52</f>
        <v>0.41517857142857145</v>
      </c>
      <c r="J52" s="15">
        <f>J16</f>
        <v>20</v>
      </c>
      <c r="K52" s="33">
        <f>J52/L52</f>
        <v>0.044642857142857144</v>
      </c>
      <c r="L52" s="16">
        <f>B52+D52+F52+H52+J52</f>
        <v>448</v>
      </c>
    </row>
    <row r="53" spans="1:193" ht="12" customHeight="1">
      <c r="A53" s="20" t="s">
        <v>30</v>
      </c>
      <c r="B53" s="15">
        <f>B22</f>
        <v>0</v>
      </c>
      <c r="C53" s="33">
        <f>B53/$L$53</f>
        <v>0</v>
      </c>
      <c r="D53" s="15">
        <f>D22</f>
        <v>24</v>
      </c>
      <c r="E53" s="33">
        <f>D53/$L$53</f>
        <v>0.15384615384615385</v>
      </c>
      <c r="F53" s="15">
        <f>F22</f>
        <v>81</v>
      </c>
      <c r="G53" s="33">
        <f>F53/$L$53</f>
        <v>0.5192307692307693</v>
      </c>
      <c r="H53" s="15">
        <f>H22</f>
        <v>46</v>
      </c>
      <c r="I53" s="33">
        <f>H53/L53</f>
        <v>0.2948717948717949</v>
      </c>
      <c r="J53" s="15">
        <f>J22</f>
        <v>5</v>
      </c>
      <c r="K53" s="33">
        <f>J53/L53</f>
        <v>0.03205128205128205</v>
      </c>
      <c r="L53" s="34">
        <f>B53+D53+F53+H53+J53</f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1</v>
      </c>
      <c r="C54" s="33">
        <f>B54/$L$54</f>
        <v>0.011111111111111112</v>
      </c>
      <c r="D54" s="15">
        <f>D27</f>
        <v>4</v>
      </c>
      <c r="E54" s="33">
        <f>D54/$L$54</f>
        <v>0.044444444444444446</v>
      </c>
      <c r="F54" s="15">
        <f>F27</f>
        <v>53</v>
      </c>
      <c r="G54" s="33">
        <f>F54/$L$54</f>
        <v>0.5888888888888889</v>
      </c>
      <c r="H54" s="15">
        <f>H27</f>
        <v>29</v>
      </c>
      <c r="I54" s="33">
        <f>H54/L54</f>
        <v>0.32222222222222224</v>
      </c>
      <c r="J54" s="15">
        <f>J27</f>
        <v>3</v>
      </c>
      <c r="K54" s="33">
        <f>J54/L54</f>
        <v>0.03333333333333333</v>
      </c>
      <c r="L54" s="34">
        <f>B54+D54+F54+H54+J54</f>
        <v>90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0.012269938650306749</v>
      </c>
      <c r="D55" s="15">
        <f>D33</f>
        <v>5</v>
      </c>
      <c r="E55" s="33">
        <f>D55/$L$55</f>
        <v>0.03067484662576687</v>
      </c>
      <c r="F55" s="15">
        <f>F33</f>
        <v>49</v>
      </c>
      <c r="G55" s="33">
        <f>F55/$L$55</f>
        <v>0.3006134969325153</v>
      </c>
      <c r="H55" s="15">
        <f>H33</f>
        <v>87</v>
      </c>
      <c r="I55" s="33">
        <f>H55/L55</f>
        <v>0.5337423312883436</v>
      </c>
      <c r="J55" s="15">
        <f>J33</f>
        <v>20</v>
      </c>
      <c r="K55" s="33">
        <f>J55/L55</f>
        <v>0.12269938650306748</v>
      </c>
      <c r="L55" s="34">
        <f>B55+D55+F55+H55+J55</f>
        <v>163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0.006711409395973154</v>
      </c>
      <c r="D56" s="15">
        <f>D39</f>
        <v>3</v>
      </c>
      <c r="E56" s="33">
        <f>D56/$L$56</f>
        <v>0.020134228187919462</v>
      </c>
      <c r="F56" s="15">
        <f>F39</f>
        <v>48</v>
      </c>
      <c r="G56" s="33">
        <f>F56/$L$56</f>
        <v>0.3221476510067114</v>
      </c>
      <c r="H56" s="15">
        <f>H39</f>
        <v>87</v>
      </c>
      <c r="I56" s="33">
        <f>H56/L56</f>
        <v>0.5838926174496645</v>
      </c>
      <c r="J56" s="15">
        <f>J39</f>
        <v>10</v>
      </c>
      <c r="K56" s="33">
        <f>J56/L56</f>
        <v>0.06711409395973154</v>
      </c>
      <c r="L56" s="15">
        <f>B56+D56+F56+H56+J56</f>
        <v>149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43">
        <f>SUM(B52:B56)</f>
        <v>11</v>
      </c>
      <c r="C57" s="37">
        <f>B57/$L$57</f>
        <v>0.010934393638170975</v>
      </c>
      <c r="D57" s="43">
        <f>SUM(D52:D56)</f>
        <v>88</v>
      </c>
      <c r="E57" s="37">
        <f>D57/$L$57</f>
        <v>0.0874751491053678</v>
      </c>
      <c r="F57" s="43">
        <f>SUM(F52:F56)</f>
        <v>414</v>
      </c>
      <c r="G57" s="37">
        <f>F57/$L$57</f>
        <v>0.4115308151093439</v>
      </c>
      <c r="H57" s="43">
        <f>SUM(H52:H56)</f>
        <v>435</v>
      </c>
      <c r="I57" s="37">
        <f>H57/$L$57</f>
        <v>0.43240556660039764</v>
      </c>
      <c r="J57" s="43">
        <f>SUM(J52:J56)</f>
        <v>58</v>
      </c>
      <c r="K57" s="37">
        <f>J57/$L$57</f>
        <v>0.05765407554671968</v>
      </c>
      <c r="L57" s="38">
        <f>SUM(L52:L56)</f>
        <v>1006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0.010934393638170975</v>
      </c>
      <c r="C58" s="7"/>
      <c r="D58" s="7">
        <f>D57/L57</f>
        <v>0.0874751491053678</v>
      </c>
      <c r="E58" s="7"/>
      <c r="F58" s="7">
        <f>F57/L57</f>
        <v>0.4115308151093439</v>
      </c>
      <c r="G58" s="7"/>
      <c r="H58" s="7">
        <f>H57/L57</f>
        <v>0.43240556660039764</v>
      </c>
      <c r="I58" s="7"/>
      <c r="J58" s="7">
        <f>J57/L57</f>
        <v>0.05765407554671968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6</v>
      </c>
      <c r="C63" s="33">
        <f aca="true" t="shared" si="6" ref="C63:C68">B63/L63</f>
        <v>0.0821917808219178</v>
      </c>
      <c r="D63" s="15">
        <f>E16</f>
        <v>22</v>
      </c>
      <c r="E63" s="33">
        <f aca="true" t="shared" si="7" ref="E63:E68">D63/L63</f>
        <v>0.3013698630136986</v>
      </c>
      <c r="F63" s="15">
        <f>G16</f>
        <v>36</v>
      </c>
      <c r="G63" s="33">
        <f aca="true" t="shared" si="8" ref="G63:G68">F63/L63</f>
        <v>0.4931506849315068</v>
      </c>
      <c r="H63" s="15">
        <f>I16</f>
        <v>9</v>
      </c>
      <c r="I63" s="33">
        <f aca="true" t="shared" si="9" ref="I63:I68">H63/L63</f>
        <v>0.1232876712328767</v>
      </c>
      <c r="J63" s="15">
        <f>K16</f>
        <v>0</v>
      </c>
      <c r="K63" s="33">
        <f aca="true" t="shared" si="10" ref="K63:K68">J63/L63</f>
        <v>0</v>
      </c>
      <c r="L63" s="34">
        <f>B63+D63+F63+H63+J63</f>
        <v>73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0.2857142857142857</v>
      </c>
      <c r="D64" s="15">
        <f>E22</f>
        <v>12</v>
      </c>
      <c r="E64" s="33">
        <f t="shared" si="7"/>
        <v>0.2857142857142857</v>
      </c>
      <c r="F64" s="15">
        <f>G22</f>
        <v>16</v>
      </c>
      <c r="G64" s="33">
        <f t="shared" si="8"/>
        <v>0.38095238095238093</v>
      </c>
      <c r="H64" s="15">
        <f>I22</f>
        <v>2</v>
      </c>
      <c r="I64" s="33">
        <f t="shared" si="9"/>
        <v>0.047619047619047616</v>
      </c>
      <c r="J64" s="15">
        <f>K22</f>
        <v>0</v>
      </c>
      <c r="K64" s="33">
        <f t="shared" si="10"/>
        <v>0</v>
      </c>
      <c r="L64" s="34">
        <f>B64+D64+F64+H64+J64</f>
        <v>42</v>
      </c>
    </row>
    <row r="65" spans="1:193" ht="12.75">
      <c r="A65" s="20" t="s">
        <v>31</v>
      </c>
      <c r="B65" s="15">
        <f>C27</f>
        <v>3</v>
      </c>
      <c r="C65" s="33">
        <f t="shared" si="6"/>
        <v>0.13636363636363635</v>
      </c>
      <c r="D65" s="15">
        <f>E27</f>
        <v>13</v>
      </c>
      <c r="E65" s="33">
        <f t="shared" si="7"/>
        <v>0.5909090909090909</v>
      </c>
      <c r="F65" s="15">
        <f>G27</f>
        <v>5</v>
      </c>
      <c r="G65" s="33">
        <f t="shared" si="8"/>
        <v>0.22727272727272727</v>
      </c>
      <c r="H65" s="15">
        <f>I27</f>
        <v>1</v>
      </c>
      <c r="I65" s="33">
        <f t="shared" si="9"/>
        <v>0.045454545454545456</v>
      </c>
      <c r="J65" s="15">
        <f>K27</f>
        <v>0</v>
      </c>
      <c r="K65" s="33">
        <f t="shared" si="10"/>
        <v>0</v>
      </c>
      <c r="L65" s="34">
        <f>B65+D65+F65+H65+J65</f>
        <v>22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3</v>
      </c>
      <c r="C66" s="33">
        <f t="shared" si="6"/>
        <v>0.08333333333333333</v>
      </c>
      <c r="D66" s="15">
        <f>E33</f>
        <v>11</v>
      </c>
      <c r="E66" s="33">
        <f t="shared" si="7"/>
        <v>0.3055555555555556</v>
      </c>
      <c r="F66" s="15">
        <f>G33</f>
        <v>20</v>
      </c>
      <c r="G66" s="33">
        <f t="shared" si="8"/>
        <v>0.5555555555555556</v>
      </c>
      <c r="H66" s="15">
        <f>I33</f>
        <v>2</v>
      </c>
      <c r="I66" s="33">
        <f t="shared" si="9"/>
        <v>0.05555555555555555</v>
      </c>
      <c r="J66" s="15">
        <f>K33</f>
        <v>0</v>
      </c>
      <c r="K66" s="33">
        <f t="shared" si="10"/>
        <v>0</v>
      </c>
      <c r="L66" s="16">
        <f>B66+D66+F66+H66+J66</f>
        <v>36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4</v>
      </c>
      <c r="C67" s="33">
        <f t="shared" si="6"/>
        <v>0.11764705882352941</v>
      </c>
      <c r="D67" s="15">
        <f>E39</f>
        <v>3</v>
      </c>
      <c r="E67" s="33">
        <f t="shared" si="7"/>
        <v>0.08823529411764706</v>
      </c>
      <c r="F67" s="15">
        <f>G39</f>
        <v>23</v>
      </c>
      <c r="G67" s="33">
        <f t="shared" si="8"/>
        <v>0.6764705882352942</v>
      </c>
      <c r="H67" s="15">
        <f>I39</f>
        <v>4</v>
      </c>
      <c r="I67" s="33">
        <f t="shared" si="9"/>
        <v>0.11764705882352941</v>
      </c>
      <c r="J67" s="15">
        <f>K39</f>
        <v>0</v>
      </c>
      <c r="K67" s="33">
        <f t="shared" si="10"/>
        <v>0</v>
      </c>
      <c r="L67" s="16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43">
        <f>SUM(B63:B67)</f>
        <v>28</v>
      </c>
      <c r="C68" s="37">
        <f t="shared" si="6"/>
        <v>0.13526570048309178</v>
      </c>
      <c r="D68" s="43">
        <f>SUM(D63:D67)</f>
        <v>61</v>
      </c>
      <c r="E68" s="37">
        <f t="shared" si="7"/>
        <v>0.2946859903381642</v>
      </c>
      <c r="F68" s="43">
        <f>SUM(F63:F67)</f>
        <v>100</v>
      </c>
      <c r="G68" s="37">
        <f t="shared" si="8"/>
        <v>0.4830917874396135</v>
      </c>
      <c r="H68" s="43">
        <f>SUM(H63:H67)</f>
        <v>18</v>
      </c>
      <c r="I68" s="37">
        <f t="shared" si="9"/>
        <v>0.08695652173913043</v>
      </c>
      <c r="J68" s="43">
        <f>SUM(J63:J67)</f>
        <v>0</v>
      </c>
      <c r="K68" s="37">
        <f t="shared" si="10"/>
        <v>0</v>
      </c>
      <c r="L68" s="38">
        <f>SUM(L63:L67)</f>
        <v>207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0.13526570048309178</v>
      </c>
      <c r="C69" s="7"/>
      <c r="D69" s="7">
        <f>D68/L68</f>
        <v>0.2946859903381642</v>
      </c>
      <c r="E69" s="7"/>
      <c r="F69" s="7">
        <f>F68/L68</f>
        <v>0.4830917874396135</v>
      </c>
      <c r="G69" s="7"/>
      <c r="H69" s="7">
        <f>H68/L68</f>
        <v>0.08695652173913043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13</v>
      </c>
      <c r="C74" s="33">
        <f>B74/L74</f>
        <v>0.02495201535508637</v>
      </c>
      <c r="D74" s="15">
        <f>D63+D52</f>
        <v>74</v>
      </c>
      <c r="E74" s="33">
        <f>D74/L74</f>
        <v>0.1420345489443378</v>
      </c>
      <c r="F74" s="15">
        <f>F63+F52</f>
        <v>219</v>
      </c>
      <c r="G74" s="33">
        <f>F74/L74</f>
        <v>0.42034548944337813</v>
      </c>
      <c r="H74" s="15">
        <f>H63+H52</f>
        <v>195</v>
      </c>
      <c r="I74" s="33">
        <f>H74/L74</f>
        <v>0.3742802303262956</v>
      </c>
      <c r="J74" s="15">
        <f>J63+J52</f>
        <v>20</v>
      </c>
      <c r="K74" s="33">
        <f>J74/L74</f>
        <v>0.03838771593090211</v>
      </c>
      <c r="L74" s="16">
        <f>B74+D74+F74+H74+J74</f>
        <v>521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12</v>
      </c>
      <c r="C75" s="33">
        <f>B75/L75</f>
        <v>0.06060606060606061</v>
      </c>
      <c r="D75" s="15">
        <f>D64+D53</f>
        <v>36</v>
      </c>
      <c r="E75" s="33">
        <f>D75/L75</f>
        <v>0.18181818181818182</v>
      </c>
      <c r="F75" s="15">
        <f>F64+F53</f>
        <v>97</v>
      </c>
      <c r="G75" s="33">
        <f>F75/L75</f>
        <v>0.4898989898989899</v>
      </c>
      <c r="H75" s="15">
        <f>H64+H53</f>
        <v>48</v>
      </c>
      <c r="I75" s="33">
        <f>H75/L75</f>
        <v>0.24242424242424243</v>
      </c>
      <c r="J75" s="15">
        <f>J64+J53</f>
        <v>5</v>
      </c>
      <c r="K75" s="33">
        <f>J75/L75</f>
        <v>0.025252525252525252</v>
      </c>
      <c r="L75" s="16">
        <f>B75+D75+F75+H75+J75</f>
        <v>198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4</v>
      </c>
      <c r="C76" s="33">
        <f>B76/L76</f>
        <v>0.03571428571428571</v>
      </c>
      <c r="D76" s="15">
        <f>D65+D54</f>
        <v>17</v>
      </c>
      <c r="E76" s="33">
        <f>D76/L76</f>
        <v>0.15178571428571427</v>
      </c>
      <c r="F76" s="15">
        <f>F65+F54</f>
        <v>58</v>
      </c>
      <c r="G76" s="33">
        <f>F76/L76</f>
        <v>0.5178571428571429</v>
      </c>
      <c r="H76" s="15">
        <f>H65+H54</f>
        <v>30</v>
      </c>
      <c r="I76" s="33">
        <f>H76/L76</f>
        <v>0.26785714285714285</v>
      </c>
      <c r="J76" s="15">
        <f>J65+J54</f>
        <v>3</v>
      </c>
      <c r="K76" s="33">
        <f>J76/L76</f>
        <v>0.026785714285714284</v>
      </c>
      <c r="L76" s="16">
        <f>B76+D76+F76+H76+J76</f>
        <v>112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5</v>
      </c>
      <c r="C77" s="33">
        <f>B77/L77</f>
        <v>0.02512562814070352</v>
      </c>
      <c r="D77" s="15">
        <f>D66+D55</f>
        <v>16</v>
      </c>
      <c r="E77" s="33">
        <f>D77/L77</f>
        <v>0.08040201005025126</v>
      </c>
      <c r="F77" s="15">
        <f>F66+F55</f>
        <v>69</v>
      </c>
      <c r="G77" s="33">
        <f>F77/L77</f>
        <v>0.34673366834170855</v>
      </c>
      <c r="H77" s="15">
        <f>H66+H55</f>
        <v>89</v>
      </c>
      <c r="I77" s="33">
        <f>H77/L77</f>
        <v>0.4472361809045226</v>
      </c>
      <c r="J77" s="15">
        <f>J66+J55</f>
        <v>20</v>
      </c>
      <c r="K77" s="33">
        <f>J77/L77</f>
        <v>0.10050251256281408</v>
      </c>
      <c r="L77" s="16">
        <f>B77+D77+F77+H77+J77</f>
        <v>199</v>
      </c>
    </row>
    <row r="78" spans="1:12" ht="12">
      <c r="A78" s="20" t="s">
        <v>33</v>
      </c>
      <c r="B78" s="15">
        <f>B67+B56</f>
        <v>5</v>
      </c>
      <c r="C78" s="33">
        <f>B78/L78</f>
        <v>0.0273224043715847</v>
      </c>
      <c r="D78" s="15">
        <f>D67+D56</f>
        <v>6</v>
      </c>
      <c r="E78" s="33">
        <f>D78/L78</f>
        <v>0.03278688524590164</v>
      </c>
      <c r="F78" s="15">
        <f>F67+F56</f>
        <v>71</v>
      </c>
      <c r="G78" s="33">
        <f>F78/L78</f>
        <v>0.3879781420765027</v>
      </c>
      <c r="H78" s="15">
        <f>H67+H56</f>
        <v>91</v>
      </c>
      <c r="I78" s="33">
        <f>H78/L78</f>
        <v>0.4972677595628415</v>
      </c>
      <c r="J78" s="15">
        <f>J67+J56</f>
        <v>10</v>
      </c>
      <c r="K78" s="33">
        <f>J78/L78</f>
        <v>0.0546448087431694</v>
      </c>
      <c r="L78" s="16">
        <f>B78+D78+F78+H78+J78</f>
        <v>183</v>
      </c>
    </row>
    <row r="79" spans="1:12" ht="12">
      <c r="A79" s="35" t="s">
        <v>34</v>
      </c>
      <c r="B79" s="43">
        <f>SUM(B74:B78)</f>
        <v>39</v>
      </c>
      <c r="C79" s="37">
        <f>B79/$L$79</f>
        <v>0.03215169002473207</v>
      </c>
      <c r="D79" s="43">
        <f>SUM(D74:D78)</f>
        <v>149</v>
      </c>
      <c r="E79" s="37">
        <f>D79/$L$79</f>
        <v>0.12283594394064304</v>
      </c>
      <c r="F79" s="43">
        <f>SUM(F74:F78)</f>
        <v>514</v>
      </c>
      <c r="G79" s="37">
        <f>F79/$L$79</f>
        <v>0.4237427864798021</v>
      </c>
      <c r="H79" s="43">
        <f>SUM(H74:H78)</f>
        <v>453</v>
      </c>
      <c r="I79" s="37">
        <f>H79/$L$79</f>
        <v>0.3734542456718879</v>
      </c>
      <c r="J79" s="43">
        <f>SUM(J74:J78)</f>
        <v>58</v>
      </c>
      <c r="K79" s="37">
        <f>J79/$L$79</f>
        <v>0.04781533388293487</v>
      </c>
      <c r="L79" s="24">
        <f>SUM(L74:L78)</f>
        <v>1213</v>
      </c>
    </row>
    <row r="80" spans="1:12" ht="12">
      <c r="A80" s="6"/>
      <c r="B80" s="7">
        <f>B79/L79</f>
        <v>0.03215169002473207</v>
      </c>
      <c r="C80" s="7"/>
      <c r="D80" s="7">
        <f>D79/L79</f>
        <v>0.12283594394064304</v>
      </c>
      <c r="E80" s="7"/>
      <c r="F80" s="7">
        <f>F79/L79</f>
        <v>0.4237427864798021</v>
      </c>
      <c r="G80" s="7"/>
      <c r="H80" s="7">
        <f>H79/L79</f>
        <v>0.3734542456718879</v>
      </c>
      <c r="I80" s="7"/>
      <c r="J80" s="7">
        <f>J79/L79</f>
        <v>0.04781533388293487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11</v>
      </c>
      <c r="C84" s="41">
        <f>B68</f>
        <v>28</v>
      </c>
      <c r="D84" s="42">
        <f>B79</f>
        <v>39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88</v>
      </c>
      <c r="C85" s="41">
        <f>D68</f>
        <v>61</v>
      </c>
      <c r="D85" s="42">
        <f>D79</f>
        <v>149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414</v>
      </c>
      <c r="C86" s="41">
        <f>F68</f>
        <v>100</v>
      </c>
      <c r="D86" s="42">
        <f>F79</f>
        <v>514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435</v>
      </c>
      <c r="C87" s="41">
        <f>H68</f>
        <v>18</v>
      </c>
      <c r="D87" s="42">
        <f>H79</f>
        <v>453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1006</v>
      </c>
      <c r="C89" s="19">
        <f>SUM(C84:C88)</f>
        <v>207</v>
      </c>
      <c r="D89" s="24">
        <f>SUM(D84:D88)</f>
        <v>1213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71:L71"/>
    <mergeCell ref="A72:A73"/>
    <mergeCell ref="B72:B73"/>
    <mergeCell ref="D72:D73"/>
    <mergeCell ref="F72:F73"/>
    <mergeCell ref="H72:H73"/>
    <mergeCell ref="L72:L73"/>
    <mergeCell ref="A60:L60"/>
    <mergeCell ref="A61:A62"/>
    <mergeCell ref="B61:B62"/>
    <mergeCell ref="D61:D62"/>
    <mergeCell ref="F61:F62"/>
    <mergeCell ref="H61:H62"/>
    <mergeCell ref="L61:L62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28:A29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  <mergeCell ref="J9:K9"/>
    <mergeCell ref="L9:L10"/>
    <mergeCell ref="L17:L18"/>
    <mergeCell ref="L23:L24"/>
    <mergeCell ref="A17:A18"/>
    <mergeCell ref="B17:C17"/>
    <mergeCell ref="D17:E17"/>
    <mergeCell ref="F17:G17"/>
    <mergeCell ref="H17:I17"/>
    <mergeCell ref="J17:K17"/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68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46" t="s">
        <v>8</v>
      </c>
      <c r="C10" s="46" t="s">
        <v>9</v>
      </c>
      <c r="D10" s="46" t="s">
        <v>8</v>
      </c>
      <c r="E10" s="46" t="s">
        <v>9</v>
      </c>
      <c r="F10" s="46" t="s">
        <v>8</v>
      </c>
      <c r="G10" s="46" t="s">
        <v>9</v>
      </c>
      <c r="H10" s="46" t="s">
        <v>8</v>
      </c>
      <c r="I10" s="46" t="s">
        <v>9</v>
      </c>
      <c r="J10" s="46" t="s">
        <v>8</v>
      </c>
      <c r="K10" s="46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8</v>
      </c>
      <c r="F11" s="15">
        <v>63</v>
      </c>
      <c r="G11" s="15">
        <v>6</v>
      </c>
      <c r="H11" s="15">
        <v>60</v>
      </c>
      <c r="I11" s="15">
        <v>5</v>
      </c>
      <c r="J11" s="15">
        <v>5</v>
      </c>
      <c r="K11" s="16">
        <v>0</v>
      </c>
      <c r="L11" s="16">
        <f>SUM(B11:K11)</f>
        <v>157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46</v>
      </c>
      <c r="G12" s="15">
        <v>7</v>
      </c>
      <c r="H12" s="15">
        <v>30</v>
      </c>
      <c r="I12" s="15">
        <v>4</v>
      </c>
      <c r="J12" s="15">
        <v>3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4</v>
      </c>
      <c r="H13" s="15">
        <v>47</v>
      </c>
      <c r="I13" s="15">
        <v>2</v>
      </c>
      <c r="J13" s="15">
        <v>5</v>
      </c>
      <c r="K13" s="16">
        <v>0</v>
      </c>
      <c r="L13" s="16">
        <f>SUM(B13:K13)</f>
        <v>91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3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49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4</v>
      </c>
      <c r="F15" s="15">
        <v>28</v>
      </c>
      <c r="G15" s="15">
        <v>12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86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6</v>
      </c>
      <c r="D16" s="19">
        <f t="shared" si="0"/>
        <v>51</v>
      </c>
      <c r="E16" s="19">
        <f t="shared" si="0"/>
        <v>25</v>
      </c>
      <c r="F16" s="19">
        <f t="shared" si="0"/>
        <v>182</v>
      </c>
      <c r="G16" s="19">
        <f t="shared" si="0"/>
        <v>33</v>
      </c>
      <c r="H16" s="19">
        <f t="shared" si="0"/>
        <v>186</v>
      </c>
      <c r="I16" s="19">
        <f t="shared" si="0"/>
        <v>12</v>
      </c>
      <c r="J16" s="19">
        <f t="shared" si="0"/>
        <v>20</v>
      </c>
      <c r="K16" s="19">
        <f t="shared" si="0"/>
        <v>0</v>
      </c>
      <c r="L16" s="19">
        <f t="shared" si="0"/>
        <v>522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46" t="s">
        <v>8</v>
      </c>
      <c r="C18" s="46" t="s">
        <v>9</v>
      </c>
      <c r="D18" s="46" t="s">
        <v>8</v>
      </c>
      <c r="E18" s="46" t="s">
        <v>9</v>
      </c>
      <c r="F18" s="46" t="s">
        <v>8</v>
      </c>
      <c r="G18" s="46" t="s">
        <v>9</v>
      </c>
      <c r="H18" s="46" t="s">
        <v>8</v>
      </c>
      <c r="I18" s="46" t="s">
        <v>9</v>
      </c>
      <c r="J18" s="46" t="s">
        <v>8</v>
      </c>
      <c r="K18" s="46" t="s">
        <v>9</v>
      </c>
      <c r="L18" s="64"/>
    </row>
    <row r="19" spans="1:12" ht="12">
      <c r="A19" s="20" t="s">
        <v>13</v>
      </c>
      <c r="B19" s="15">
        <v>0</v>
      </c>
      <c r="C19" s="15">
        <v>4</v>
      </c>
      <c r="D19" s="15">
        <v>12</v>
      </c>
      <c r="E19" s="15">
        <v>7</v>
      </c>
      <c r="F19" s="15">
        <v>27</v>
      </c>
      <c r="G19" s="15">
        <v>3</v>
      </c>
      <c r="H19" s="15">
        <v>8</v>
      </c>
      <c r="I19" s="15">
        <v>0</v>
      </c>
      <c r="J19" s="15">
        <v>0</v>
      </c>
      <c r="K19" s="16">
        <v>0</v>
      </c>
      <c r="L19" s="16">
        <f>SUM(B19:K19)</f>
        <v>61</v>
      </c>
    </row>
    <row r="20" spans="1:12" ht="12">
      <c r="A20" s="20" t="s">
        <v>15</v>
      </c>
      <c r="B20" s="15">
        <v>1</v>
      </c>
      <c r="C20" s="15">
        <v>3</v>
      </c>
      <c r="D20" s="15">
        <v>7</v>
      </c>
      <c r="E20" s="15">
        <v>6</v>
      </c>
      <c r="F20" s="15">
        <v>26</v>
      </c>
      <c r="G20" s="15">
        <v>6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71</v>
      </c>
    </row>
    <row r="21" spans="1:12" s="2" customFormat="1" ht="12">
      <c r="A21" s="20" t="s">
        <v>16</v>
      </c>
      <c r="B21" s="15">
        <v>0</v>
      </c>
      <c r="C21" s="15">
        <v>5</v>
      </c>
      <c r="D21" s="15">
        <v>4</v>
      </c>
      <c r="E21" s="15">
        <v>0</v>
      </c>
      <c r="F21" s="15">
        <v>29</v>
      </c>
      <c r="G21" s="15">
        <v>10</v>
      </c>
      <c r="H21" s="15">
        <v>18</v>
      </c>
      <c r="I21" s="15">
        <v>3</v>
      </c>
      <c r="J21" s="15">
        <v>2</v>
      </c>
      <c r="K21" s="16">
        <v>0</v>
      </c>
      <c r="L21" s="16">
        <f>SUM(B21:K21)</f>
        <v>71</v>
      </c>
    </row>
    <row r="22" spans="1:12" s="2" customFormat="1" ht="12">
      <c r="A22" s="18" t="s">
        <v>49</v>
      </c>
      <c r="B22" s="19">
        <f aca="true" t="shared" si="1" ref="B22:L22">SUM(B19:B21)</f>
        <v>1</v>
      </c>
      <c r="C22" s="19">
        <f t="shared" si="1"/>
        <v>12</v>
      </c>
      <c r="D22" s="19">
        <f t="shared" si="1"/>
        <v>23</v>
      </c>
      <c r="E22" s="19">
        <f t="shared" si="1"/>
        <v>13</v>
      </c>
      <c r="F22" s="19">
        <f t="shared" si="1"/>
        <v>82</v>
      </c>
      <c r="G22" s="19">
        <f t="shared" si="1"/>
        <v>19</v>
      </c>
      <c r="H22" s="19">
        <f t="shared" si="1"/>
        <v>44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203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46" t="s">
        <v>8</v>
      </c>
      <c r="C24" s="46" t="s">
        <v>9</v>
      </c>
      <c r="D24" s="46" t="s">
        <v>8</v>
      </c>
      <c r="E24" s="46" t="s">
        <v>9</v>
      </c>
      <c r="F24" s="46" t="s">
        <v>8</v>
      </c>
      <c r="G24" s="46" t="s">
        <v>9</v>
      </c>
      <c r="H24" s="46" t="s">
        <v>8</v>
      </c>
      <c r="I24" s="46" t="s">
        <v>9</v>
      </c>
      <c r="J24" s="46" t="s">
        <v>8</v>
      </c>
      <c r="K24" s="46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2</v>
      </c>
      <c r="F25" s="15">
        <v>27</v>
      </c>
      <c r="G25" s="15">
        <v>3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55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5</v>
      </c>
      <c r="E26" s="15">
        <v>10</v>
      </c>
      <c r="F26" s="15">
        <v>25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55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5</v>
      </c>
      <c r="E27" s="19">
        <f t="shared" si="2"/>
        <v>12</v>
      </c>
      <c r="F27" s="19">
        <f t="shared" si="2"/>
        <v>52</v>
      </c>
      <c r="G27" s="19">
        <f t="shared" si="2"/>
        <v>4</v>
      </c>
      <c r="H27" s="19">
        <f t="shared" si="2"/>
        <v>30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110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46" t="s">
        <v>8</v>
      </c>
      <c r="C29" s="46" t="s">
        <v>9</v>
      </c>
      <c r="D29" s="46" t="s">
        <v>8</v>
      </c>
      <c r="E29" s="46" t="s">
        <v>9</v>
      </c>
      <c r="F29" s="46" t="s">
        <v>8</v>
      </c>
      <c r="G29" s="46" t="s">
        <v>9</v>
      </c>
      <c r="H29" s="46" t="s">
        <v>8</v>
      </c>
      <c r="I29" s="46" t="s">
        <v>9</v>
      </c>
      <c r="J29" s="46" t="s">
        <v>8</v>
      </c>
      <c r="K29" s="46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3</v>
      </c>
      <c r="H30" s="15">
        <v>35</v>
      </c>
      <c r="I30" s="15">
        <v>1</v>
      </c>
      <c r="J30" s="15">
        <v>9</v>
      </c>
      <c r="K30" s="16">
        <v>0</v>
      </c>
      <c r="L30" s="16">
        <f>SUM(B30:K30)</f>
        <v>50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4</v>
      </c>
      <c r="F31" s="15">
        <v>27</v>
      </c>
      <c r="G31" s="15">
        <v>12</v>
      </c>
      <c r="H31" s="15">
        <v>40</v>
      </c>
      <c r="I31" s="15">
        <v>1</v>
      </c>
      <c r="J31" s="15">
        <v>10</v>
      </c>
      <c r="K31" s="16">
        <v>0</v>
      </c>
      <c r="L31" s="16">
        <f>SUM(B31:K31)</f>
        <v>98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2</v>
      </c>
      <c r="E32" s="15">
        <v>8</v>
      </c>
      <c r="F32" s="15">
        <v>21</v>
      </c>
      <c r="G32" s="15">
        <v>4</v>
      </c>
      <c r="H32" s="15">
        <v>11</v>
      </c>
      <c r="I32" s="15">
        <v>0</v>
      </c>
      <c r="J32" s="15">
        <v>1</v>
      </c>
      <c r="K32" s="16">
        <v>0</v>
      </c>
      <c r="L32" s="16">
        <f>SUM(B32:K32)</f>
        <v>49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2</v>
      </c>
      <c r="D33" s="19">
        <f t="shared" si="3"/>
        <v>5</v>
      </c>
      <c r="E33" s="19">
        <f t="shared" si="3"/>
        <v>12</v>
      </c>
      <c r="F33" s="19">
        <f t="shared" si="3"/>
        <v>49</v>
      </c>
      <c r="G33" s="19">
        <f t="shared" si="3"/>
        <v>19</v>
      </c>
      <c r="H33" s="19">
        <f t="shared" si="3"/>
        <v>86</v>
      </c>
      <c r="I33" s="19">
        <f t="shared" si="3"/>
        <v>2</v>
      </c>
      <c r="J33" s="19">
        <f t="shared" si="3"/>
        <v>20</v>
      </c>
      <c r="K33" s="19">
        <f t="shared" si="3"/>
        <v>0</v>
      </c>
      <c r="L33" s="19">
        <f t="shared" si="3"/>
        <v>197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46" t="s">
        <v>8</v>
      </c>
      <c r="C35" s="46" t="s">
        <v>9</v>
      </c>
      <c r="D35" s="46" t="s">
        <v>8</v>
      </c>
      <c r="E35" s="46" t="s">
        <v>9</v>
      </c>
      <c r="F35" s="46" t="s">
        <v>8</v>
      </c>
      <c r="G35" s="46" t="s">
        <v>9</v>
      </c>
      <c r="H35" s="46" t="s">
        <v>8</v>
      </c>
      <c r="I35" s="46" t="s">
        <v>9</v>
      </c>
      <c r="J35" s="46" t="s">
        <v>8</v>
      </c>
      <c r="K35" s="46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14</v>
      </c>
      <c r="G36" s="15">
        <v>7</v>
      </c>
      <c r="H36" s="15">
        <v>27</v>
      </c>
      <c r="I36" s="15">
        <v>1</v>
      </c>
      <c r="J36" s="15">
        <v>3</v>
      </c>
      <c r="K36" s="15">
        <v>0</v>
      </c>
      <c r="L36" s="15">
        <f>SUM(B36:K36)</f>
        <v>57</v>
      </c>
    </row>
    <row r="37" spans="1:12" ht="12">
      <c r="A37" s="20" t="s">
        <v>13</v>
      </c>
      <c r="B37" s="15">
        <v>0</v>
      </c>
      <c r="C37" s="15">
        <v>2</v>
      </c>
      <c r="D37" s="15">
        <v>0</v>
      </c>
      <c r="E37" s="15">
        <v>1</v>
      </c>
      <c r="F37" s="15">
        <v>27</v>
      </c>
      <c r="G37" s="15">
        <v>6</v>
      </c>
      <c r="H37" s="15">
        <v>16</v>
      </c>
      <c r="I37" s="15">
        <v>0</v>
      </c>
      <c r="J37" s="15">
        <v>2</v>
      </c>
      <c r="K37" s="16">
        <v>0</v>
      </c>
      <c r="L37" s="16">
        <f>SUM(B37:K37)</f>
        <v>54</v>
      </c>
    </row>
    <row r="38" spans="1:12" s="2" customFormat="1" ht="12">
      <c r="A38" s="20" t="s">
        <v>16</v>
      </c>
      <c r="B38" s="15">
        <v>0</v>
      </c>
      <c r="C38" s="15">
        <v>1</v>
      </c>
      <c r="D38" s="15">
        <v>1</v>
      </c>
      <c r="E38" s="15">
        <v>2</v>
      </c>
      <c r="F38" s="15">
        <v>7</v>
      </c>
      <c r="G38" s="15">
        <v>9</v>
      </c>
      <c r="H38" s="15">
        <v>44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5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22</v>
      </c>
      <c r="H39" s="19">
        <f t="shared" si="4"/>
        <v>87</v>
      </c>
      <c r="I39" s="19">
        <f t="shared" si="4"/>
        <v>4</v>
      </c>
      <c r="J39" s="19">
        <f t="shared" si="4"/>
        <v>9</v>
      </c>
      <c r="K39" s="19">
        <f t="shared" si="4"/>
        <v>0</v>
      </c>
      <c r="L39" s="21">
        <f t="shared" si="4"/>
        <v>182</v>
      </c>
    </row>
    <row r="40" spans="1:12" ht="12">
      <c r="A40" s="22" t="s">
        <v>52</v>
      </c>
      <c r="B40" s="46">
        <f aca="true" t="shared" si="5" ref="B40:L40">B16+B22+B27+B33+B39</f>
        <v>11</v>
      </c>
      <c r="C40" s="46">
        <f t="shared" si="5"/>
        <v>28</v>
      </c>
      <c r="D40" s="46">
        <f t="shared" si="5"/>
        <v>87</v>
      </c>
      <c r="E40" s="46">
        <f t="shared" si="5"/>
        <v>65</v>
      </c>
      <c r="F40" s="46">
        <f t="shared" si="5"/>
        <v>413</v>
      </c>
      <c r="G40" s="46">
        <f t="shared" si="5"/>
        <v>97</v>
      </c>
      <c r="H40" s="46">
        <f t="shared" si="5"/>
        <v>433</v>
      </c>
      <c r="I40" s="46">
        <f t="shared" si="5"/>
        <v>22</v>
      </c>
      <c r="J40" s="46">
        <f t="shared" si="5"/>
        <v>58</v>
      </c>
      <c r="K40" s="23">
        <f t="shared" si="5"/>
        <v>0</v>
      </c>
      <c r="L40" s="24">
        <f t="shared" si="5"/>
        <v>1214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Abril de 2011  (posição em 31 de Maio)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0.01569506726457399</v>
      </c>
      <c r="D52" s="15">
        <f>D16</f>
        <v>51</v>
      </c>
      <c r="E52" s="33">
        <f>D52/$L$52</f>
        <v>0.11434977578475336</v>
      </c>
      <c r="F52" s="15">
        <f>F16</f>
        <v>182</v>
      </c>
      <c r="G52" s="33">
        <f>F52/$L$52</f>
        <v>0.4080717488789238</v>
      </c>
      <c r="H52" s="15">
        <f>H16</f>
        <v>186</v>
      </c>
      <c r="I52" s="33">
        <f>H52/$L$52</f>
        <v>0.4170403587443946</v>
      </c>
      <c r="J52" s="15">
        <f>J16</f>
        <v>20</v>
      </c>
      <c r="K52" s="33">
        <f>J52/L52</f>
        <v>0.04484304932735426</v>
      </c>
      <c r="L52" s="16">
        <f>B52+D52+F52+H52+J52</f>
        <v>446</v>
      </c>
    </row>
    <row r="53" spans="1:193" ht="12" customHeight="1">
      <c r="A53" s="20" t="s">
        <v>30</v>
      </c>
      <c r="B53" s="15">
        <f>B22</f>
        <v>1</v>
      </c>
      <c r="C53" s="33">
        <f>B53/$L$53</f>
        <v>0.00641025641025641</v>
      </c>
      <c r="D53" s="15">
        <f>D22</f>
        <v>23</v>
      </c>
      <c r="E53" s="33">
        <f>D53/$L$53</f>
        <v>0.14743589743589744</v>
      </c>
      <c r="F53" s="15">
        <f>F22</f>
        <v>82</v>
      </c>
      <c r="G53" s="33">
        <f>F53/$L$53</f>
        <v>0.5256410256410257</v>
      </c>
      <c r="H53" s="15">
        <f>H22</f>
        <v>44</v>
      </c>
      <c r="I53" s="33">
        <f>H53/L53</f>
        <v>0.28205128205128205</v>
      </c>
      <c r="J53" s="15">
        <f>J22</f>
        <v>6</v>
      </c>
      <c r="K53" s="33">
        <f>J53/L53</f>
        <v>0.038461538461538464</v>
      </c>
      <c r="L53" s="34">
        <f>B53+D53+F53+H53+J53</f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5</v>
      </c>
      <c r="E54" s="33">
        <f>D54/$L$54</f>
        <v>0.05555555555555555</v>
      </c>
      <c r="F54" s="15">
        <f>F27</f>
        <v>52</v>
      </c>
      <c r="G54" s="33">
        <f>F54/$L$54</f>
        <v>0.5777777777777777</v>
      </c>
      <c r="H54" s="15">
        <f>H27</f>
        <v>30</v>
      </c>
      <c r="I54" s="33">
        <f>H54/L54</f>
        <v>0.3333333333333333</v>
      </c>
      <c r="J54" s="15">
        <f>J27</f>
        <v>3</v>
      </c>
      <c r="K54" s="33">
        <f>J54/L54</f>
        <v>0.03333333333333333</v>
      </c>
      <c r="L54" s="34">
        <f>B54+D54+F54+H54+J54</f>
        <v>90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0.012345679012345678</v>
      </c>
      <c r="D55" s="15">
        <f>D33</f>
        <v>5</v>
      </c>
      <c r="E55" s="33">
        <f>D55/$L$55</f>
        <v>0.030864197530864196</v>
      </c>
      <c r="F55" s="15">
        <f>F33</f>
        <v>49</v>
      </c>
      <c r="G55" s="33">
        <f>F55/$L$55</f>
        <v>0.30246913580246915</v>
      </c>
      <c r="H55" s="15">
        <f>H33</f>
        <v>86</v>
      </c>
      <c r="I55" s="33">
        <f>H55/L55</f>
        <v>0.5308641975308642</v>
      </c>
      <c r="J55" s="15">
        <f>J33</f>
        <v>20</v>
      </c>
      <c r="K55" s="33">
        <f>J55/L55</f>
        <v>0.12345679012345678</v>
      </c>
      <c r="L55" s="34">
        <f>B55+D55+F55+H55+J55</f>
        <v>162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48</v>
      </c>
      <c r="G56" s="33">
        <f>F56/$L$56</f>
        <v>0.32432432432432434</v>
      </c>
      <c r="H56" s="15">
        <f>H39</f>
        <v>87</v>
      </c>
      <c r="I56" s="33">
        <f>H56/L56</f>
        <v>0.5878378378378378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45">
        <f>SUM(B52:B56)</f>
        <v>11</v>
      </c>
      <c r="C57" s="37">
        <f>B57/$L$57</f>
        <v>0.010978043912175649</v>
      </c>
      <c r="D57" s="45">
        <f>SUM(D52:D56)</f>
        <v>87</v>
      </c>
      <c r="E57" s="37">
        <f>D57/$L$57</f>
        <v>0.08682634730538923</v>
      </c>
      <c r="F57" s="45">
        <f>SUM(F52:F56)</f>
        <v>413</v>
      </c>
      <c r="G57" s="37">
        <f>F57/$L$57</f>
        <v>0.4121756487025948</v>
      </c>
      <c r="H57" s="45">
        <f>SUM(H52:H56)</f>
        <v>433</v>
      </c>
      <c r="I57" s="37">
        <f>H57/$L$57</f>
        <v>0.43213572854291415</v>
      </c>
      <c r="J57" s="45">
        <f>SUM(J52:J56)</f>
        <v>58</v>
      </c>
      <c r="K57" s="37">
        <f>J57/$L$57</f>
        <v>0.05788423153692615</v>
      </c>
      <c r="L57" s="38">
        <f>SUM(L52:L56)</f>
        <v>1002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0.010978043912175649</v>
      </c>
      <c r="C58" s="7"/>
      <c r="D58" s="7">
        <f>D57/L57</f>
        <v>0.08682634730538923</v>
      </c>
      <c r="E58" s="7"/>
      <c r="F58" s="7">
        <f>F57/L57</f>
        <v>0.4121756487025948</v>
      </c>
      <c r="G58" s="7"/>
      <c r="H58" s="7">
        <f>H57/L57</f>
        <v>0.43213572854291415</v>
      </c>
      <c r="I58" s="7"/>
      <c r="J58" s="7">
        <f>J57/L57</f>
        <v>0.05788423153692615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6</v>
      </c>
      <c r="C63" s="33">
        <f aca="true" t="shared" si="6" ref="C63:C68">B63/L63</f>
        <v>0.07894736842105263</v>
      </c>
      <c r="D63" s="15">
        <f>E16</f>
        <v>25</v>
      </c>
      <c r="E63" s="33">
        <f aca="true" t="shared" si="7" ref="E63:E68">D63/L63</f>
        <v>0.32894736842105265</v>
      </c>
      <c r="F63" s="15">
        <f>G16</f>
        <v>33</v>
      </c>
      <c r="G63" s="33">
        <f aca="true" t="shared" si="8" ref="G63:G68">F63/L63</f>
        <v>0.4342105263157895</v>
      </c>
      <c r="H63" s="15">
        <f>I16</f>
        <v>12</v>
      </c>
      <c r="I63" s="33">
        <f aca="true" t="shared" si="9" ref="I63:I68">H63/L63</f>
        <v>0.15789473684210525</v>
      </c>
      <c r="J63" s="15">
        <f>K16</f>
        <v>0</v>
      </c>
      <c r="K63" s="33">
        <f aca="true" t="shared" si="10" ref="K63:K68">J63/L63</f>
        <v>0</v>
      </c>
      <c r="L63" s="34">
        <f>B63+D63+F63+H63+J63</f>
        <v>76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0.2553191489361702</v>
      </c>
      <c r="D64" s="15">
        <f>E22</f>
        <v>13</v>
      </c>
      <c r="E64" s="33">
        <f t="shared" si="7"/>
        <v>0.2765957446808511</v>
      </c>
      <c r="F64" s="15">
        <f>G22</f>
        <v>19</v>
      </c>
      <c r="G64" s="33">
        <f t="shared" si="8"/>
        <v>0.40425531914893614</v>
      </c>
      <c r="H64" s="15">
        <f>I22</f>
        <v>3</v>
      </c>
      <c r="I64" s="33">
        <f t="shared" si="9"/>
        <v>0.06382978723404255</v>
      </c>
      <c r="J64" s="15">
        <f>K22</f>
        <v>0</v>
      </c>
      <c r="K64" s="33">
        <f t="shared" si="10"/>
        <v>0</v>
      </c>
      <c r="L64" s="34">
        <f>B64+D64+F64+H64+J64</f>
        <v>47</v>
      </c>
    </row>
    <row r="65" spans="1:193" ht="12.75">
      <c r="A65" s="20" t="s">
        <v>31</v>
      </c>
      <c r="B65" s="15">
        <f>C27</f>
        <v>3</v>
      </c>
      <c r="C65" s="33">
        <f t="shared" si="6"/>
        <v>0.15</v>
      </c>
      <c r="D65" s="15">
        <f>E27</f>
        <v>12</v>
      </c>
      <c r="E65" s="33">
        <f t="shared" si="7"/>
        <v>0.6</v>
      </c>
      <c r="F65" s="15">
        <f>G27</f>
        <v>4</v>
      </c>
      <c r="G65" s="33">
        <f t="shared" si="8"/>
        <v>0.2</v>
      </c>
      <c r="H65" s="15">
        <f>I27</f>
        <v>1</v>
      </c>
      <c r="I65" s="33">
        <f t="shared" si="9"/>
        <v>0.05</v>
      </c>
      <c r="J65" s="15">
        <f>K27</f>
        <v>0</v>
      </c>
      <c r="K65" s="33">
        <f t="shared" si="10"/>
        <v>0</v>
      </c>
      <c r="L65" s="34">
        <f>B65+D65+F65+H65+J65</f>
        <v>20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2</v>
      </c>
      <c r="C66" s="33">
        <f t="shared" si="6"/>
        <v>0.05714285714285714</v>
      </c>
      <c r="D66" s="15">
        <f>E33</f>
        <v>12</v>
      </c>
      <c r="E66" s="33">
        <f t="shared" si="7"/>
        <v>0.34285714285714286</v>
      </c>
      <c r="F66" s="15">
        <f>G33</f>
        <v>19</v>
      </c>
      <c r="G66" s="33">
        <f t="shared" si="8"/>
        <v>0.5428571428571428</v>
      </c>
      <c r="H66" s="15">
        <f>I33</f>
        <v>2</v>
      </c>
      <c r="I66" s="33">
        <f t="shared" si="9"/>
        <v>0.05714285714285714</v>
      </c>
      <c r="J66" s="15">
        <f>K33</f>
        <v>0</v>
      </c>
      <c r="K66" s="33">
        <f t="shared" si="10"/>
        <v>0</v>
      </c>
      <c r="L66" s="16">
        <f>B66+D66+F66+H66+J66</f>
        <v>35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5</v>
      </c>
      <c r="C67" s="33">
        <f t="shared" si="6"/>
        <v>0.14705882352941177</v>
      </c>
      <c r="D67" s="15">
        <f>E39</f>
        <v>3</v>
      </c>
      <c r="E67" s="33">
        <f t="shared" si="7"/>
        <v>0.08823529411764706</v>
      </c>
      <c r="F67" s="15">
        <f>G39</f>
        <v>22</v>
      </c>
      <c r="G67" s="33">
        <f t="shared" si="8"/>
        <v>0.6470588235294118</v>
      </c>
      <c r="H67" s="15">
        <f>I39</f>
        <v>4</v>
      </c>
      <c r="I67" s="33">
        <f t="shared" si="9"/>
        <v>0.11764705882352941</v>
      </c>
      <c r="J67" s="15">
        <f>K39</f>
        <v>0</v>
      </c>
      <c r="K67" s="33">
        <f t="shared" si="10"/>
        <v>0</v>
      </c>
      <c r="L67" s="16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45">
        <f>SUM(B63:B67)</f>
        <v>28</v>
      </c>
      <c r="C68" s="37">
        <f t="shared" si="6"/>
        <v>0.1320754716981132</v>
      </c>
      <c r="D68" s="45">
        <f>SUM(D63:D67)</f>
        <v>65</v>
      </c>
      <c r="E68" s="37">
        <f t="shared" si="7"/>
        <v>0.30660377358490565</v>
      </c>
      <c r="F68" s="45">
        <f>SUM(F63:F67)</f>
        <v>97</v>
      </c>
      <c r="G68" s="37">
        <f t="shared" si="8"/>
        <v>0.45754716981132076</v>
      </c>
      <c r="H68" s="45">
        <f>SUM(H63:H67)</f>
        <v>22</v>
      </c>
      <c r="I68" s="37">
        <f t="shared" si="9"/>
        <v>0.10377358490566038</v>
      </c>
      <c r="J68" s="45">
        <f>SUM(J63:J67)</f>
        <v>0</v>
      </c>
      <c r="K68" s="37">
        <f t="shared" si="10"/>
        <v>0</v>
      </c>
      <c r="L68" s="38">
        <f>SUM(L63:L67)</f>
        <v>212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0.1320754716981132</v>
      </c>
      <c r="C69" s="7"/>
      <c r="D69" s="7">
        <f>D68/L68</f>
        <v>0.30660377358490565</v>
      </c>
      <c r="E69" s="7"/>
      <c r="F69" s="7">
        <f>F68/L68</f>
        <v>0.45754716981132076</v>
      </c>
      <c r="G69" s="7"/>
      <c r="H69" s="7">
        <f>H68/L68</f>
        <v>0.10377358490566038</v>
      </c>
      <c r="I69" s="7"/>
      <c r="J69" s="7">
        <f>J68/L68</f>
        <v>0</v>
      </c>
      <c r="K69" s="7"/>
      <c r="L69" s="8">
        <f>SUM(B69:J69)</f>
        <v>0.9999999999999999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13</v>
      </c>
      <c r="C74" s="33">
        <f>B74/L74</f>
        <v>0.02490421455938697</v>
      </c>
      <c r="D74" s="15">
        <f>D63+D52</f>
        <v>76</v>
      </c>
      <c r="E74" s="33">
        <f>D74/L74</f>
        <v>0.14559386973180077</v>
      </c>
      <c r="F74" s="15">
        <f>F63+F52</f>
        <v>215</v>
      </c>
      <c r="G74" s="33">
        <f>F74/L74</f>
        <v>0.4118773946360153</v>
      </c>
      <c r="H74" s="15">
        <f>H63+H52</f>
        <v>198</v>
      </c>
      <c r="I74" s="33">
        <f>H74/L74</f>
        <v>0.3793103448275862</v>
      </c>
      <c r="J74" s="15">
        <f>J63+J52</f>
        <v>20</v>
      </c>
      <c r="K74" s="33">
        <f>J74/L74</f>
        <v>0.038314176245210725</v>
      </c>
      <c r="L74" s="16">
        <f>B74+D74+F74+H74+J74</f>
        <v>522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13</v>
      </c>
      <c r="C75" s="33">
        <f>B75/L75</f>
        <v>0.06403940886699508</v>
      </c>
      <c r="D75" s="15">
        <f>D64+D53</f>
        <v>36</v>
      </c>
      <c r="E75" s="33">
        <f>D75/L75</f>
        <v>0.17733990147783252</v>
      </c>
      <c r="F75" s="15">
        <f>F64+F53</f>
        <v>101</v>
      </c>
      <c r="G75" s="33">
        <f>F75/L75</f>
        <v>0.4975369458128079</v>
      </c>
      <c r="H75" s="15">
        <f>H64+H53</f>
        <v>47</v>
      </c>
      <c r="I75" s="33">
        <f>H75/L75</f>
        <v>0.2315270935960591</v>
      </c>
      <c r="J75" s="15">
        <f>J64+J53</f>
        <v>6</v>
      </c>
      <c r="K75" s="33">
        <f>J75/L75</f>
        <v>0.029556650246305417</v>
      </c>
      <c r="L75" s="16">
        <f>B75+D75+F75+H75+J75</f>
        <v>203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0.02727272727272727</v>
      </c>
      <c r="D76" s="15">
        <f>D65+D54</f>
        <v>17</v>
      </c>
      <c r="E76" s="33">
        <f>D76/L76</f>
        <v>0.15454545454545454</v>
      </c>
      <c r="F76" s="15">
        <f>F65+F54</f>
        <v>56</v>
      </c>
      <c r="G76" s="33">
        <f>F76/L76</f>
        <v>0.509090909090909</v>
      </c>
      <c r="H76" s="15">
        <f>H65+H54</f>
        <v>31</v>
      </c>
      <c r="I76" s="33">
        <f>H76/L76</f>
        <v>0.2818181818181818</v>
      </c>
      <c r="J76" s="15">
        <f>J65+J54</f>
        <v>3</v>
      </c>
      <c r="K76" s="33">
        <f>J76/L76</f>
        <v>0.02727272727272727</v>
      </c>
      <c r="L76" s="16">
        <f>B76+D76+F76+H76+J76</f>
        <v>110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4</v>
      </c>
      <c r="C77" s="33">
        <f>B77/L77</f>
        <v>0.02030456852791878</v>
      </c>
      <c r="D77" s="15">
        <f>D66+D55</f>
        <v>17</v>
      </c>
      <c r="E77" s="33">
        <f>D77/L77</f>
        <v>0.08629441624365482</v>
      </c>
      <c r="F77" s="15">
        <f>F66+F55</f>
        <v>68</v>
      </c>
      <c r="G77" s="33">
        <f>F77/L77</f>
        <v>0.34517766497461927</v>
      </c>
      <c r="H77" s="15">
        <f>H66+H55</f>
        <v>88</v>
      </c>
      <c r="I77" s="33">
        <f>H77/L77</f>
        <v>0.4467005076142132</v>
      </c>
      <c r="J77" s="15">
        <f>J66+J55</f>
        <v>20</v>
      </c>
      <c r="K77" s="33">
        <f>J77/L77</f>
        <v>0.10152284263959391</v>
      </c>
      <c r="L77" s="16">
        <f>B77+D77+F77+H77+J77</f>
        <v>197</v>
      </c>
    </row>
    <row r="78" spans="1:12" ht="12">
      <c r="A78" s="20" t="s">
        <v>33</v>
      </c>
      <c r="B78" s="15">
        <f>B67+B56</f>
        <v>6</v>
      </c>
      <c r="C78" s="33">
        <f>B78/L78</f>
        <v>0.03296703296703297</v>
      </c>
      <c r="D78" s="15">
        <f>D67+D56</f>
        <v>6</v>
      </c>
      <c r="E78" s="33">
        <f>D78/L78</f>
        <v>0.03296703296703297</v>
      </c>
      <c r="F78" s="15">
        <f>F67+F56</f>
        <v>70</v>
      </c>
      <c r="G78" s="33">
        <f>F78/L78</f>
        <v>0.38461538461538464</v>
      </c>
      <c r="H78" s="15">
        <f>H67+H56</f>
        <v>91</v>
      </c>
      <c r="I78" s="33">
        <f>H78/L78</f>
        <v>0.5</v>
      </c>
      <c r="J78" s="15">
        <f>J67+J56</f>
        <v>9</v>
      </c>
      <c r="K78" s="33">
        <f>J78/L78</f>
        <v>0.04945054945054945</v>
      </c>
      <c r="L78" s="16">
        <f>B78+D78+F78+H78+J78</f>
        <v>182</v>
      </c>
    </row>
    <row r="79" spans="1:12" ht="12">
      <c r="A79" s="35" t="s">
        <v>34</v>
      </c>
      <c r="B79" s="45">
        <f>SUM(B74:B78)</f>
        <v>39</v>
      </c>
      <c r="C79" s="37">
        <f>B79/$L$79</f>
        <v>0.03212520593080725</v>
      </c>
      <c r="D79" s="45">
        <f>SUM(D74:D78)</f>
        <v>152</v>
      </c>
      <c r="E79" s="37">
        <f>D79/$L$79</f>
        <v>0.12520593080724876</v>
      </c>
      <c r="F79" s="45">
        <f>SUM(F74:F78)</f>
        <v>510</v>
      </c>
      <c r="G79" s="37">
        <f>F79/$L$79</f>
        <v>0.4200988467874794</v>
      </c>
      <c r="H79" s="45">
        <f>SUM(H74:H78)</f>
        <v>455</v>
      </c>
      <c r="I79" s="37">
        <f>H79/$L$79</f>
        <v>0.3747940691927512</v>
      </c>
      <c r="J79" s="45">
        <f>SUM(J74:J78)</f>
        <v>58</v>
      </c>
      <c r="K79" s="37">
        <f>J79/$L$79</f>
        <v>0.047775947281713346</v>
      </c>
      <c r="L79" s="24">
        <f>SUM(L74:L78)</f>
        <v>1214</v>
      </c>
    </row>
    <row r="80" spans="1:12" ht="12">
      <c r="A80" s="6"/>
      <c r="B80" s="7">
        <f>B79/L79</f>
        <v>0.03212520593080725</v>
      </c>
      <c r="C80" s="7"/>
      <c r="D80" s="7">
        <f>D79/L79</f>
        <v>0.12520593080724876</v>
      </c>
      <c r="E80" s="7"/>
      <c r="F80" s="7">
        <f>F79/L79</f>
        <v>0.4200988467874794</v>
      </c>
      <c r="G80" s="7"/>
      <c r="H80" s="7">
        <f>H79/L79</f>
        <v>0.3747940691927512</v>
      </c>
      <c r="I80" s="7"/>
      <c r="J80" s="7">
        <f>J79/L79</f>
        <v>0.047775947281713346</v>
      </c>
      <c r="K80" s="7"/>
      <c r="L80" s="8">
        <f>SUM(B80:J80)</f>
        <v>0.9999999999999999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11</v>
      </c>
      <c r="C84" s="41">
        <f>B68</f>
        <v>28</v>
      </c>
      <c r="D84" s="42">
        <f>B79</f>
        <v>39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87</v>
      </c>
      <c r="C85" s="41">
        <f>D68</f>
        <v>65</v>
      </c>
      <c r="D85" s="42">
        <f>D79</f>
        <v>152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413</v>
      </c>
      <c r="C86" s="41">
        <f>F68</f>
        <v>97</v>
      </c>
      <c r="D86" s="42">
        <f>F79</f>
        <v>510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433</v>
      </c>
      <c r="C87" s="41">
        <f>H68</f>
        <v>22</v>
      </c>
      <c r="D87" s="42">
        <f>H79</f>
        <v>455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1002</v>
      </c>
      <c r="C89" s="19">
        <f>SUM(C84:C88)</f>
        <v>212</v>
      </c>
      <c r="D89" s="24">
        <f>SUM(D84:D88)</f>
        <v>1214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71:L71"/>
    <mergeCell ref="A72:A73"/>
    <mergeCell ref="B72:B73"/>
    <mergeCell ref="D72:D73"/>
    <mergeCell ref="F72:F73"/>
    <mergeCell ref="H72:H73"/>
    <mergeCell ref="L72:L73"/>
    <mergeCell ref="A60:L60"/>
    <mergeCell ref="A61:A62"/>
    <mergeCell ref="B61:B62"/>
    <mergeCell ref="D61:D62"/>
    <mergeCell ref="F61:F62"/>
    <mergeCell ref="H61:H62"/>
    <mergeCell ref="L61:L62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28:A29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  <mergeCell ref="J9:K9"/>
    <mergeCell ref="L9:L10"/>
    <mergeCell ref="L17:L18"/>
    <mergeCell ref="L23:L24"/>
    <mergeCell ref="A17:A18"/>
    <mergeCell ref="B17:C17"/>
    <mergeCell ref="D17:E17"/>
    <mergeCell ref="F17:G17"/>
    <mergeCell ref="H17:I17"/>
    <mergeCell ref="J17:K17"/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70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48" t="s">
        <v>8</v>
      </c>
      <c r="C10" s="48" t="s">
        <v>9</v>
      </c>
      <c r="D10" s="48" t="s">
        <v>8</v>
      </c>
      <c r="E10" s="48" t="s">
        <v>9</v>
      </c>
      <c r="F10" s="48" t="s">
        <v>8</v>
      </c>
      <c r="G10" s="48" t="s">
        <v>9</v>
      </c>
      <c r="H10" s="48" t="s">
        <v>8</v>
      </c>
      <c r="I10" s="48" t="s">
        <v>9</v>
      </c>
      <c r="J10" s="48" t="s">
        <v>8</v>
      </c>
      <c r="K10" s="48" t="s">
        <v>9</v>
      </c>
      <c r="L10" s="64"/>
    </row>
    <row r="11" spans="1:12" ht="12" customHeight="1">
      <c r="A11" s="14" t="s">
        <v>10</v>
      </c>
      <c r="B11" s="15">
        <v>5</v>
      </c>
      <c r="C11" s="15">
        <v>1</v>
      </c>
      <c r="D11" s="15">
        <v>4</v>
      </c>
      <c r="E11" s="15">
        <v>8</v>
      </c>
      <c r="F11" s="15">
        <v>63</v>
      </c>
      <c r="G11" s="15">
        <v>10</v>
      </c>
      <c r="H11" s="15">
        <v>60</v>
      </c>
      <c r="I11" s="15">
        <v>5</v>
      </c>
      <c r="J11" s="15">
        <v>5</v>
      </c>
      <c r="K11" s="16">
        <v>0</v>
      </c>
      <c r="L11" s="16">
        <f>SUM(B11:K11)</f>
        <v>161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46</v>
      </c>
      <c r="G12" s="15">
        <v>7</v>
      </c>
      <c r="H12" s="15">
        <v>30</v>
      </c>
      <c r="I12" s="15">
        <v>4</v>
      </c>
      <c r="J12" s="15">
        <v>3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30</v>
      </c>
      <c r="G13" s="15">
        <v>3</v>
      </c>
      <c r="H13" s="15">
        <v>47</v>
      </c>
      <c r="I13" s="15">
        <v>2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3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49</v>
      </c>
    </row>
    <row r="15" spans="1:12" s="2" customFormat="1" ht="12" customHeight="1">
      <c r="A15" s="14" t="s">
        <v>14</v>
      </c>
      <c r="B15" s="15">
        <v>0</v>
      </c>
      <c r="C15" s="15">
        <v>2</v>
      </c>
      <c r="D15" s="15">
        <v>1</v>
      </c>
      <c r="E15" s="17">
        <v>4</v>
      </c>
      <c r="F15" s="15">
        <v>28</v>
      </c>
      <c r="G15" s="15">
        <v>12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87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7</v>
      </c>
      <c r="D16" s="19">
        <f t="shared" si="0"/>
        <v>51</v>
      </c>
      <c r="E16" s="19">
        <f t="shared" si="0"/>
        <v>25</v>
      </c>
      <c r="F16" s="19">
        <f t="shared" si="0"/>
        <v>182</v>
      </c>
      <c r="G16" s="19">
        <f t="shared" si="0"/>
        <v>36</v>
      </c>
      <c r="H16" s="19">
        <f t="shared" si="0"/>
        <v>186</v>
      </c>
      <c r="I16" s="19">
        <f t="shared" si="0"/>
        <v>12</v>
      </c>
      <c r="J16" s="19">
        <f t="shared" si="0"/>
        <v>20</v>
      </c>
      <c r="K16" s="19">
        <f t="shared" si="0"/>
        <v>0</v>
      </c>
      <c r="L16" s="19">
        <f t="shared" si="0"/>
        <v>526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48" t="s">
        <v>8</v>
      </c>
      <c r="C18" s="48" t="s">
        <v>9</v>
      </c>
      <c r="D18" s="48" t="s">
        <v>8</v>
      </c>
      <c r="E18" s="48" t="s">
        <v>9</v>
      </c>
      <c r="F18" s="48" t="s">
        <v>8</v>
      </c>
      <c r="G18" s="48" t="s">
        <v>9</v>
      </c>
      <c r="H18" s="48" t="s">
        <v>8</v>
      </c>
      <c r="I18" s="48" t="s">
        <v>9</v>
      </c>
      <c r="J18" s="48" t="s">
        <v>8</v>
      </c>
      <c r="K18" s="48" t="s">
        <v>9</v>
      </c>
      <c r="L18" s="64"/>
    </row>
    <row r="19" spans="1:12" ht="12">
      <c r="A19" s="20" t="s">
        <v>13</v>
      </c>
      <c r="B19" s="15">
        <v>0</v>
      </c>
      <c r="C19" s="15">
        <v>4</v>
      </c>
      <c r="D19" s="15">
        <v>12</v>
      </c>
      <c r="E19" s="15">
        <v>6</v>
      </c>
      <c r="F19" s="15">
        <v>27</v>
      </c>
      <c r="G19" s="15">
        <v>5</v>
      </c>
      <c r="H19" s="15">
        <v>7</v>
      </c>
      <c r="I19" s="15">
        <v>0</v>
      </c>
      <c r="J19" s="15">
        <v>0</v>
      </c>
      <c r="K19" s="16">
        <v>0</v>
      </c>
      <c r="L19" s="16">
        <f>SUM(B19:K19)</f>
        <v>61</v>
      </c>
    </row>
    <row r="20" spans="1:12" ht="12">
      <c r="A20" s="20" t="s">
        <v>15</v>
      </c>
      <c r="B20" s="15">
        <v>1</v>
      </c>
      <c r="C20" s="15">
        <v>3</v>
      </c>
      <c r="D20" s="15">
        <v>7</v>
      </c>
      <c r="E20" s="15">
        <v>6</v>
      </c>
      <c r="F20" s="15">
        <v>26</v>
      </c>
      <c r="G20" s="15">
        <v>6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71</v>
      </c>
    </row>
    <row r="21" spans="1:12" s="2" customFormat="1" ht="12">
      <c r="A21" s="20" t="s">
        <v>16</v>
      </c>
      <c r="B21" s="15">
        <v>0</v>
      </c>
      <c r="C21" s="15">
        <v>5</v>
      </c>
      <c r="D21" s="15">
        <v>4</v>
      </c>
      <c r="E21" s="15">
        <v>0</v>
      </c>
      <c r="F21" s="15">
        <v>28</v>
      </c>
      <c r="G21" s="15">
        <v>10</v>
      </c>
      <c r="H21" s="15">
        <v>19</v>
      </c>
      <c r="I21" s="15">
        <v>3</v>
      </c>
      <c r="J21" s="15">
        <v>2</v>
      </c>
      <c r="K21" s="16">
        <v>0</v>
      </c>
      <c r="L21" s="16">
        <f>SUM(B21:K21)</f>
        <v>71</v>
      </c>
    </row>
    <row r="22" spans="1:12" s="2" customFormat="1" ht="12">
      <c r="A22" s="18" t="s">
        <v>49</v>
      </c>
      <c r="B22" s="19">
        <f aca="true" t="shared" si="1" ref="B22:L22">SUM(B19:B21)</f>
        <v>1</v>
      </c>
      <c r="C22" s="19">
        <f t="shared" si="1"/>
        <v>12</v>
      </c>
      <c r="D22" s="19">
        <f t="shared" si="1"/>
        <v>23</v>
      </c>
      <c r="E22" s="19">
        <f t="shared" si="1"/>
        <v>12</v>
      </c>
      <c r="F22" s="19">
        <f t="shared" si="1"/>
        <v>81</v>
      </c>
      <c r="G22" s="19">
        <f t="shared" si="1"/>
        <v>21</v>
      </c>
      <c r="H22" s="19">
        <f t="shared" si="1"/>
        <v>44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203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48" t="s">
        <v>8</v>
      </c>
      <c r="C24" s="48" t="s">
        <v>9</v>
      </c>
      <c r="D24" s="48" t="s">
        <v>8</v>
      </c>
      <c r="E24" s="48" t="s">
        <v>9</v>
      </c>
      <c r="F24" s="48" t="s">
        <v>8</v>
      </c>
      <c r="G24" s="48" t="s">
        <v>9</v>
      </c>
      <c r="H24" s="48" t="s">
        <v>8</v>
      </c>
      <c r="I24" s="48" t="s">
        <v>9</v>
      </c>
      <c r="J24" s="48" t="s">
        <v>8</v>
      </c>
      <c r="K24" s="48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2</v>
      </c>
      <c r="F25" s="15">
        <v>27</v>
      </c>
      <c r="G25" s="15">
        <v>4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56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5</v>
      </c>
      <c r="E26" s="15">
        <v>9</v>
      </c>
      <c r="F26" s="15">
        <v>25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54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5</v>
      </c>
      <c r="E27" s="19">
        <f t="shared" si="2"/>
        <v>11</v>
      </c>
      <c r="F27" s="19">
        <f t="shared" si="2"/>
        <v>52</v>
      </c>
      <c r="G27" s="19">
        <f t="shared" si="2"/>
        <v>5</v>
      </c>
      <c r="H27" s="19">
        <f t="shared" si="2"/>
        <v>30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110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48" t="s">
        <v>8</v>
      </c>
      <c r="C29" s="48" t="s">
        <v>9</v>
      </c>
      <c r="D29" s="48" t="s">
        <v>8</v>
      </c>
      <c r="E29" s="48" t="s">
        <v>9</v>
      </c>
      <c r="F29" s="48" t="s">
        <v>8</v>
      </c>
      <c r="G29" s="48" t="s">
        <v>9</v>
      </c>
      <c r="H29" s="48" t="s">
        <v>8</v>
      </c>
      <c r="I29" s="48" t="s">
        <v>9</v>
      </c>
      <c r="J29" s="48" t="s">
        <v>8</v>
      </c>
      <c r="K29" s="48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3</v>
      </c>
      <c r="F30" s="15">
        <v>1</v>
      </c>
      <c r="G30" s="15">
        <v>1</v>
      </c>
      <c r="H30" s="15">
        <v>35</v>
      </c>
      <c r="I30" s="15">
        <v>0</v>
      </c>
      <c r="J30" s="15">
        <v>9</v>
      </c>
      <c r="K30" s="16">
        <v>0</v>
      </c>
      <c r="L30" s="16">
        <f>SUM(B30:K30)</f>
        <v>50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27</v>
      </c>
      <c r="G31" s="15">
        <v>13</v>
      </c>
      <c r="H31" s="15">
        <v>40</v>
      </c>
      <c r="I31" s="15">
        <v>2</v>
      </c>
      <c r="J31" s="15">
        <v>10</v>
      </c>
      <c r="K31" s="16">
        <v>0</v>
      </c>
      <c r="L31" s="16">
        <f>SUM(B31:K31)</f>
        <v>99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1</v>
      </c>
      <c r="E32" s="15">
        <v>8</v>
      </c>
      <c r="F32" s="15">
        <v>21</v>
      </c>
      <c r="G32" s="15">
        <v>4</v>
      </c>
      <c r="H32" s="15">
        <v>11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2</v>
      </c>
      <c r="D33" s="19">
        <f t="shared" si="3"/>
        <v>4</v>
      </c>
      <c r="E33" s="19">
        <f t="shared" si="3"/>
        <v>14</v>
      </c>
      <c r="F33" s="19">
        <f t="shared" si="3"/>
        <v>49</v>
      </c>
      <c r="G33" s="19">
        <f t="shared" si="3"/>
        <v>18</v>
      </c>
      <c r="H33" s="19">
        <f t="shared" si="3"/>
        <v>86</v>
      </c>
      <c r="I33" s="19">
        <f t="shared" si="3"/>
        <v>2</v>
      </c>
      <c r="J33" s="19">
        <f t="shared" si="3"/>
        <v>20</v>
      </c>
      <c r="K33" s="19">
        <f t="shared" si="3"/>
        <v>0</v>
      </c>
      <c r="L33" s="19">
        <f t="shared" si="3"/>
        <v>197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48" t="s">
        <v>8</v>
      </c>
      <c r="C35" s="48" t="s">
        <v>9</v>
      </c>
      <c r="D35" s="48" t="s">
        <v>8</v>
      </c>
      <c r="E35" s="48" t="s">
        <v>9</v>
      </c>
      <c r="F35" s="48" t="s">
        <v>8</v>
      </c>
      <c r="G35" s="48" t="s">
        <v>9</v>
      </c>
      <c r="H35" s="48" t="s">
        <v>8</v>
      </c>
      <c r="I35" s="48" t="s">
        <v>9</v>
      </c>
      <c r="J35" s="48" t="s">
        <v>8</v>
      </c>
      <c r="K35" s="48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7</v>
      </c>
      <c r="F36" s="15">
        <v>14</v>
      </c>
      <c r="G36" s="15">
        <v>1</v>
      </c>
      <c r="H36" s="15">
        <v>27</v>
      </c>
      <c r="I36" s="15">
        <v>0</v>
      </c>
      <c r="J36" s="15">
        <v>3</v>
      </c>
      <c r="K36" s="15">
        <v>0</v>
      </c>
      <c r="L36" s="15">
        <f>SUM(B36:K36)</f>
        <v>57</v>
      </c>
    </row>
    <row r="37" spans="1:12" ht="12">
      <c r="A37" s="20" t="s">
        <v>13</v>
      </c>
      <c r="B37" s="15">
        <v>0</v>
      </c>
      <c r="C37" s="15">
        <v>2</v>
      </c>
      <c r="D37" s="15">
        <v>0</v>
      </c>
      <c r="E37" s="15">
        <v>1</v>
      </c>
      <c r="F37" s="15">
        <v>27</v>
      </c>
      <c r="G37" s="15">
        <v>6</v>
      </c>
      <c r="H37" s="15">
        <v>16</v>
      </c>
      <c r="I37" s="15">
        <v>0</v>
      </c>
      <c r="J37" s="15">
        <v>2</v>
      </c>
      <c r="K37" s="16">
        <v>0</v>
      </c>
      <c r="L37" s="16">
        <f>SUM(B37:K37)</f>
        <v>54</v>
      </c>
    </row>
    <row r="38" spans="1:12" s="2" customFormat="1" ht="12">
      <c r="A38" s="20" t="s">
        <v>16</v>
      </c>
      <c r="B38" s="15">
        <v>0</v>
      </c>
      <c r="C38" s="15">
        <v>2</v>
      </c>
      <c r="D38" s="15">
        <v>1</v>
      </c>
      <c r="E38" s="15">
        <v>2</v>
      </c>
      <c r="F38" s="15">
        <v>7</v>
      </c>
      <c r="G38" s="15">
        <v>8</v>
      </c>
      <c r="H38" s="15">
        <v>44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6</v>
      </c>
      <c r="D39" s="19">
        <f t="shared" si="4"/>
        <v>3</v>
      </c>
      <c r="E39" s="19">
        <f t="shared" si="4"/>
        <v>10</v>
      </c>
      <c r="F39" s="19">
        <f t="shared" si="4"/>
        <v>48</v>
      </c>
      <c r="G39" s="19">
        <f t="shared" si="4"/>
        <v>15</v>
      </c>
      <c r="H39" s="19">
        <f t="shared" si="4"/>
        <v>87</v>
      </c>
      <c r="I39" s="19">
        <f t="shared" si="4"/>
        <v>3</v>
      </c>
      <c r="J39" s="19">
        <f t="shared" si="4"/>
        <v>9</v>
      </c>
      <c r="K39" s="19">
        <f t="shared" si="4"/>
        <v>0</v>
      </c>
      <c r="L39" s="21">
        <f t="shared" si="4"/>
        <v>182</v>
      </c>
    </row>
    <row r="40" spans="1:12" ht="12">
      <c r="A40" s="22" t="s">
        <v>52</v>
      </c>
      <c r="B40" s="48">
        <f aca="true" t="shared" si="5" ref="B40:L40">B16+B22+B27+B33+B39</f>
        <v>11</v>
      </c>
      <c r="C40" s="48">
        <f t="shared" si="5"/>
        <v>30</v>
      </c>
      <c r="D40" s="48">
        <f t="shared" si="5"/>
        <v>86</v>
      </c>
      <c r="E40" s="48">
        <f t="shared" si="5"/>
        <v>72</v>
      </c>
      <c r="F40" s="48">
        <f t="shared" si="5"/>
        <v>412</v>
      </c>
      <c r="G40" s="48">
        <f t="shared" si="5"/>
        <v>95</v>
      </c>
      <c r="H40" s="48">
        <f t="shared" si="5"/>
        <v>433</v>
      </c>
      <c r="I40" s="48">
        <f t="shared" si="5"/>
        <v>21</v>
      </c>
      <c r="J40" s="48">
        <f t="shared" si="5"/>
        <v>58</v>
      </c>
      <c r="K40" s="23">
        <f t="shared" si="5"/>
        <v>0</v>
      </c>
      <c r="L40" s="24">
        <f t="shared" si="5"/>
        <v>1218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Posição em 30 de junho de 2011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0.01569506726457399</v>
      </c>
      <c r="D52" s="15">
        <f>D16</f>
        <v>51</v>
      </c>
      <c r="E52" s="33">
        <f>D52/$L$52</f>
        <v>0.11434977578475336</v>
      </c>
      <c r="F52" s="15">
        <f>F16</f>
        <v>182</v>
      </c>
      <c r="G52" s="33">
        <f>F52/$L$52</f>
        <v>0.4080717488789238</v>
      </c>
      <c r="H52" s="15">
        <f>H16</f>
        <v>186</v>
      </c>
      <c r="I52" s="33">
        <f>H52/$L$52</f>
        <v>0.4170403587443946</v>
      </c>
      <c r="J52" s="15">
        <f>J16</f>
        <v>20</v>
      </c>
      <c r="K52" s="33">
        <f>J52/L52</f>
        <v>0.04484304932735426</v>
      </c>
      <c r="L52" s="16">
        <f>B52+D52+F52+H52+J52</f>
        <v>446</v>
      </c>
    </row>
    <row r="53" spans="1:193" ht="12" customHeight="1">
      <c r="A53" s="20" t="s">
        <v>30</v>
      </c>
      <c r="B53" s="15">
        <f>B22</f>
        <v>1</v>
      </c>
      <c r="C53" s="33">
        <f>B53/$L$53</f>
        <v>0.0064516129032258064</v>
      </c>
      <c r="D53" s="15">
        <f>D22</f>
        <v>23</v>
      </c>
      <c r="E53" s="33">
        <f>D53/$L$53</f>
        <v>0.14838709677419354</v>
      </c>
      <c r="F53" s="15">
        <f>F22</f>
        <v>81</v>
      </c>
      <c r="G53" s="33">
        <f>F53/$L$53</f>
        <v>0.5225806451612903</v>
      </c>
      <c r="H53" s="15">
        <f>H22</f>
        <v>44</v>
      </c>
      <c r="I53" s="33">
        <f>H53/L53</f>
        <v>0.2838709677419355</v>
      </c>
      <c r="J53" s="15">
        <f>J22</f>
        <v>6</v>
      </c>
      <c r="K53" s="33">
        <f>J53/L53</f>
        <v>0.03870967741935484</v>
      </c>
      <c r="L53" s="34">
        <f>B53+D53+F53+H53+J53</f>
        <v>155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5</v>
      </c>
      <c r="E54" s="33">
        <f>D54/$L$54</f>
        <v>0.05555555555555555</v>
      </c>
      <c r="F54" s="15">
        <f>F27</f>
        <v>52</v>
      </c>
      <c r="G54" s="33">
        <f>F54/$L$54</f>
        <v>0.5777777777777777</v>
      </c>
      <c r="H54" s="15">
        <f>H27</f>
        <v>30</v>
      </c>
      <c r="I54" s="33">
        <f>H54/L54</f>
        <v>0.3333333333333333</v>
      </c>
      <c r="J54" s="15">
        <f>J27</f>
        <v>3</v>
      </c>
      <c r="K54" s="33">
        <f>J54/L54</f>
        <v>0.03333333333333333</v>
      </c>
      <c r="L54" s="34">
        <f>B54+D54+F54+H54+J54</f>
        <v>90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0.012422360248447204</v>
      </c>
      <c r="D55" s="15">
        <f>D33</f>
        <v>4</v>
      </c>
      <c r="E55" s="33">
        <f>D55/$L$55</f>
        <v>0.024844720496894408</v>
      </c>
      <c r="F55" s="15">
        <f>F33</f>
        <v>49</v>
      </c>
      <c r="G55" s="33">
        <f>F55/$L$55</f>
        <v>0.30434782608695654</v>
      </c>
      <c r="H55" s="15">
        <f>H33</f>
        <v>86</v>
      </c>
      <c r="I55" s="33">
        <f>H55/L55</f>
        <v>0.5341614906832298</v>
      </c>
      <c r="J55" s="15">
        <f>J33</f>
        <v>20</v>
      </c>
      <c r="K55" s="33">
        <f>J55/L55</f>
        <v>0.12422360248447205</v>
      </c>
      <c r="L55" s="34">
        <f>B55+D55+F55+H55+J55</f>
        <v>161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48</v>
      </c>
      <c r="G56" s="33">
        <f>F56/$L$56</f>
        <v>0.32432432432432434</v>
      </c>
      <c r="H56" s="15">
        <f>H39</f>
        <v>87</v>
      </c>
      <c r="I56" s="33">
        <f>H56/L56</f>
        <v>0.5878378378378378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47">
        <f>SUM(B52:B56)</f>
        <v>11</v>
      </c>
      <c r="C57" s="37">
        <f>B57/$L$57</f>
        <v>0.011</v>
      </c>
      <c r="D57" s="47">
        <f>SUM(D52:D56)</f>
        <v>86</v>
      </c>
      <c r="E57" s="37">
        <f>D57/$L$57</f>
        <v>0.086</v>
      </c>
      <c r="F57" s="47">
        <f>SUM(F52:F56)</f>
        <v>412</v>
      </c>
      <c r="G57" s="37">
        <f>F57/$L$57</f>
        <v>0.412</v>
      </c>
      <c r="H57" s="47">
        <f>SUM(H52:H56)</f>
        <v>433</v>
      </c>
      <c r="I57" s="37">
        <f>H57/$L$57</f>
        <v>0.433</v>
      </c>
      <c r="J57" s="47">
        <f>SUM(J52:J56)</f>
        <v>58</v>
      </c>
      <c r="K57" s="37">
        <f>J57/$L$57</f>
        <v>0.058</v>
      </c>
      <c r="L57" s="38">
        <f>SUM(L52:L56)</f>
        <v>1000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0.011</v>
      </c>
      <c r="C58" s="7"/>
      <c r="D58" s="7">
        <f>D57/L57</f>
        <v>0.086</v>
      </c>
      <c r="E58" s="7"/>
      <c r="F58" s="7">
        <f>F57/L57</f>
        <v>0.412</v>
      </c>
      <c r="G58" s="7"/>
      <c r="H58" s="7">
        <f>H57/L57</f>
        <v>0.433</v>
      </c>
      <c r="I58" s="7"/>
      <c r="J58" s="7">
        <f>J57/L57</f>
        <v>0.058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7</v>
      </c>
      <c r="C63" s="33">
        <f aca="true" t="shared" si="6" ref="C63:C68">B63/L63</f>
        <v>0.0875</v>
      </c>
      <c r="D63" s="15">
        <f>E16</f>
        <v>25</v>
      </c>
      <c r="E63" s="33">
        <f aca="true" t="shared" si="7" ref="E63:E68">D63/L63</f>
        <v>0.3125</v>
      </c>
      <c r="F63" s="15">
        <f>G16</f>
        <v>36</v>
      </c>
      <c r="G63" s="33">
        <f aca="true" t="shared" si="8" ref="G63:G68">F63/L63</f>
        <v>0.45</v>
      </c>
      <c r="H63" s="15">
        <f>I16</f>
        <v>12</v>
      </c>
      <c r="I63" s="33">
        <f aca="true" t="shared" si="9" ref="I63:I68">H63/L63</f>
        <v>0.15</v>
      </c>
      <c r="J63" s="15">
        <f>K16</f>
        <v>0</v>
      </c>
      <c r="K63" s="33">
        <f aca="true" t="shared" si="10" ref="K63:K68">J63/L63</f>
        <v>0</v>
      </c>
      <c r="L63" s="34">
        <f>B63+D63+F63+H63+J63</f>
        <v>80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0.25</v>
      </c>
      <c r="D64" s="15">
        <f>E22</f>
        <v>12</v>
      </c>
      <c r="E64" s="33">
        <f t="shared" si="7"/>
        <v>0.25</v>
      </c>
      <c r="F64" s="15">
        <f>G22</f>
        <v>21</v>
      </c>
      <c r="G64" s="33">
        <f t="shared" si="8"/>
        <v>0.4375</v>
      </c>
      <c r="H64" s="15">
        <f>I22</f>
        <v>3</v>
      </c>
      <c r="I64" s="33">
        <f t="shared" si="9"/>
        <v>0.0625</v>
      </c>
      <c r="J64" s="15">
        <f>K22</f>
        <v>0</v>
      </c>
      <c r="K64" s="33">
        <f t="shared" si="10"/>
        <v>0</v>
      </c>
      <c r="L64" s="34">
        <f>B64+D64+F64+H64+J64</f>
        <v>48</v>
      </c>
    </row>
    <row r="65" spans="1:193" ht="12.75">
      <c r="A65" s="20" t="s">
        <v>31</v>
      </c>
      <c r="B65" s="15">
        <f>C27</f>
        <v>3</v>
      </c>
      <c r="C65" s="33">
        <f t="shared" si="6"/>
        <v>0.15</v>
      </c>
      <c r="D65" s="15">
        <f>E27</f>
        <v>11</v>
      </c>
      <c r="E65" s="33">
        <f t="shared" si="7"/>
        <v>0.55</v>
      </c>
      <c r="F65" s="15">
        <f>G27</f>
        <v>5</v>
      </c>
      <c r="G65" s="33">
        <f t="shared" si="8"/>
        <v>0.25</v>
      </c>
      <c r="H65" s="15">
        <f>I27</f>
        <v>1</v>
      </c>
      <c r="I65" s="33">
        <f t="shared" si="9"/>
        <v>0.05</v>
      </c>
      <c r="J65" s="15">
        <f>K27</f>
        <v>0</v>
      </c>
      <c r="K65" s="33">
        <f t="shared" si="10"/>
        <v>0</v>
      </c>
      <c r="L65" s="34">
        <f>B65+D65+F65+H65+J65</f>
        <v>20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2</v>
      </c>
      <c r="C66" s="33">
        <f t="shared" si="6"/>
        <v>0.05555555555555555</v>
      </c>
      <c r="D66" s="15">
        <f>E33</f>
        <v>14</v>
      </c>
      <c r="E66" s="33">
        <f t="shared" si="7"/>
        <v>0.3888888888888889</v>
      </c>
      <c r="F66" s="15">
        <f>G33</f>
        <v>18</v>
      </c>
      <c r="G66" s="33">
        <f t="shared" si="8"/>
        <v>0.5</v>
      </c>
      <c r="H66" s="15">
        <f>I33</f>
        <v>2</v>
      </c>
      <c r="I66" s="33">
        <f t="shared" si="9"/>
        <v>0.05555555555555555</v>
      </c>
      <c r="J66" s="15">
        <f>K33</f>
        <v>0</v>
      </c>
      <c r="K66" s="33">
        <f t="shared" si="10"/>
        <v>0</v>
      </c>
      <c r="L66" s="16">
        <f>B66+D66+F66+H66+J66</f>
        <v>36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6</v>
      </c>
      <c r="C67" s="33">
        <f t="shared" si="6"/>
        <v>0.17647058823529413</v>
      </c>
      <c r="D67" s="15">
        <f>E39</f>
        <v>10</v>
      </c>
      <c r="E67" s="33">
        <f t="shared" si="7"/>
        <v>0.29411764705882354</v>
      </c>
      <c r="F67" s="15">
        <f>G39</f>
        <v>15</v>
      </c>
      <c r="G67" s="33">
        <f t="shared" si="8"/>
        <v>0.4411764705882353</v>
      </c>
      <c r="H67" s="15">
        <f>I39</f>
        <v>3</v>
      </c>
      <c r="I67" s="33">
        <f t="shared" si="9"/>
        <v>0.08823529411764706</v>
      </c>
      <c r="J67" s="15">
        <f>K39</f>
        <v>0</v>
      </c>
      <c r="K67" s="33">
        <f t="shared" si="10"/>
        <v>0</v>
      </c>
      <c r="L67" s="16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47">
        <f>SUM(B63:B67)</f>
        <v>30</v>
      </c>
      <c r="C68" s="37">
        <f t="shared" si="6"/>
        <v>0.13761467889908258</v>
      </c>
      <c r="D68" s="47">
        <f>SUM(D63:D67)</f>
        <v>72</v>
      </c>
      <c r="E68" s="37">
        <f t="shared" si="7"/>
        <v>0.3302752293577982</v>
      </c>
      <c r="F68" s="47">
        <f>SUM(F63:F67)</f>
        <v>95</v>
      </c>
      <c r="G68" s="37">
        <f t="shared" si="8"/>
        <v>0.43577981651376146</v>
      </c>
      <c r="H68" s="47">
        <f>SUM(H63:H67)</f>
        <v>21</v>
      </c>
      <c r="I68" s="37">
        <f t="shared" si="9"/>
        <v>0.0963302752293578</v>
      </c>
      <c r="J68" s="47">
        <f>SUM(J63:J67)</f>
        <v>0</v>
      </c>
      <c r="K68" s="37">
        <f t="shared" si="10"/>
        <v>0</v>
      </c>
      <c r="L68" s="38">
        <f>SUM(L63:L67)</f>
        <v>218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0.13761467889908258</v>
      </c>
      <c r="C69" s="7"/>
      <c r="D69" s="7">
        <f>D68/L68</f>
        <v>0.3302752293577982</v>
      </c>
      <c r="E69" s="7"/>
      <c r="F69" s="7">
        <f>F68/L68</f>
        <v>0.43577981651376146</v>
      </c>
      <c r="G69" s="7"/>
      <c r="H69" s="7">
        <f>H68/L68</f>
        <v>0.0963302752293578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14</v>
      </c>
      <c r="C74" s="33">
        <f>B74/L74</f>
        <v>0.026615969581749048</v>
      </c>
      <c r="D74" s="15">
        <f>D63+D52</f>
        <v>76</v>
      </c>
      <c r="E74" s="33">
        <f>D74/L74</f>
        <v>0.1444866920152091</v>
      </c>
      <c r="F74" s="15">
        <f>F63+F52</f>
        <v>218</v>
      </c>
      <c r="G74" s="33">
        <f>F74/L74</f>
        <v>0.4144486692015209</v>
      </c>
      <c r="H74" s="15">
        <f>H63+H52</f>
        <v>198</v>
      </c>
      <c r="I74" s="33">
        <f>H74/L74</f>
        <v>0.376425855513308</v>
      </c>
      <c r="J74" s="15">
        <f>J63+J52</f>
        <v>20</v>
      </c>
      <c r="K74" s="33">
        <f>J74/L74</f>
        <v>0.03802281368821293</v>
      </c>
      <c r="L74" s="16">
        <f>B74+D74+F74+H74+J74</f>
        <v>526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13</v>
      </c>
      <c r="C75" s="33">
        <f>B75/L75</f>
        <v>0.06403940886699508</v>
      </c>
      <c r="D75" s="15">
        <f>D64+D53</f>
        <v>35</v>
      </c>
      <c r="E75" s="33">
        <f>D75/L75</f>
        <v>0.1724137931034483</v>
      </c>
      <c r="F75" s="15">
        <f>F64+F53</f>
        <v>102</v>
      </c>
      <c r="G75" s="33">
        <f>F75/L75</f>
        <v>0.5024630541871922</v>
      </c>
      <c r="H75" s="15">
        <f>H64+H53</f>
        <v>47</v>
      </c>
      <c r="I75" s="33">
        <f>H75/L75</f>
        <v>0.2315270935960591</v>
      </c>
      <c r="J75" s="15">
        <f>J64+J53</f>
        <v>6</v>
      </c>
      <c r="K75" s="33">
        <f>J75/L75</f>
        <v>0.029556650246305417</v>
      </c>
      <c r="L75" s="16">
        <f>B75+D75+F75+H75+J75</f>
        <v>203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0.02727272727272727</v>
      </c>
      <c r="D76" s="15">
        <f>D65+D54</f>
        <v>16</v>
      </c>
      <c r="E76" s="33">
        <f>D76/L76</f>
        <v>0.14545454545454545</v>
      </c>
      <c r="F76" s="15">
        <f>F65+F54</f>
        <v>57</v>
      </c>
      <c r="G76" s="33">
        <f>F76/L76</f>
        <v>0.5181818181818182</v>
      </c>
      <c r="H76" s="15">
        <f>H65+H54</f>
        <v>31</v>
      </c>
      <c r="I76" s="33">
        <f>H76/L76</f>
        <v>0.2818181818181818</v>
      </c>
      <c r="J76" s="15">
        <f>J65+J54</f>
        <v>3</v>
      </c>
      <c r="K76" s="33">
        <f>J76/L76</f>
        <v>0.02727272727272727</v>
      </c>
      <c r="L76" s="16">
        <f>B76+D76+F76+H76+J76</f>
        <v>110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4</v>
      </c>
      <c r="C77" s="33">
        <f>B77/L77</f>
        <v>0.02030456852791878</v>
      </c>
      <c r="D77" s="15">
        <f>D66+D55</f>
        <v>18</v>
      </c>
      <c r="E77" s="33">
        <f>D77/L77</f>
        <v>0.09137055837563451</v>
      </c>
      <c r="F77" s="15">
        <f>F66+F55</f>
        <v>67</v>
      </c>
      <c r="G77" s="33">
        <f>F77/L77</f>
        <v>0.3401015228426396</v>
      </c>
      <c r="H77" s="15">
        <f>H66+H55</f>
        <v>88</v>
      </c>
      <c r="I77" s="33">
        <f>H77/L77</f>
        <v>0.4467005076142132</v>
      </c>
      <c r="J77" s="15">
        <f>J66+J55</f>
        <v>20</v>
      </c>
      <c r="K77" s="33">
        <f>J77/L77</f>
        <v>0.10152284263959391</v>
      </c>
      <c r="L77" s="16">
        <f>B77+D77+F77+H77+J77</f>
        <v>197</v>
      </c>
    </row>
    <row r="78" spans="1:12" ht="12">
      <c r="A78" s="20" t="s">
        <v>33</v>
      </c>
      <c r="B78" s="15">
        <f>B67+B56</f>
        <v>7</v>
      </c>
      <c r="C78" s="33">
        <f>B78/L78</f>
        <v>0.038461538461538464</v>
      </c>
      <c r="D78" s="15">
        <f>D67+D56</f>
        <v>13</v>
      </c>
      <c r="E78" s="33">
        <f>D78/L78</f>
        <v>0.07142857142857142</v>
      </c>
      <c r="F78" s="15">
        <f>F67+F56</f>
        <v>63</v>
      </c>
      <c r="G78" s="33">
        <f>F78/L78</f>
        <v>0.34615384615384615</v>
      </c>
      <c r="H78" s="15">
        <f>H67+H56</f>
        <v>90</v>
      </c>
      <c r="I78" s="33">
        <f>H78/L78</f>
        <v>0.4945054945054945</v>
      </c>
      <c r="J78" s="15">
        <f>J67+J56</f>
        <v>9</v>
      </c>
      <c r="K78" s="33">
        <f>J78/L78</f>
        <v>0.04945054945054945</v>
      </c>
      <c r="L78" s="16">
        <f>B78+D78+F78+H78+J78</f>
        <v>182</v>
      </c>
    </row>
    <row r="79" spans="1:12" ht="12">
      <c r="A79" s="35" t="s">
        <v>34</v>
      </c>
      <c r="B79" s="47">
        <f>SUM(B74:B78)</f>
        <v>41</v>
      </c>
      <c r="C79" s="37">
        <f>B79/$L$79</f>
        <v>0.03366174055829228</v>
      </c>
      <c r="D79" s="47">
        <f>SUM(D74:D78)</f>
        <v>158</v>
      </c>
      <c r="E79" s="37">
        <f>D79/$L$79</f>
        <v>0.1297208538587849</v>
      </c>
      <c r="F79" s="47">
        <f>SUM(F74:F78)</f>
        <v>507</v>
      </c>
      <c r="G79" s="37">
        <f>F79/$L$79</f>
        <v>0.41625615763546797</v>
      </c>
      <c r="H79" s="47">
        <f>SUM(H74:H78)</f>
        <v>454</v>
      </c>
      <c r="I79" s="37">
        <f>H79/$L$79</f>
        <v>0.3727422003284072</v>
      </c>
      <c r="J79" s="47">
        <f>SUM(J74:J78)</f>
        <v>58</v>
      </c>
      <c r="K79" s="37">
        <f>J79/$L$79</f>
        <v>0.047619047619047616</v>
      </c>
      <c r="L79" s="24">
        <f>SUM(L74:L78)</f>
        <v>1218</v>
      </c>
    </row>
    <row r="80" spans="1:12" ht="12">
      <c r="A80" s="6"/>
      <c r="B80" s="7">
        <f>B79/L79</f>
        <v>0.03366174055829228</v>
      </c>
      <c r="C80" s="7"/>
      <c r="D80" s="7">
        <f>D79/L79</f>
        <v>0.1297208538587849</v>
      </c>
      <c r="E80" s="7"/>
      <c r="F80" s="7">
        <f>F79/L79</f>
        <v>0.41625615763546797</v>
      </c>
      <c r="G80" s="7"/>
      <c r="H80" s="7">
        <f>H79/L79</f>
        <v>0.3727422003284072</v>
      </c>
      <c r="I80" s="7"/>
      <c r="J80" s="7">
        <f>J79/L79</f>
        <v>0.047619047619047616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11</v>
      </c>
      <c r="C84" s="41">
        <f>B68</f>
        <v>30</v>
      </c>
      <c r="D84" s="42">
        <f>B79</f>
        <v>41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86</v>
      </c>
      <c r="C85" s="41">
        <f>D68</f>
        <v>72</v>
      </c>
      <c r="D85" s="42">
        <f>D79</f>
        <v>158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412</v>
      </c>
      <c r="C86" s="41">
        <f>F68</f>
        <v>95</v>
      </c>
      <c r="D86" s="42">
        <f>F79</f>
        <v>507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433</v>
      </c>
      <c r="C87" s="41">
        <f>H68</f>
        <v>21</v>
      </c>
      <c r="D87" s="42">
        <f>H79</f>
        <v>454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1000</v>
      </c>
      <c r="C89" s="19">
        <f>SUM(C84:C88)</f>
        <v>218</v>
      </c>
      <c r="D89" s="24">
        <f>SUM(D84:D88)</f>
        <v>1218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71:L71"/>
    <mergeCell ref="A72:A73"/>
    <mergeCell ref="B72:B73"/>
    <mergeCell ref="D72:D73"/>
    <mergeCell ref="F72:F73"/>
    <mergeCell ref="H72:H73"/>
    <mergeCell ref="L72:L73"/>
    <mergeCell ref="A60:L60"/>
    <mergeCell ref="A61:A62"/>
    <mergeCell ref="B61:B62"/>
    <mergeCell ref="D61:D62"/>
    <mergeCell ref="F61:F62"/>
    <mergeCell ref="H61:H62"/>
    <mergeCell ref="L61:L62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28:A29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  <mergeCell ref="J9:K9"/>
    <mergeCell ref="L9:L10"/>
    <mergeCell ref="L17:L18"/>
    <mergeCell ref="L23:L24"/>
    <mergeCell ref="A17:A18"/>
    <mergeCell ref="B17:C17"/>
    <mergeCell ref="D17:E17"/>
    <mergeCell ref="F17:G17"/>
    <mergeCell ref="H17:I17"/>
    <mergeCell ref="J17:K17"/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71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50" t="s">
        <v>8</v>
      </c>
      <c r="C10" s="50" t="s">
        <v>9</v>
      </c>
      <c r="D10" s="50" t="s">
        <v>8</v>
      </c>
      <c r="E10" s="50" t="s">
        <v>9</v>
      </c>
      <c r="F10" s="50" t="s">
        <v>8</v>
      </c>
      <c r="G10" s="50" t="s">
        <v>9</v>
      </c>
      <c r="H10" s="50" t="s">
        <v>8</v>
      </c>
      <c r="I10" s="50" t="s">
        <v>9</v>
      </c>
      <c r="J10" s="50" t="s">
        <v>8</v>
      </c>
      <c r="K10" s="50" t="s">
        <v>9</v>
      </c>
      <c r="L10" s="64"/>
    </row>
    <row r="11" spans="1:12" ht="12" customHeight="1">
      <c r="A11" s="14" t="s">
        <v>10</v>
      </c>
      <c r="B11" s="15">
        <v>5</v>
      </c>
      <c r="C11" s="15">
        <v>2</v>
      </c>
      <c r="D11" s="15">
        <v>4</v>
      </c>
      <c r="E11" s="15">
        <v>8</v>
      </c>
      <c r="F11" s="15">
        <v>60</v>
      </c>
      <c r="G11" s="15">
        <v>10</v>
      </c>
      <c r="H11" s="15">
        <v>62</v>
      </c>
      <c r="I11" s="15">
        <v>5</v>
      </c>
      <c r="J11" s="15">
        <v>5</v>
      </c>
      <c r="K11" s="16">
        <v>0</v>
      </c>
      <c r="L11" s="16">
        <f>SUM(B11:K11)</f>
        <v>161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46</v>
      </c>
      <c r="G12" s="15">
        <v>7</v>
      </c>
      <c r="H12" s="15">
        <v>30</v>
      </c>
      <c r="I12" s="15">
        <v>4</v>
      </c>
      <c r="J12" s="15">
        <v>3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29</v>
      </c>
      <c r="G13" s="15">
        <v>4</v>
      </c>
      <c r="H13" s="15">
        <v>47</v>
      </c>
      <c r="I13" s="15">
        <v>2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3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49</v>
      </c>
    </row>
    <row r="15" spans="1:12" s="2" customFormat="1" ht="12" customHeight="1">
      <c r="A15" s="14" t="s">
        <v>14</v>
      </c>
      <c r="B15" s="15">
        <v>0</v>
      </c>
      <c r="C15" s="15">
        <v>2</v>
      </c>
      <c r="D15" s="15">
        <v>1</v>
      </c>
      <c r="E15" s="17">
        <v>4</v>
      </c>
      <c r="F15" s="15">
        <v>28</v>
      </c>
      <c r="G15" s="15">
        <v>13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88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8</v>
      </c>
      <c r="D16" s="19">
        <f t="shared" si="0"/>
        <v>51</v>
      </c>
      <c r="E16" s="19">
        <f t="shared" si="0"/>
        <v>25</v>
      </c>
      <c r="F16" s="19">
        <f t="shared" si="0"/>
        <v>178</v>
      </c>
      <c r="G16" s="19">
        <f t="shared" si="0"/>
        <v>38</v>
      </c>
      <c r="H16" s="19">
        <f t="shared" si="0"/>
        <v>188</v>
      </c>
      <c r="I16" s="19">
        <f t="shared" si="0"/>
        <v>12</v>
      </c>
      <c r="J16" s="19">
        <f t="shared" si="0"/>
        <v>20</v>
      </c>
      <c r="K16" s="19">
        <f t="shared" si="0"/>
        <v>0</v>
      </c>
      <c r="L16" s="19">
        <f t="shared" si="0"/>
        <v>527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50" t="s">
        <v>8</v>
      </c>
      <c r="C18" s="50" t="s">
        <v>9</v>
      </c>
      <c r="D18" s="50" t="s">
        <v>8</v>
      </c>
      <c r="E18" s="50" t="s">
        <v>9</v>
      </c>
      <c r="F18" s="50" t="s">
        <v>8</v>
      </c>
      <c r="G18" s="50" t="s">
        <v>9</v>
      </c>
      <c r="H18" s="50" t="s">
        <v>8</v>
      </c>
      <c r="I18" s="50" t="s">
        <v>9</v>
      </c>
      <c r="J18" s="50" t="s">
        <v>8</v>
      </c>
      <c r="K18" s="50" t="s">
        <v>9</v>
      </c>
      <c r="L18" s="64"/>
    </row>
    <row r="19" spans="1:12" ht="12">
      <c r="A19" s="20" t="s">
        <v>13</v>
      </c>
      <c r="B19" s="15">
        <v>0</v>
      </c>
      <c r="C19" s="15">
        <v>5</v>
      </c>
      <c r="D19" s="15">
        <v>12</v>
      </c>
      <c r="E19" s="15">
        <v>6</v>
      </c>
      <c r="F19" s="15">
        <v>27</v>
      </c>
      <c r="G19" s="15">
        <v>6</v>
      </c>
      <c r="H19" s="15">
        <v>7</v>
      </c>
      <c r="I19" s="15">
        <v>0</v>
      </c>
      <c r="J19" s="15">
        <v>0</v>
      </c>
      <c r="K19" s="16">
        <v>0</v>
      </c>
      <c r="L19" s="16">
        <f>SUM(B19:K19)</f>
        <v>63</v>
      </c>
    </row>
    <row r="20" spans="1:12" ht="12">
      <c r="A20" s="20" t="s">
        <v>15</v>
      </c>
      <c r="B20" s="15">
        <v>2</v>
      </c>
      <c r="C20" s="15">
        <v>2</v>
      </c>
      <c r="D20" s="15">
        <v>6</v>
      </c>
      <c r="E20" s="15">
        <v>6</v>
      </c>
      <c r="F20" s="15">
        <v>26</v>
      </c>
      <c r="G20" s="15">
        <v>7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71</v>
      </c>
    </row>
    <row r="21" spans="1:12" s="2" customFormat="1" ht="12">
      <c r="A21" s="20" t="s">
        <v>16</v>
      </c>
      <c r="B21" s="15">
        <v>0</v>
      </c>
      <c r="C21" s="15">
        <v>5</v>
      </c>
      <c r="D21" s="15">
        <v>4</v>
      </c>
      <c r="E21" s="15">
        <v>0</v>
      </c>
      <c r="F21" s="15">
        <v>29</v>
      </c>
      <c r="G21" s="15">
        <v>9</v>
      </c>
      <c r="H21" s="15">
        <v>19</v>
      </c>
      <c r="I21" s="15">
        <v>3</v>
      </c>
      <c r="J21" s="15">
        <v>2</v>
      </c>
      <c r="K21" s="16">
        <v>0</v>
      </c>
      <c r="L21" s="16">
        <f>SUM(B21:K21)</f>
        <v>71</v>
      </c>
    </row>
    <row r="22" spans="1:12" s="2" customFormat="1" ht="12">
      <c r="A22" s="18" t="s">
        <v>49</v>
      </c>
      <c r="B22" s="19">
        <f aca="true" t="shared" si="1" ref="B22:L22">SUM(B19:B21)</f>
        <v>2</v>
      </c>
      <c r="C22" s="19">
        <f t="shared" si="1"/>
        <v>12</v>
      </c>
      <c r="D22" s="19">
        <f t="shared" si="1"/>
        <v>22</v>
      </c>
      <c r="E22" s="19">
        <f t="shared" si="1"/>
        <v>12</v>
      </c>
      <c r="F22" s="19">
        <f t="shared" si="1"/>
        <v>82</v>
      </c>
      <c r="G22" s="19">
        <f t="shared" si="1"/>
        <v>22</v>
      </c>
      <c r="H22" s="19">
        <f t="shared" si="1"/>
        <v>44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205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50" t="s">
        <v>8</v>
      </c>
      <c r="C24" s="50" t="s">
        <v>9</v>
      </c>
      <c r="D24" s="50" t="s">
        <v>8</v>
      </c>
      <c r="E24" s="50" t="s">
        <v>9</v>
      </c>
      <c r="F24" s="50" t="s">
        <v>8</v>
      </c>
      <c r="G24" s="50" t="s">
        <v>9</v>
      </c>
      <c r="H24" s="50" t="s">
        <v>8</v>
      </c>
      <c r="I24" s="50" t="s">
        <v>9</v>
      </c>
      <c r="J24" s="50" t="s">
        <v>8</v>
      </c>
      <c r="K24" s="50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3</v>
      </c>
      <c r="F25" s="15">
        <v>27</v>
      </c>
      <c r="G25" s="15">
        <v>4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57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3</v>
      </c>
      <c r="E26" s="15">
        <v>11</v>
      </c>
      <c r="F26" s="15">
        <v>26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55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3</v>
      </c>
      <c r="E27" s="19">
        <f t="shared" si="2"/>
        <v>14</v>
      </c>
      <c r="F27" s="19">
        <f t="shared" si="2"/>
        <v>53</v>
      </c>
      <c r="G27" s="19">
        <f t="shared" si="2"/>
        <v>5</v>
      </c>
      <c r="H27" s="19">
        <f t="shared" si="2"/>
        <v>30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112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50" t="s">
        <v>8</v>
      </c>
      <c r="C29" s="50" t="s">
        <v>9</v>
      </c>
      <c r="D29" s="50" t="s">
        <v>8</v>
      </c>
      <c r="E29" s="50" t="s">
        <v>9</v>
      </c>
      <c r="F29" s="50" t="s">
        <v>8</v>
      </c>
      <c r="G29" s="50" t="s">
        <v>9</v>
      </c>
      <c r="H29" s="50" t="s">
        <v>8</v>
      </c>
      <c r="I29" s="50" t="s">
        <v>9</v>
      </c>
      <c r="J29" s="50" t="s">
        <v>8</v>
      </c>
      <c r="K29" s="50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3</v>
      </c>
      <c r="H30" s="15">
        <v>34</v>
      </c>
      <c r="I30" s="15">
        <v>1</v>
      </c>
      <c r="J30" s="15">
        <v>9</v>
      </c>
      <c r="K30" s="16">
        <v>0</v>
      </c>
      <c r="L30" s="16">
        <f>SUM(B30:K30)</f>
        <v>49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27</v>
      </c>
      <c r="G31" s="15">
        <v>12</v>
      </c>
      <c r="H31" s="15">
        <v>40</v>
      </c>
      <c r="I31" s="15">
        <v>2</v>
      </c>
      <c r="J31" s="15">
        <v>10</v>
      </c>
      <c r="K31" s="16">
        <v>0</v>
      </c>
      <c r="L31" s="16">
        <f>SUM(B31:K31)</f>
        <v>98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1</v>
      </c>
      <c r="E32" s="15">
        <v>7</v>
      </c>
      <c r="F32" s="15">
        <v>22</v>
      </c>
      <c r="G32" s="15">
        <v>3</v>
      </c>
      <c r="H32" s="15">
        <v>11</v>
      </c>
      <c r="I32" s="15">
        <v>0</v>
      </c>
      <c r="J32" s="15">
        <v>1</v>
      </c>
      <c r="K32" s="16">
        <v>0</v>
      </c>
      <c r="L32" s="16">
        <f>SUM(B32:K32)</f>
        <v>47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2</v>
      </c>
      <c r="D33" s="19">
        <f t="shared" si="3"/>
        <v>4</v>
      </c>
      <c r="E33" s="19">
        <f t="shared" si="3"/>
        <v>10</v>
      </c>
      <c r="F33" s="19">
        <f t="shared" si="3"/>
        <v>50</v>
      </c>
      <c r="G33" s="19">
        <f t="shared" si="3"/>
        <v>18</v>
      </c>
      <c r="H33" s="19">
        <f t="shared" si="3"/>
        <v>85</v>
      </c>
      <c r="I33" s="19">
        <f t="shared" si="3"/>
        <v>3</v>
      </c>
      <c r="J33" s="19">
        <f t="shared" si="3"/>
        <v>20</v>
      </c>
      <c r="K33" s="19">
        <f t="shared" si="3"/>
        <v>0</v>
      </c>
      <c r="L33" s="19">
        <f t="shared" si="3"/>
        <v>194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50" t="s">
        <v>8</v>
      </c>
      <c r="C35" s="50" t="s">
        <v>9</v>
      </c>
      <c r="D35" s="50" t="s">
        <v>8</v>
      </c>
      <c r="E35" s="50" t="s">
        <v>9</v>
      </c>
      <c r="F35" s="50" t="s">
        <v>8</v>
      </c>
      <c r="G35" s="50" t="s">
        <v>9</v>
      </c>
      <c r="H35" s="50" t="s">
        <v>8</v>
      </c>
      <c r="I35" s="50" t="s">
        <v>9</v>
      </c>
      <c r="J35" s="50" t="s">
        <v>8</v>
      </c>
      <c r="K35" s="50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14</v>
      </c>
      <c r="G36" s="15">
        <v>7</v>
      </c>
      <c r="H36" s="15">
        <v>27</v>
      </c>
      <c r="I36" s="15">
        <v>1</v>
      </c>
      <c r="J36" s="15">
        <v>3</v>
      </c>
      <c r="K36" s="15">
        <v>0</v>
      </c>
      <c r="L36" s="15">
        <f>SUM(B36:K36)</f>
        <v>57</v>
      </c>
    </row>
    <row r="37" spans="1:12" ht="12">
      <c r="A37" s="20" t="s">
        <v>13</v>
      </c>
      <c r="B37" s="15">
        <v>0</v>
      </c>
      <c r="C37" s="15">
        <v>2</v>
      </c>
      <c r="D37" s="15">
        <v>0</v>
      </c>
      <c r="E37" s="15">
        <v>1</v>
      </c>
      <c r="F37" s="15">
        <v>27</v>
      </c>
      <c r="G37" s="15">
        <v>6</v>
      </c>
      <c r="H37" s="15">
        <v>16</v>
      </c>
      <c r="I37" s="15">
        <v>0</v>
      </c>
      <c r="J37" s="15">
        <v>2</v>
      </c>
      <c r="K37" s="16">
        <v>0</v>
      </c>
      <c r="L37" s="16">
        <f>SUM(B37:K37)</f>
        <v>54</v>
      </c>
    </row>
    <row r="38" spans="1:12" s="2" customFormat="1" ht="12">
      <c r="A38" s="20" t="s">
        <v>16</v>
      </c>
      <c r="B38" s="15">
        <v>0</v>
      </c>
      <c r="C38" s="15">
        <v>2</v>
      </c>
      <c r="D38" s="15">
        <v>1</v>
      </c>
      <c r="E38" s="15">
        <v>2</v>
      </c>
      <c r="F38" s="15">
        <v>7</v>
      </c>
      <c r="G38" s="15">
        <v>8</v>
      </c>
      <c r="H38" s="15">
        <v>44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6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21</v>
      </c>
      <c r="H39" s="19">
        <f t="shared" si="4"/>
        <v>87</v>
      </c>
      <c r="I39" s="19">
        <f t="shared" si="4"/>
        <v>4</v>
      </c>
      <c r="J39" s="19">
        <f t="shared" si="4"/>
        <v>9</v>
      </c>
      <c r="K39" s="19">
        <f t="shared" si="4"/>
        <v>0</v>
      </c>
      <c r="L39" s="21">
        <f t="shared" si="4"/>
        <v>182</v>
      </c>
    </row>
    <row r="40" spans="1:12" ht="12">
      <c r="A40" s="22" t="s">
        <v>52</v>
      </c>
      <c r="B40" s="50">
        <f aca="true" t="shared" si="5" ref="B40:L40">B16+B22+B27+B33+B39</f>
        <v>12</v>
      </c>
      <c r="C40" s="50">
        <f t="shared" si="5"/>
        <v>31</v>
      </c>
      <c r="D40" s="50">
        <f t="shared" si="5"/>
        <v>83</v>
      </c>
      <c r="E40" s="50">
        <f t="shared" si="5"/>
        <v>64</v>
      </c>
      <c r="F40" s="50">
        <f t="shared" si="5"/>
        <v>411</v>
      </c>
      <c r="G40" s="50">
        <f t="shared" si="5"/>
        <v>104</v>
      </c>
      <c r="H40" s="50">
        <f t="shared" si="5"/>
        <v>434</v>
      </c>
      <c r="I40" s="50">
        <f t="shared" si="5"/>
        <v>23</v>
      </c>
      <c r="J40" s="50">
        <f t="shared" si="5"/>
        <v>58</v>
      </c>
      <c r="K40" s="23">
        <f t="shared" si="5"/>
        <v>0</v>
      </c>
      <c r="L40" s="24">
        <f t="shared" si="5"/>
        <v>1220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Posição em 31 de julho de 2011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0.015765765765765764</v>
      </c>
      <c r="D52" s="15">
        <f>D16</f>
        <v>51</v>
      </c>
      <c r="E52" s="33">
        <f>D52/$L$52</f>
        <v>0.11486486486486487</v>
      </c>
      <c r="F52" s="15">
        <f>F16</f>
        <v>178</v>
      </c>
      <c r="G52" s="33">
        <f>F52/$L$52</f>
        <v>0.4009009009009009</v>
      </c>
      <c r="H52" s="15">
        <f>H16</f>
        <v>188</v>
      </c>
      <c r="I52" s="33">
        <f>H52/$L$52</f>
        <v>0.42342342342342343</v>
      </c>
      <c r="J52" s="15">
        <f>J16</f>
        <v>20</v>
      </c>
      <c r="K52" s="33">
        <f>J52/L52</f>
        <v>0.04504504504504504</v>
      </c>
      <c r="L52" s="16">
        <f>B52+D52+F52+H52+J52</f>
        <v>444</v>
      </c>
    </row>
    <row r="53" spans="1:193" ht="12" customHeight="1">
      <c r="A53" s="20" t="s">
        <v>30</v>
      </c>
      <c r="B53" s="15">
        <f>B22</f>
        <v>2</v>
      </c>
      <c r="C53" s="33">
        <f>B53/$L$53</f>
        <v>0.01282051282051282</v>
      </c>
      <c r="D53" s="15">
        <f>D22</f>
        <v>22</v>
      </c>
      <c r="E53" s="33">
        <f>D53/$L$53</f>
        <v>0.14102564102564102</v>
      </c>
      <c r="F53" s="15">
        <f>F22</f>
        <v>82</v>
      </c>
      <c r="G53" s="33">
        <f>F53/$L$53</f>
        <v>0.5256410256410257</v>
      </c>
      <c r="H53" s="15">
        <f>H22</f>
        <v>44</v>
      </c>
      <c r="I53" s="33">
        <f>H53/L53</f>
        <v>0.28205128205128205</v>
      </c>
      <c r="J53" s="15">
        <f>J22</f>
        <v>6</v>
      </c>
      <c r="K53" s="33">
        <f>J53/L53</f>
        <v>0.038461538461538464</v>
      </c>
      <c r="L53" s="34">
        <f>B53+D53+F53+H53+J53</f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3</v>
      </c>
      <c r="E54" s="33">
        <f>D54/$L$54</f>
        <v>0.033707865168539325</v>
      </c>
      <c r="F54" s="15">
        <f>F27</f>
        <v>53</v>
      </c>
      <c r="G54" s="33">
        <f>F54/$L$54</f>
        <v>0.5955056179775281</v>
      </c>
      <c r="H54" s="15">
        <f>H27</f>
        <v>30</v>
      </c>
      <c r="I54" s="33">
        <f>H54/L54</f>
        <v>0.33707865168539325</v>
      </c>
      <c r="J54" s="15">
        <f>J27</f>
        <v>3</v>
      </c>
      <c r="K54" s="33">
        <f>J54/L54</f>
        <v>0.033707865168539325</v>
      </c>
      <c r="L54" s="34">
        <f>B54+D54+F54+H54+J54</f>
        <v>89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0.012422360248447204</v>
      </c>
      <c r="D55" s="15">
        <f>D33</f>
        <v>4</v>
      </c>
      <c r="E55" s="33">
        <f>D55/$L$55</f>
        <v>0.024844720496894408</v>
      </c>
      <c r="F55" s="15">
        <f>F33</f>
        <v>50</v>
      </c>
      <c r="G55" s="33">
        <f>F55/$L$55</f>
        <v>0.3105590062111801</v>
      </c>
      <c r="H55" s="15">
        <f>H33</f>
        <v>85</v>
      </c>
      <c r="I55" s="33">
        <f>H55/L55</f>
        <v>0.5279503105590062</v>
      </c>
      <c r="J55" s="15">
        <f>J33</f>
        <v>20</v>
      </c>
      <c r="K55" s="33">
        <f>J55/L55</f>
        <v>0.12422360248447205</v>
      </c>
      <c r="L55" s="34">
        <f>B55+D55+F55+H55+J55</f>
        <v>161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48</v>
      </c>
      <c r="G56" s="33">
        <f>F56/$L$56</f>
        <v>0.32432432432432434</v>
      </c>
      <c r="H56" s="15">
        <f>H39</f>
        <v>87</v>
      </c>
      <c r="I56" s="33">
        <f>H56/L56</f>
        <v>0.5878378378378378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49">
        <f>SUM(B52:B56)</f>
        <v>12</v>
      </c>
      <c r="C57" s="37">
        <f>B57/$L$57</f>
        <v>0.012024048096192385</v>
      </c>
      <c r="D57" s="49">
        <f>SUM(D52:D56)</f>
        <v>83</v>
      </c>
      <c r="E57" s="37">
        <f>D57/$L$57</f>
        <v>0.08316633266533066</v>
      </c>
      <c r="F57" s="49">
        <f>SUM(F52:F56)</f>
        <v>411</v>
      </c>
      <c r="G57" s="37">
        <f>F57/$L$57</f>
        <v>0.4118236472945892</v>
      </c>
      <c r="H57" s="49">
        <f>SUM(H52:H56)</f>
        <v>434</v>
      </c>
      <c r="I57" s="37">
        <f>H57/$L$57</f>
        <v>0.4348697394789579</v>
      </c>
      <c r="J57" s="49">
        <f>SUM(J52:J56)</f>
        <v>58</v>
      </c>
      <c r="K57" s="37">
        <f>J57/$L$57</f>
        <v>0.05811623246492986</v>
      </c>
      <c r="L57" s="38">
        <f>SUM(L52:L56)</f>
        <v>998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0.012024048096192385</v>
      </c>
      <c r="C58" s="7"/>
      <c r="D58" s="7">
        <f>D57/L57</f>
        <v>0.08316633266533066</v>
      </c>
      <c r="E58" s="7"/>
      <c r="F58" s="7">
        <f>F57/L57</f>
        <v>0.4118236472945892</v>
      </c>
      <c r="G58" s="7"/>
      <c r="H58" s="7">
        <f>H57/L57</f>
        <v>0.4348697394789579</v>
      </c>
      <c r="I58" s="7"/>
      <c r="J58" s="7">
        <f>J57/L57</f>
        <v>0.05811623246492986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8</v>
      </c>
      <c r="C63" s="33">
        <f aca="true" t="shared" si="6" ref="C63:C68">B63/L63</f>
        <v>0.0963855421686747</v>
      </c>
      <c r="D63" s="15">
        <f>E16</f>
        <v>25</v>
      </c>
      <c r="E63" s="33">
        <f aca="true" t="shared" si="7" ref="E63:E68">D63/L63</f>
        <v>0.30120481927710846</v>
      </c>
      <c r="F63" s="15">
        <f>G16</f>
        <v>38</v>
      </c>
      <c r="G63" s="33">
        <f aca="true" t="shared" si="8" ref="G63:G68">F63/L63</f>
        <v>0.4578313253012048</v>
      </c>
      <c r="H63" s="15">
        <f>I16</f>
        <v>12</v>
      </c>
      <c r="I63" s="33">
        <f aca="true" t="shared" si="9" ref="I63:I68">H63/L63</f>
        <v>0.14457831325301204</v>
      </c>
      <c r="J63" s="15">
        <f>K16</f>
        <v>0</v>
      </c>
      <c r="K63" s="33">
        <f aca="true" t="shared" si="10" ref="K63:K68">J63/L63</f>
        <v>0</v>
      </c>
      <c r="L63" s="34">
        <f>B63+D63+F63+H63+J63</f>
        <v>83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0.24489795918367346</v>
      </c>
      <c r="D64" s="15">
        <f>E22</f>
        <v>12</v>
      </c>
      <c r="E64" s="33">
        <f t="shared" si="7"/>
        <v>0.24489795918367346</v>
      </c>
      <c r="F64" s="15">
        <f>G22</f>
        <v>22</v>
      </c>
      <c r="G64" s="33">
        <f t="shared" si="8"/>
        <v>0.4489795918367347</v>
      </c>
      <c r="H64" s="15">
        <f>I22</f>
        <v>3</v>
      </c>
      <c r="I64" s="33">
        <f t="shared" si="9"/>
        <v>0.061224489795918366</v>
      </c>
      <c r="J64" s="15">
        <f>K22</f>
        <v>0</v>
      </c>
      <c r="K64" s="33">
        <f t="shared" si="10"/>
        <v>0</v>
      </c>
      <c r="L64" s="34">
        <f>B64+D64+F64+H64+J64</f>
        <v>49</v>
      </c>
    </row>
    <row r="65" spans="1:193" ht="12.75">
      <c r="A65" s="20" t="s">
        <v>31</v>
      </c>
      <c r="B65" s="15">
        <f>C27</f>
        <v>3</v>
      </c>
      <c r="C65" s="33">
        <f t="shared" si="6"/>
        <v>0.13043478260869565</v>
      </c>
      <c r="D65" s="15">
        <f>E27</f>
        <v>14</v>
      </c>
      <c r="E65" s="33">
        <f t="shared" si="7"/>
        <v>0.6086956521739131</v>
      </c>
      <c r="F65" s="15">
        <f>G27</f>
        <v>5</v>
      </c>
      <c r="G65" s="33">
        <f t="shared" si="8"/>
        <v>0.21739130434782608</v>
      </c>
      <c r="H65" s="15">
        <f>I27</f>
        <v>1</v>
      </c>
      <c r="I65" s="33">
        <f t="shared" si="9"/>
        <v>0.043478260869565216</v>
      </c>
      <c r="J65" s="15">
        <f>K27</f>
        <v>0</v>
      </c>
      <c r="K65" s="33">
        <f t="shared" si="10"/>
        <v>0</v>
      </c>
      <c r="L65" s="34">
        <f>B65+D65+F65+H65+J65</f>
        <v>23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2</v>
      </c>
      <c r="C66" s="33">
        <f t="shared" si="6"/>
        <v>0.06060606060606061</v>
      </c>
      <c r="D66" s="15">
        <f>E33</f>
        <v>10</v>
      </c>
      <c r="E66" s="33">
        <f t="shared" si="7"/>
        <v>0.30303030303030304</v>
      </c>
      <c r="F66" s="15">
        <f>G33</f>
        <v>18</v>
      </c>
      <c r="G66" s="33">
        <f t="shared" si="8"/>
        <v>0.5454545454545454</v>
      </c>
      <c r="H66" s="15">
        <f>I33</f>
        <v>3</v>
      </c>
      <c r="I66" s="33">
        <f t="shared" si="9"/>
        <v>0.09090909090909091</v>
      </c>
      <c r="J66" s="15">
        <f>K33</f>
        <v>0</v>
      </c>
      <c r="K66" s="33">
        <f t="shared" si="10"/>
        <v>0</v>
      </c>
      <c r="L66" s="16">
        <f>B66+D66+F66+H66+J66</f>
        <v>33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6</v>
      </c>
      <c r="C67" s="33">
        <f t="shared" si="6"/>
        <v>0.17647058823529413</v>
      </c>
      <c r="D67" s="15">
        <f>E39</f>
        <v>3</v>
      </c>
      <c r="E67" s="33">
        <f t="shared" si="7"/>
        <v>0.08823529411764706</v>
      </c>
      <c r="F67" s="15">
        <f>G39</f>
        <v>21</v>
      </c>
      <c r="G67" s="33">
        <f t="shared" si="8"/>
        <v>0.6176470588235294</v>
      </c>
      <c r="H67" s="15">
        <f>I39</f>
        <v>4</v>
      </c>
      <c r="I67" s="33">
        <f t="shared" si="9"/>
        <v>0.11764705882352941</v>
      </c>
      <c r="J67" s="15">
        <f>K39</f>
        <v>0</v>
      </c>
      <c r="K67" s="33">
        <f t="shared" si="10"/>
        <v>0</v>
      </c>
      <c r="L67" s="16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49">
        <f>SUM(B63:B67)</f>
        <v>31</v>
      </c>
      <c r="C68" s="37">
        <f t="shared" si="6"/>
        <v>0.13963963963963963</v>
      </c>
      <c r="D68" s="49">
        <f>SUM(D63:D67)</f>
        <v>64</v>
      </c>
      <c r="E68" s="37">
        <f t="shared" si="7"/>
        <v>0.2882882882882883</v>
      </c>
      <c r="F68" s="49">
        <f>SUM(F63:F67)</f>
        <v>104</v>
      </c>
      <c r="G68" s="37">
        <f t="shared" si="8"/>
        <v>0.46846846846846846</v>
      </c>
      <c r="H68" s="49">
        <f>SUM(H63:H67)</f>
        <v>23</v>
      </c>
      <c r="I68" s="37">
        <f t="shared" si="9"/>
        <v>0.1036036036036036</v>
      </c>
      <c r="J68" s="49">
        <f>SUM(J63:J67)</f>
        <v>0</v>
      </c>
      <c r="K68" s="37">
        <f t="shared" si="10"/>
        <v>0</v>
      </c>
      <c r="L68" s="38">
        <f>SUM(L63:L67)</f>
        <v>222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0.13963963963963963</v>
      </c>
      <c r="C69" s="7"/>
      <c r="D69" s="7">
        <f>D68/L68</f>
        <v>0.2882882882882883</v>
      </c>
      <c r="E69" s="7"/>
      <c r="F69" s="7">
        <f>F68/L68</f>
        <v>0.46846846846846846</v>
      </c>
      <c r="G69" s="7"/>
      <c r="H69" s="7">
        <f>H68/L68</f>
        <v>0.1036036036036036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15</v>
      </c>
      <c r="C74" s="33">
        <f>B74/L74</f>
        <v>0.028462998102466792</v>
      </c>
      <c r="D74" s="15">
        <f>D63+D52</f>
        <v>76</v>
      </c>
      <c r="E74" s="33">
        <f>D74/L74</f>
        <v>0.1442125237191651</v>
      </c>
      <c r="F74" s="15">
        <f>F63+F52</f>
        <v>216</v>
      </c>
      <c r="G74" s="33">
        <f>F74/L74</f>
        <v>0.4098671726755218</v>
      </c>
      <c r="H74" s="15">
        <f>H63+H52</f>
        <v>200</v>
      </c>
      <c r="I74" s="33">
        <f>H74/L74</f>
        <v>0.3795066413662239</v>
      </c>
      <c r="J74" s="15">
        <f>J63+J52</f>
        <v>20</v>
      </c>
      <c r="K74" s="33">
        <f>J74/L74</f>
        <v>0.03795066413662239</v>
      </c>
      <c r="L74" s="16">
        <f>B74+D74+F74+H74+J74</f>
        <v>527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14</v>
      </c>
      <c r="C75" s="33">
        <f>B75/L75</f>
        <v>0.06829268292682927</v>
      </c>
      <c r="D75" s="15">
        <f>D64+D53</f>
        <v>34</v>
      </c>
      <c r="E75" s="33">
        <f>D75/L75</f>
        <v>0.16585365853658537</v>
      </c>
      <c r="F75" s="15">
        <f>F64+F53</f>
        <v>104</v>
      </c>
      <c r="G75" s="33">
        <f>F75/L75</f>
        <v>0.5073170731707317</v>
      </c>
      <c r="H75" s="15">
        <f>H64+H53</f>
        <v>47</v>
      </c>
      <c r="I75" s="33">
        <f>H75/L75</f>
        <v>0.22926829268292684</v>
      </c>
      <c r="J75" s="15">
        <f>J64+J53</f>
        <v>6</v>
      </c>
      <c r="K75" s="33">
        <f>J75/L75</f>
        <v>0.02926829268292683</v>
      </c>
      <c r="L75" s="16">
        <f>B75+D75+F75+H75+J75</f>
        <v>205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0.026785714285714284</v>
      </c>
      <c r="D76" s="15">
        <f>D65+D54</f>
        <v>17</v>
      </c>
      <c r="E76" s="33">
        <f>D76/L76</f>
        <v>0.15178571428571427</v>
      </c>
      <c r="F76" s="15">
        <f>F65+F54</f>
        <v>58</v>
      </c>
      <c r="G76" s="33">
        <f>F76/L76</f>
        <v>0.5178571428571429</v>
      </c>
      <c r="H76" s="15">
        <f>H65+H54</f>
        <v>31</v>
      </c>
      <c r="I76" s="33">
        <f>H76/L76</f>
        <v>0.2767857142857143</v>
      </c>
      <c r="J76" s="15">
        <f>J65+J54</f>
        <v>3</v>
      </c>
      <c r="K76" s="33">
        <f>J76/L76</f>
        <v>0.026785714285714284</v>
      </c>
      <c r="L76" s="16">
        <f>B76+D76+F76+H76+J76</f>
        <v>112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4</v>
      </c>
      <c r="C77" s="33">
        <f>B77/L77</f>
        <v>0.020618556701030927</v>
      </c>
      <c r="D77" s="15">
        <f>D66+D55</f>
        <v>14</v>
      </c>
      <c r="E77" s="33">
        <f>D77/L77</f>
        <v>0.07216494845360824</v>
      </c>
      <c r="F77" s="15">
        <f>F66+F55</f>
        <v>68</v>
      </c>
      <c r="G77" s="33">
        <f>F77/L77</f>
        <v>0.35051546391752575</v>
      </c>
      <c r="H77" s="15">
        <f>H66+H55</f>
        <v>88</v>
      </c>
      <c r="I77" s="33">
        <f>H77/L77</f>
        <v>0.4536082474226804</v>
      </c>
      <c r="J77" s="15">
        <f>J66+J55</f>
        <v>20</v>
      </c>
      <c r="K77" s="33">
        <f>J77/L77</f>
        <v>0.10309278350515463</v>
      </c>
      <c r="L77" s="16">
        <f>B77+D77+F77+H77+J77</f>
        <v>194</v>
      </c>
    </row>
    <row r="78" spans="1:12" ht="12">
      <c r="A78" s="20" t="s">
        <v>33</v>
      </c>
      <c r="B78" s="15">
        <f>B67+B56</f>
        <v>7</v>
      </c>
      <c r="C78" s="33">
        <f>B78/L78</f>
        <v>0.038461538461538464</v>
      </c>
      <c r="D78" s="15">
        <f>D67+D56</f>
        <v>6</v>
      </c>
      <c r="E78" s="33">
        <f>D78/L78</f>
        <v>0.03296703296703297</v>
      </c>
      <c r="F78" s="15">
        <f>F67+F56</f>
        <v>69</v>
      </c>
      <c r="G78" s="33">
        <f>F78/L78</f>
        <v>0.3791208791208791</v>
      </c>
      <c r="H78" s="15">
        <f>H67+H56</f>
        <v>91</v>
      </c>
      <c r="I78" s="33">
        <f>H78/L78</f>
        <v>0.5</v>
      </c>
      <c r="J78" s="15">
        <f>J67+J56</f>
        <v>9</v>
      </c>
      <c r="K78" s="33">
        <f>J78/L78</f>
        <v>0.04945054945054945</v>
      </c>
      <c r="L78" s="16">
        <f>B78+D78+F78+H78+J78</f>
        <v>182</v>
      </c>
    </row>
    <row r="79" spans="1:12" ht="12">
      <c r="A79" s="35" t="s">
        <v>34</v>
      </c>
      <c r="B79" s="49">
        <f>SUM(B74:B78)</f>
        <v>43</v>
      </c>
      <c r="C79" s="37">
        <f>B79/$L$79</f>
        <v>0.03524590163934426</v>
      </c>
      <c r="D79" s="49">
        <f>SUM(D74:D78)</f>
        <v>147</v>
      </c>
      <c r="E79" s="37">
        <f>D79/$L$79</f>
        <v>0.12049180327868853</v>
      </c>
      <c r="F79" s="49">
        <f>SUM(F74:F78)</f>
        <v>515</v>
      </c>
      <c r="G79" s="37">
        <f>F79/$L$79</f>
        <v>0.42213114754098363</v>
      </c>
      <c r="H79" s="49">
        <f>SUM(H74:H78)</f>
        <v>457</v>
      </c>
      <c r="I79" s="37">
        <f>H79/$L$79</f>
        <v>0.37459016393442623</v>
      </c>
      <c r="J79" s="49">
        <f>SUM(J74:J78)</f>
        <v>58</v>
      </c>
      <c r="K79" s="37">
        <f>J79/$L$79</f>
        <v>0.047540983606557376</v>
      </c>
      <c r="L79" s="24">
        <f>SUM(L74:L78)</f>
        <v>1220</v>
      </c>
    </row>
    <row r="80" spans="1:12" ht="12">
      <c r="A80" s="6"/>
      <c r="B80" s="7">
        <f>B79/L79</f>
        <v>0.03524590163934426</v>
      </c>
      <c r="C80" s="7"/>
      <c r="D80" s="7">
        <f>D79/L79</f>
        <v>0.12049180327868853</v>
      </c>
      <c r="E80" s="7"/>
      <c r="F80" s="7">
        <f>F79/L79</f>
        <v>0.42213114754098363</v>
      </c>
      <c r="G80" s="7"/>
      <c r="H80" s="7">
        <f>H79/L79</f>
        <v>0.37459016393442623</v>
      </c>
      <c r="I80" s="7"/>
      <c r="J80" s="7">
        <f>J79/L79</f>
        <v>0.047540983606557376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12</v>
      </c>
      <c r="C84" s="41">
        <f>B68</f>
        <v>31</v>
      </c>
      <c r="D84" s="42">
        <f>B79</f>
        <v>43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83</v>
      </c>
      <c r="C85" s="41">
        <f>D68</f>
        <v>64</v>
      </c>
      <c r="D85" s="42">
        <f>D79</f>
        <v>147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411</v>
      </c>
      <c r="C86" s="41">
        <f>F68</f>
        <v>104</v>
      </c>
      <c r="D86" s="42">
        <f>F79</f>
        <v>515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434</v>
      </c>
      <c r="C87" s="41">
        <f>H68</f>
        <v>23</v>
      </c>
      <c r="D87" s="42">
        <f>H79</f>
        <v>457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998</v>
      </c>
      <c r="C89" s="19">
        <f>SUM(C84:C88)</f>
        <v>222</v>
      </c>
      <c r="D89" s="24">
        <f>SUM(D84:D88)</f>
        <v>1220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71:L71"/>
    <mergeCell ref="A72:A73"/>
    <mergeCell ref="B72:B73"/>
    <mergeCell ref="D72:D73"/>
    <mergeCell ref="F72:F73"/>
    <mergeCell ref="H72:H73"/>
    <mergeCell ref="L72:L73"/>
    <mergeCell ref="A60:L60"/>
    <mergeCell ref="A61:A62"/>
    <mergeCell ref="B61:B62"/>
    <mergeCell ref="D61:D62"/>
    <mergeCell ref="F61:F62"/>
    <mergeCell ref="H61:H62"/>
    <mergeCell ref="L61:L62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28:A29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  <mergeCell ref="J9:K9"/>
    <mergeCell ref="L9:L10"/>
    <mergeCell ref="L17:L18"/>
    <mergeCell ref="L23:L24"/>
    <mergeCell ref="A17:A18"/>
    <mergeCell ref="B17:C17"/>
    <mergeCell ref="D17:E17"/>
    <mergeCell ref="F17:G17"/>
    <mergeCell ref="H17:I17"/>
    <mergeCell ref="J17:K17"/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72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51" t="s">
        <v>8</v>
      </c>
      <c r="C10" s="51" t="s">
        <v>9</v>
      </c>
      <c r="D10" s="51" t="s">
        <v>8</v>
      </c>
      <c r="E10" s="51" t="s">
        <v>9</v>
      </c>
      <c r="F10" s="51" t="s">
        <v>8</v>
      </c>
      <c r="G10" s="51" t="s">
        <v>9</v>
      </c>
      <c r="H10" s="51" t="s">
        <v>8</v>
      </c>
      <c r="I10" s="51" t="s">
        <v>9</v>
      </c>
      <c r="J10" s="51" t="s">
        <v>8</v>
      </c>
      <c r="K10" s="51" t="s">
        <v>9</v>
      </c>
      <c r="L10" s="64"/>
    </row>
    <row r="11" spans="1:12" ht="12" customHeight="1">
      <c r="A11" s="14" t="s">
        <v>10</v>
      </c>
      <c r="B11" s="15">
        <v>5</v>
      </c>
      <c r="C11" s="15">
        <v>2</v>
      </c>
      <c r="D11" s="15">
        <v>4</v>
      </c>
      <c r="E11" s="15">
        <v>8</v>
      </c>
      <c r="F11" s="15">
        <v>57</v>
      </c>
      <c r="G11" s="15">
        <v>10</v>
      </c>
      <c r="H11" s="15">
        <v>65</v>
      </c>
      <c r="I11" s="15">
        <v>5</v>
      </c>
      <c r="J11" s="15">
        <v>5</v>
      </c>
      <c r="K11" s="16">
        <v>0</v>
      </c>
      <c r="L11" s="16">
        <f>SUM(B11:K11)</f>
        <v>161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45</v>
      </c>
      <c r="G12" s="15">
        <v>7</v>
      </c>
      <c r="H12" s="15">
        <v>31</v>
      </c>
      <c r="I12" s="15">
        <v>4</v>
      </c>
      <c r="J12" s="15">
        <v>3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29</v>
      </c>
      <c r="G13" s="15">
        <v>4</v>
      </c>
      <c r="H13" s="15">
        <v>47</v>
      </c>
      <c r="I13" s="15">
        <v>2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3</v>
      </c>
      <c r="D14" s="15">
        <v>2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48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4</v>
      </c>
      <c r="F15" s="15">
        <v>28</v>
      </c>
      <c r="G15" s="15">
        <v>16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90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7</v>
      </c>
      <c r="D16" s="19">
        <f t="shared" si="0"/>
        <v>50</v>
      </c>
      <c r="E16" s="19">
        <f t="shared" si="0"/>
        <v>25</v>
      </c>
      <c r="F16" s="19">
        <f t="shared" si="0"/>
        <v>174</v>
      </c>
      <c r="G16" s="19">
        <f t="shared" si="0"/>
        <v>41</v>
      </c>
      <c r="H16" s="19">
        <f t="shared" si="0"/>
        <v>192</v>
      </c>
      <c r="I16" s="19">
        <f t="shared" si="0"/>
        <v>12</v>
      </c>
      <c r="J16" s="19">
        <f t="shared" si="0"/>
        <v>20</v>
      </c>
      <c r="K16" s="19">
        <f t="shared" si="0"/>
        <v>0</v>
      </c>
      <c r="L16" s="19">
        <f t="shared" si="0"/>
        <v>528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51" t="s">
        <v>8</v>
      </c>
      <c r="C18" s="51" t="s">
        <v>9</v>
      </c>
      <c r="D18" s="51" t="s">
        <v>8</v>
      </c>
      <c r="E18" s="51" t="s">
        <v>9</v>
      </c>
      <c r="F18" s="51" t="s">
        <v>8</v>
      </c>
      <c r="G18" s="51" t="s">
        <v>9</v>
      </c>
      <c r="H18" s="51" t="s">
        <v>8</v>
      </c>
      <c r="I18" s="51" t="s">
        <v>9</v>
      </c>
      <c r="J18" s="51" t="s">
        <v>8</v>
      </c>
      <c r="K18" s="51" t="s">
        <v>9</v>
      </c>
      <c r="L18" s="64"/>
    </row>
    <row r="19" spans="1:12" ht="12">
      <c r="A19" s="20" t="s">
        <v>13</v>
      </c>
      <c r="B19" s="15">
        <v>0</v>
      </c>
      <c r="C19" s="15">
        <v>5</v>
      </c>
      <c r="D19" s="15">
        <v>12</v>
      </c>
      <c r="E19" s="15">
        <v>6</v>
      </c>
      <c r="F19" s="15">
        <v>27</v>
      </c>
      <c r="G19" s="15">
        <v>5</v>
      </c>
      <c r="H19" s="15">
        <v>7</v>
      </c>
      <c r="I19" s="15">
        <v>0</v>
      </c>
      <c r="J19" s="15">
        <v>0</v>
      </c>
      <c r="K19" s="16">
        <v>0</v>
      </c>
      <c r="L19" s="16">
        <f>SUM(B19:K19)</f>
        <v>62</v>
      </c>
    </row>
    <row r="20" spans="1:12" ht="12">
      <c r="A20" s="20" t="s">
        <v>15</v>
      </c>
      <c r="B20" s="15">
        <v>2</v>
      </c>
      <c r="C20" s="15">
        <v>2</v>
      </c>
      <c r="D20" s="15">
        <v>6</v>
      </c>
      <c r="E20" s="15">
        <v>6</v>
      </c>
      <c r="F20" s="15">
        <v>26</v>
      </c>
      <c r="G20" s="15">
        <v>6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70</v>
      </c>
    </row>
    <row r="21" spans="1:12" s="2" customFormat="1" ht="12">
      <c r="A21" s="20" t="s">
        <v>16</v>
      </c>
      <c r="B21" s="15">
        <v>0</v>
      </c>
      <c r="C21" s="15">
        <v>6</v>
      </c>
      <c r="D21" s="15">
        <v>4</v>
      </c>
      <c r="E21" s="15">
        <v>0</v>
      </c>
      <c r="F21" s="15">
        <v>30</v>
      </c>
      <c r="G21" s="15">
        <v>9</v>
      </c>
      <c r="H21" s="15">
        <v>18</v>
      </c>
      <c r="I21" s="15">
        <v>3</v>
      </c>
      <c r="J21" s="15">
        <v>2</v>
      </c>
      <c r="K21" s="16">
        <v>0</v>
      </c>
      <c r="L21" s="16">
        <f>SUM(B21:K21)</f>
        <v>72</v>
      </c>
    </row>
    <row r="22" spans="1:12" s="2" customFormat="1" ht="12">
      <c r="A22" s="18" t="s">
        <v>49</v>
      </c>
      <c r="B22" s="19">
        <f aca="true" t="shared" si="1" ref="B22:L22">SUM(B19:B21)</f>
        <v>2</v>
      </c>
      <c r="C22" s="19">
        <f t="shared" si="1"/>
        <v>13</v>
      </c>
      <c r="D22" s="19">
        <f t="shared" si="1"/>
        <v>22</v>
      </c>
      <c r="E22" s="19">
        <f t="shared" si="1"/>
        <v>12</v>
      </c>
      <c r="F22" s="19">
        <f t="shared" si="1"/>
        <v>83</v>
      </c>
      <c r="G22" s="19">
        <f t="shared" si="1"/>
        <v>20</v>
      </c>
      <c r="H22" s="19">
        <f t="shared" si="1"/>
        <v>43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204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51" t="s">
        <v>8</v>
      </c>
      <c r="C24" s="51" t="s">
        <v>9</v>
      </c>
      <c r="D24" s="51" t="s">
        <v>8</v>
      </c>
      <c r="E24" s="51" t="s">
        <v>9</v>
      </c>
      <c r="F24" s="51" t="s">
        <v>8</v>
      </c>
      <c r="G24" s="51" t="s">
        <v>9</v>
      </c>
      <c r="H24" s="51" t="s">
        <v>8</v>
      </c>
      <c r="I24" s="51" t="s">
        <v>9</v>
      </c>
      <c r="J24" s="51" t="s">
        <v>8</v>
      </c>
      <c r="K24" s="51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3</v>
      </c>
      <c r="F25" s="15">
        <v>27</v>
      </c>
      <c r="G25" s="15">
        <v>4</v>
      </c>
      <c r="H25" s="15">
        <v>18</v>
      </c>
      <c r="I25" s="15">
        <v>1</v>
      </c>
      <c r="J25" s="15">
        <v>3</v>
      </c>
      <c r="K25" s="16">
        <v>0</v>
      </c>
      <c r="L25" s="16">
        <f>SUM(B25:K25)</f>
        <v>57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3</v>
      </c>
      <c r="E26" s="15">
        <v>11</v>
      </c>
      <c r="F26" s="15">
        <v>26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55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3</v>
      </c>
      <c r="E27" s="19">
        <f t="shared" si="2"/>
        <v>14</v>
      </c>
      <c r="F27" s="19">
        <f t="shared" si="2"/>
        <v>53</v>
      </c>
      <c r="G27" s="19">
        <f t="shared" si="2"/>
        <v>5</v>
      </c>
      <c r="H27" s="19">
        <f t="shared" si="2"/>
        <v>30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112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51" t="s">
        <v>8</v>
      </c>
      <c r="C29" s="51" t="s">
        <v>9</v>
      </c>
      <c r="D29" s="51" t="s">
        <v>8</v>
      </c>
      <c r="E29" s="51" t="s">
        <v>9</v>
      </c>
      <c r="F29" s="51" t="s">
        <v>8</v>
      </c>
      <c r="G29" s="51" t="s">
        <v>9</v>
      </c>
      <c r="H29" s="51" t="s">
        <v>8</v>
      </c>
      <c r="I29" s="51" t="s">
        <v>9</v>
      </c>
      <c r="J29" s="51" t="s">
        <v>8</v>
      </c>
      <c r="K29" s="51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3</v>
      </c>
      <c r="H30" s="15">
        <v>33</v>
      </c>
      <c r="I30" s="15">
        <v>1</v>
      </c>
      <c r="J30" s="15">
        <v>9</v>
      </c>
      <c r="K30" s="16">
        <v>0</v>
      </c>
      <c r="L30" s="16">
        <f>SUM(B30:K30)</f>
        <v>48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4</v>
      </c>
      <c r="F31" s="15">
        <v>25</v>
      </c>
      <c r="G31" s="15">
        <v>12</v>
      </c>
      <c r="H31" s="15">
        <v>40</v>
      </c>
      <c r="I31" s="15">
        <v>3</v>
      </c>
      <c r="J31" s="15">
        <v>10</v>
      </c>
      <c r="K31" s="16">
        <v>0</v>
      </c>
      <c r="L31" s="16">
        <f>SUM(B31:K31)</f>
        <v>98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1</v>
      </c>
      <c r="E32" s="15">
        <v>6</v>
      </c>
      <c r="F32" s="15">
        <v>21</v>
      </c>
      <c r="G32" s="15">
        <v>5</v>
      </c>
      <c r="H32" s="15">
        <v>12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2</v>
      </c>
      <c r="D33" s="19">
        <f t="shared" si="3"/>
        <v>4</v>
      </c>
      <c r="E33" s="19">
        <f t="shared" si="3"/>
        <v>10</v>
      </c>
      <c r="F33" s="19">
        <f t="shared" si="3"/>
        <v>47</v>
      </c>
      <c r="G33" s="19">
        <f t="shared" si="3"/>
        <v>20</v>
      </c>
      <c r="H33" s="19">
        <f t="shared" si="3"/>
        <v>85</v>
      </c>
      <c r="I33" s="19">
        <f t="shared" si="3"/>
        <v>4</v>
      </c>
      <c r="J33" s="19">
        <f t="shared" si="3"/>
        <v>20</v>
      </c>
      <c r="K33" s="19">
        <f t="shared" si="3"/>
        <v>0</v>
      </c>
      <c r="L33" s="19">
        <f t="shared" si="3"/>
        <v>194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51" t="s">
        <v>8</v>
      </c>
      <c r="C35" s="51" t="s">
        <v>9</v>
      </c>
      <c r="D35" s="51" t="s">
        <v>8</v>
      </c>
      <c r="E35" s="51" t="s">
        <v>9</v>
      </c>
      <c r="F35" s="51" t="s">
        <v>8</v>
      </c>
      <c r="G35" s="51" t="s">
        <v>9</v>
      </c>
      <c r="H35" s="51" t="s">
        <v>8</v>
      </c>
      <c r="I35" s="51" t="s">
        <v>9</v>
      </c>
      <c r="J35" s="51" t="s">
        <v>8</v>
      </c>
      <c r="K35" s="51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14</v>
      </c>
      <c r="G36" s="15">
        <v>7</v>
      </c>
      <c r="H36" s="15">
        <v>27</v>
      </c>
      <c r="I36" s="15">
        <v>1</v>
      </c>
      <c r="J36" s="15">
        <v>3</v>
      </c>
      <c r="K36" s="15">
        <v>0</v>
      </c>
      <c r="L36" s="15">
        <f>SUM(B36:K36)</f>
        <v>57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27</v>
      </c>
      <c r="G37" s="15">
        <v>7</v>
      </c>
      <c r="H37" s="15">
        <v>16</v>
      </c>
      <c r="I37" s="15">
        <v>0</v>
      </c>
      <c r="J37" s="15">
        <v>2</v>
      </c>
      <c r="K37" s="16">
        <v>0</v>
      </c>
      <c r="L37" s="16">
        <f>SUM(B37:K37)</f>
        <v>54</v>
      </c>
    </row>
    <row r="38" spans="1:12" s="2" customFormat="1" ht="12">
      <c r="A38" s="20" t="s">
        <v>16</v>
      </c>
      <c r="B38" s="15">
        <v>0</v>
      </c>
      <c r="C38" s="15">
        <v>2</v>
      </c>
      <c r="D38" s="15">
        <v>1</v>
      </c>
      <c r="E38" s="15">
        <v>2</v>
      </c>
      <c r="F38" s="15">
        <v>7</v>
      </c>
      <c r="G38" s="15">
        <v>8</v>
      </c>
      <c r="H38" s="15">
        <v>44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5</v>
      </c>
      <c r="D39" s="19">
        <f t="shared" si="4"/>
        <v>3</v>
      </c>
      <c r="E39" s="19">
        <f t="shared" si="4"/>
        <v>3</v>
      </c>
      <c r="F39" s="19">
        <f t="shared" si="4"/>
        <v>48</v>
      </c>
      <c r="G39" s="19">
        <f t="shared" si="4"/>
        <v>22</v>
      </c>
      <c r="H39" s="19">
        <f t="shared" si="4"/>
        <v>87</v>
      </c>
      <c r="I39" s="19">
        <f t="shared" si="4"/>
        <v>4</v>
      </c>
      <c r="J39" s="19">
        <f t="shared" si="4"/>
        <v>9</v>
      </c>
      <c r="K39" s="19">
        <f t="shared" si="4"/>
        <v>0</v>
      </c>
      <c r="L39" s="21">
        <f t="shared" si="4"/>
        <v>182</v>
      </c>
    </row>
    <row r="40" spans="1:12" ht="12">
      <c r="A40" s="22" t="s">
        <v>52</v>
      </c>
      <c r="B40" s="51">
        <f aca="true" t="shared" si="5" ref="B40:L40">B16+B22+B27+B33+B39</f>
        <v>12</v>
      </c>
      <c r="C40" s="51">
        <f t="shared" si="5"/>
        <v>30</v>
      </c>
      <c r="D40" s="51">
        <f t="shared" si="5"/>
        <v>82</v>
      </c>
      <c r="E40" s="51">
        <f t="shared" si="5"/>
        <v>64</v>
      </c>
      <c r="F40" s="51">
        <f t="shared" si="5"/>
        <v>405</v>
      </c>
      <c r="G40" s="51">
        <f t="shared" si="5"/>
        <v>108</v>
      </c>
      <c r="H40" s="51">
        <f t="shared" si="5"/>
        <v>437</v>
      </c>
      <c r="I40" s="51">
        <f t="shared" si="5"/>
        <v>24</v>
      </c>
      <c r="J40" s="51">
        <f t="shared" si="5"/>
        <v>58</v>
      </c>
      <c r="K40" s="23">
        <f t="shared" si="5"/>
        <v>0</v>
      </c>
      <c r="L40" s="24">
        <f t="shared" si="5"/>
        <v>1220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Posição em 31 de agosto de 2011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0.01580135440180587</v>
      </c>
      <c r="D52" s="15">
        <f>D16</f>
        <v>50</v>
      </c>
      <c r="E52" s="33">
        <f>D52/$L$52</f>
        <v>0.11286681715575621</v>
      </c>
      <c r="F52" s="15">
        <f>F16</f>
        <v>174</v>
      </c>
      <c r="G52" s="33">
        <f>F52/$L$52</f>
        <v>0.3927765237020316</v>
      </c>
      <c r="H52" s="15">
        <f>H16</f>
        <v>192</v>
      </c>
      <c r="I52" s="33">
        <f>H52/$L$52</f>
        <v>0.43340857787810383</v>
      </c>
      <c r="J52" s="15">
        <f>J16</f>
        <v>20</v>
      </c>
      <c r="K52" s="33">
        <f>J52/L52</f>
        <v>0.045146726862302484</v>
      </c>
      <c r="L52" s="16">
        <f>B52+D52+F52+H52+J52</f>
        <v>443</v>
      </c>
    </row>
    <row r="53" spans="1:193" ht="12" customHeight="1">
      <c r="A53" s="20" t="s">
        <v>30</v>
      </c>
      <c r="B53" s="15">
        <f>B22</f>
        <v>2</v>
      </c>
      <c r="C53" s="33">
        <f>B53/$L$53</f>
        <v>0.01282051282051282</v>
      </c>
      <c r="D53" s="15">
        <f>D22</f>
        <v>22</v>
      </c>
      <c r="E53" s="33">
        <f>D53/$L$53</f>
        <v>0.14102564102564102</v>
      </c>
      <c r="F53" s="15">
        <f>F22</f>
        <v>83</v>
      </c>
      <c r="G53" s="33">
        <f>F53/$L$53</f>
        <v>0.532051282051282</v>
      </c>
      <c r="H53" s="15">
        <f>H22</f>
        <v>43</v>
      </c>
      <c r="I53" s="33">
        <f>H53/L53</f>
        <v>0.27564102564102566</v>
      </c>
      <c r="J53" s="15">
        <f>J22</f>
        <v>6</v>
      </c>
      <c r="K53" s="33">
        <f>J53/L53</f>
        <v>0.038461538461538464</v>
      </c>
      <c r="L53" s="34">
        <f>B53+D53+F53+H53+J53</f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3</v>
      </c>
      <c r="E54" s="33">
        <f>D54/$L$54</f>
        <v>0.033707865168539325</v>
      </c>
      <c r="F54" s="15">
        <f>F27</f>
        <v>53</v>
      </c>
      <c r="G54" s="33">
        <f>F54/$L$54</f>
        <v>0.5955056179775281</v>
      </c>
      <c r="H54" s="15">
        <f>H27</f>
        <v>30</v>
      </c>
      <c r="I54" s="33">
        <f>H54/L54</f>
        <v>0.33707865168539325</v>
      </c>
      <c r="J54" s="15">
        <f>J27</f>
        <v>3</v>
      </c>
      <c r="K54" s="33">
        <f>J54/L54</f>
        <v>0.033707865168539325</v>
      </c>
      <c r="L54" s="34">
        <f>B54+D54+F54+H54+J54</f>
        <v>89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0.012658227848101266</v>
      </c>
      <c r="D55" s="15">
        <f>D33</f>
        <v>4</v>
      </c>
      <c r="E55" s="33">
        <f>D55/$L$55</f>
        <v>0.02531645569620253</v>
      </c>
      <c r="F55" s="15">
        <f>F33</f>
        <v>47</v>
      </c>
      <c r="G55" s="33">
        <f>F55/$L$55</f>
        <v>0.2974683544303797</v>
      </c>
      <c r="H55" s="15">
        <f>H33</f>
        <v>85</v>
      </c>
      <c r="I55" s="33">
        <f>H55/L55</f>
        <v>0.5379746835443038</v>
      </c>
      <c r="J55" s="15">
        <f>J33</f>
        <v>20</v>
      </c>
      <c r="K55" s="33">
        <f>J55/L55</f>
        <v>0.12658227848101267</v>
      </c>
      <c r="L55" s="34">
        <f>B55+D55+F55+H55+J55</f>
        <v>158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48</v>
      </c>
      <c r="G56" s="33">
        <f>F56/$L$56</f>
        <v>0.32432432432432434</v>
      </c>
      <c r="H56" s="15">
        <f>H39</f>
        <v>87</v>
      </c>
      <c r="I56" s="33">
        <f>H56/L56</f>
        <v>0.5878378378378378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52">
        <f>SUM(B52:B56)</f>
        <v>12</v>
      </c>
      <c r="C57" s="37">
        <f>B57/$L$57</f>
        <v>0.012072434607645875</v>
      </c>
      <c r="D57" s="52">
        <f>SUM(D52:D56)</f>
        <v>82</v>
      </c>
      <c r="E57" s="37">
        <f>D57/$L$57</f>
        <v>0.08249496981891348</v>
      </c>
      <c r="F57" s="52">
        <f>SUM(F52:F56)</f>
        <v>405</v>
      </c>
      <c r="G57" s="37">
        <f>F57/$L$57</f>
        <v>0.4074446680080483</v>
      </c>
      <c r="H57" s="52">
        <f>SUM(H52:H56)</f>
        <v>437</v>
      </c>
      <c r="I57" s="37">
        <f>H57/$L$57</f>
        <v>0.4396378269617706</v>
      </c>
      <c r="J57" s="52">
        <f>SUM(J52:J56)</f>
        <v>58</v>
      </c>
      <c r="K57" s="37">
        <f>J57/$L$57</f>
        <v>0.05835010060362173</v>
      </c>
      <c r="L57" s="38">
        <f>SUM(L52:L56)</f>
        <v>994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0.012072434607645875</v>
      </c>
      <c r="C58" s="7"/>
      <c r="D58" s="7">
        <f>D57/L57</f>
        <v>0.08249496981891348</v>
      </c>
      <c r="E58" s="7"/>
      <c r="F58" s="7">
        <f>F57/L57</f>
        <v>0.4074446680080483</v>
      </c>
      <c r="G58" s="7"/>
      <c r="H58" s="7">
        <f>H57/L57</f>
        <v>0.4396378269617706</v>
      </c>
      <c r="I58" s="7"/>
      <c r="J58" s="7">
        <f>J57/L57</f>
        <v>0.05835010060362173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7</v>
      </c>
      <c r="C63" s="33">
        <f aca="true" t="shared" si="6" ref="C63:C68">B63/L63</f>
        <v>0.08235294117647059</v>
      </c>
      <c r="D63" s="15">
        <f>E16</f>
        <v>25</v>
      </c>
      <c r="E63" s="33">
        <f aca="true" t="shared" si="7" ref="E63:E68">D63/L63</f>
        <v>0.29411764705882354</v>
      </c>
      <c r="F63" s="15">
        <f>G16</f>
        <v>41</v>
      </c>
      <c r="G63" s="33">
        <f aca="true" t="shared" si="8" ref="G63:G68">F63/L63</f>
        <v>0.4823529411764706</v>
      </c>
      <c r="H63" s="15">
        <f>I16</f>
        <v>12</v>
      </c>
      <c r="I63" s="33">
        <f aca="true" t="shared" si="9" ref="I63:I68">H63/L63</f>
        <v>0.1411764705882353</v>
      </c>
      <c r="J63" s="15">
        <f>K16</f>
        <v>0</v>
      </c>
      <c r="K63" s="33">
        <f aca="true" t="shared" si="10" ref="K63:K68">J63/L63</f>
        <v>0</v>
      </c>
      <c r="L63" s="34">
        <f>B63+D63+F63+H63+J63</f>
        <v>85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13</v>
      </c>
      <c r="C64" s="33">
        <f t="shared" si="6"/>
        <v>0.2708333333333333</v>
      </c>
      <c r="D64" s="15">
        <f>E22</f>
        <v>12</v>
      </c>
      <c r="E64" s="33">
        <f t="shared" si="7"/>
        <v>0.25</v>
      </c>
      <c r="F64" s="15">
        <f>G22</f>
        <v>20</v>
      </c>
      <c r="G64" s="33">
        <f t="shared" si="8"/>
        <v>0.4166666666666667</v>
      </c>
      <c r="H64" s="15">
        <f>I22</f>
        <v>3</v>
      </c>
      <c r="I64" s="33">
        <f t="shared" si="9"/>
        <v>0.0625</v>
      </c>
      <c r="J64" s="15">
        <f>K22</f>
        <v>0</v>
      </c>
      <c r="K64" s="33">
        <f t="shared" si="10"/>
        <v>0</v>
      </c>
      <c r="L64" s="34">
        <f>B64+D64+F64+H64+J64</f>
        <v>48</v>
      </c>
    </row>
    <row r="65" spans="1:193" ht="12.75">
      <c r="A65" s="20" t="s">
        <v>31</v>
      </c>
      <c r="B65" s="15">
        <f>C27</f>
        <v>3</v>
      </c>
      <c r="C65" s="33">
        <f t="shared" si="6"/>
        <v>0.13043478260869565</v>
      </c>
      <c r="D65" s="15">
        <f>E27</f>
        <v>14</v>
      </c>
      <c r="E65" s="33">
        <f t="shared" si="7"/>
        <v>0.6086956521739131</v>
      </c>
      <c r="F65" s="15">
        <f>G27</f>
        <v>5</v>
      </c>
      <c r="G65" s="33">
        <f t="shared" si="8"/>
        <v>0.21739130434782608</v>
      </c>
      <c r="H65" s="15">
        <f>I27</f>
        <v>1</v>
      </c>
      <c r="I65" s="33">
        <f t="shared" si="9"/>
        <v>0.043478260869565216</v>
      </c>
      <c r="J65" s="15">
        <f>K27</f>
        <v>0</v>
      </c>
      <c r="K65" s="33">
        <f t="shared" si="10"/>
        <v>0</v>
      </c>
      <c r="L65" s="34">
        <f>B65+D65+F65+H65+J65</f>
        <v>23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2</v>
      </c>
      <c r="C66" s="33">
        <f t="shared" si="6"/>
        <v>0.05555555555555555</v>
      </c>
      <c r="D66" s="15">
        <f>E33</f>
        <v>10</v>
      </c>
      <c r="E66" s="33">
        <f t="shared" si="7"/>
        <v>0.2777777777777778</v>
      </c>
      <c r="F66" s="15">
        <f>G33</f>
        <v>20</v>
      </c>
      <c r="G66" s="33">
        <f t="shared" si="8"/>
        <v>0.5555555555555556</v>
      </c>
      <c r="H66" s="15">
        <f>I33</f>
        <v>4</v>
      </c>
      <c r="I66" s="33">
        <f t="shared" si="9"/>
        <v>0.1111111111111111</v>
      </c>
      <c r="J66" s="15">
        <f>K33</f>
        <v>0</v>
      </c>
      <c r="K66" s="33">
        <f t="shared" si="10"/>
        <v>0</v>
      </c>
      <c r="L66" s="16">
        <f>B66+D66+F66+H66+J66</f>
        <v>36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5</v>
      </c>
      <c r="C67" s="33">
        <f t="shared" si="6"/>
        <v>0.14705882352941177</v>
      </c>
      <c r="D67" s="15">
        <f>E39</f>
        <v>3</v>
      </c>
      <c r="E67" s="33">
        <f t="shared" si="7"/>
        <v>0.08823529411764706</v>
      </c>
      <c r="F67" s="15">
        <f>G39</f>
        <v>22</v>
      </c>
      <c r="G67" s="33">
        <f t="shared" si="8"/>
        <v>0.6470588235294118</v>
      </c>
      <c r="H67" s="15">
        <f>I39</f>
        <v>4</v>
      </c>
      <c r="I67" s="33">
        <f t="shared" si="9"/>
        <v>0.11764705882352941</v>
      </c>
      <c r="J67" s="15">
        <f>K39</f>
        <v>0</v>
      </c>
      <c r="K67" s="33">
        <f t="shared" si="10"/>
        <v>0</v>
      </c>
      <c r="L67" s="16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52">
        <f>SUM(B63:B67)</f>
        <v>30</v>
      </c>
      <c r="C68" s="37">
        <f t="shared" si="6"/>
        <v>0.13274336283185842</v>
      </c>
      <c r="D68" s="52">
        <f>SUM(D63:D67)</f>
        <v>64</v>
      </c>
      <c r="E68" s="37">
        <f t="shared" si="7"/>
        <v>0.2831858407079646</v>
      </c>
      <c r="F68" s="52">
        <f>SUM(F63:F67)</f>
        <v>108</v>
      </c>
      <c r="G68" s="37">
        <f t="shared" si="8"/>
        <v>0.4778761061946903</v>
      </c>
      <c r="H68" s="52">
        <f>SUM(H63:H67)</f>
        <v>24</v>
      </c>
      <c r="I68" s="37">
        <f t="shared" si="9"/>
        <v>0.10619469026548672</v>
      </c>
      <c r="J68" s="52">
        <f>SUM(J63:J67)</f>
        <v>0</v>
      </c>
      <c r="K68" s="37">
        <f t="shared" si="10"/>
        <v>0</v>
      </c>
      <c r="L68" s="38">
        <f>SUM(L63:L67)</f>
        <v>226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0.13274336283185842</v>
      </c>
      <c r="C69" s="7"/>
      <c r="D69" s="7">
        <f>D68/L68</f>
        <v>0.2831858407079646</v>
      </c>
      <c r="E69" s="7"/>
      <c r="F69" s="7">
        <f>F68/L68</f>
        <v>0.4778761061946903</v>
      </c>
      <c r="G69" s="7"/>
      <c r="H69" s="7">
        <f>H68/L68</f>
        <v>0.10619469026548672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14</v>
      </c>
      <c r="C74" s="33">
        <f>B74/L74</f>
        <v>0.026515151515151516</v>
      </c>
      <c r="D74" s="15">
        <f>D63+D52</f>
        <v>75</v>
      </c>
      <c r="E74" s="33">
        <f>D74/L74</f>
        <v>0.14204545454545456</v>
      </c>
      <c r="F74" s="15">
        <f>F63+F52</f>
        <v>215</v>
      </c>
      <c r="G74" s="33">
        <f>F74/L74</f>
        <v>0.4071969696969697</v>
      </c>
      <c r="H74" s="15">
        <f>H63+H52</f>
        <v>204</v>
      </c>
      <c r="I74" s="33">
        <f>H74/L74</f>
        <v>0.38636363636363635</v>
      </c>
      <c r="J74" s="15">
        <f>J63+J52</f>
        <v>20</v>
      </c>
      <c r="K74" s="33">
        <f>J74/L74</f>
        <v>0.03787878787878788</v>
      </c>
      <c r="L74" s="16">
        <f>B74+D74+F74+H74+J74</f>
        <v>528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15</v>
      </c>
      <c r="C75" s="33">
        <f>B75/L75</f>
        <v>0.07352941176470588</v>
      </c>
      <c r="D75" s="15">
        <f>D64+D53</f>
        <v>34</v>
      </c>
      <c r="E75" s="33">
        <f>D75/L75</f>
        <v>0.16666666666666666</v>
      </c>
      <c r="F75" s="15">
        <f>F64+F53</f>
        <v>103</v>
      </c>
      <c r="G75" s="33">
        <f>F75/L75</f>
        <v>0.5049019607843137</v>
      </c>
      <c r="H75" s="15">
        <f>H64+H53</f>
        <v>46</v>
      </c>
      <c r="I75" s="33">
        <f>H75/L75</f>
        <v>0.22549019607843138</v>
      </c>
      <c r="J75" s="15">
        <f>J64+J53</f>
        <v>6</v>
      </c>
      <c r="K75" s="33">
        <f>J75/L75</f>
        <v>0.029411764705882353</v>
      </c>
      <c r="L75" s="16">
        <f>B75+D75+F75+H75+J75</f>
        <v>204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0.026785714285714284</v>
      </c>
      <c r="D76" s="15">
        <f>D65+D54</f>
        <v>17</v>
      </c>
      <c r="E76" s="33">
        <f>D76/L76</f>
        <v>0.15178571428571427</v>
      </c>
      <c r="F76" s="15">
        <f>F65+F54</f>
        <v>58</v>
      </c>
      <c r="G76" s="33">
        <f>F76/L76</f>
        <v>0.5178571428571429</v>
      </c>
      <c r="H76" s="15">
        <f>H65+H54</f>
        <v>31</v>
      </c>
      <c r="I76" s="33">
        <f>H76/L76</f>
        <v>0.2767857142857143</v>
      </c>
      <c r="J76" s="15">
        <f>J65+J54</f>
        <v>3</v>
      </c>
      <c r="K76" s="33">
        <f>J76/L76</f>
        <v>0.026785714285714284</v>
      </c>
      <c r="L76" s="16">
        <f>B76+D76+F76+H76+J76</f>
        <v>112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4</v>
      </c>
      <c r="C77" s="33">
        <f>B77/L77</f>
        <v>0.020618556701030927</v>
      </c>
      <c r="D77" s="15">
        <f>D66+D55</f>
        <v>14</v>
      </c>
      <c r="E77" s="33">
        <f>D77/L77</f>
        <v>0.07216494845360824</v>
      </c>
      <c r="F77" s="15">
        <f>F66+F55</f>
        <v>67</v>
      </c>
      <c r="G77" s="33">
        <f>F77/L77</f>
        <v>0.34536082474226804</v>
      </c>
      <c r="H77" s="15">
        <f>H66+H55</f>
        <v>89</v>
      </c>
      <c r="I77" s="33">
        <f>H77/L77</f>
        <v>0.4587628865979381</v>
      </c>
      <c r="J77" s="15">
        <f>J66+J55</f>
        <v>20</v>
      </c>
      <c r="K77" s="33">
        <f>J77/L77</f>
        <v>0.10309278350515463</v>
      </c>
      <c r="L77" s="16">
        <f>B77+D77+F77+H77+J77</f>
        <v>194</v>
      </c>
    </row>
    <row r="78" spans="1:12" ht="12">
      <c r="A78" s="20" t="s">
        <v>33</v>
      </c>
      <c r="B78" s="15">
        <f>B67+B56</f>
        <v>6</v>
      </c>
      <c r="C78" s="33">
        <f>B78/L78</f>
        <v>0.03296703296703297</v>
      </c>
      <c r="D78" s="15">
        <f>D67+D56</f>
        <v>6</v>
      </c>
      <c r="E78" s="33">
        <f>D78/L78</f>
        <v>0.03296703296703297</v>
      </c>
      <c r="F78" s="15">
        <f>F67+F56</f>
        <v>70</v>
      </c>
      <c r="G78" s="33">
        <f>F78/L78</f>
        <v>0.38461538461538464</v>
      </c>
      <c r="H78" s="15">
        <f>H67+H56</f>
        <v>91</v>
      </c>
      <c r="I78" s="33">
        <f>H78/L78</f>
        <v>0.5</v>
      </c>
      <c r="J78" s="15">
        <f>J67+J56</f>
        <v>9</v>
      </c>
      <c r="K78" s="33">
        <f>J78/L78</f>
        <v>0.04945054945054945</v>
      </c>
      <c r="L78" s="16">
        <f>B78+D78+F78+H78+J78</f>
        <v>182</v>
      </c>
    </row>
    <row r="79" spans="1:12" ht="12">
      <c r="A79" s="35" t="s">
        <v>34</v>
      </c>
      <c r="B79" s="52">
        <f>SUM(B74:B78)</f>
        <v>42</v>
      </c>
      <c r="C79" s="37">
        <f>B79/$L$79</f>
        <v>0.03442622950819672</v>
      </c>
      <c r="D79" s="52">
        <f>SUM(D74:D78)</f>
        <v>146</v>
      </c>
      <c r="E79" s="37">
        <f>D79/$L$79</f>
        <v>0.11967213114754098</v>
      </c>
      <c r="F79" s="52">
        <f>SUM(F74:F78)</f>
        <v>513</v>
      </c>
      <c r="G79" s="37">
        <f>F79/$L$79</f>
        <v>0.4204918032786885</v>
      </c>
      <c r="H79" s="52">
        <f>SUM(H74:H78)</f>
        <v>461</v>
      </c>
      <c r="I79" s="37">
        <f>H79/$L$79</f>
        <v>0.3778688524590164</v>
      </c>
      <c r="J79" s="52">
        <f>SUM(J74:J78)</f>
        <v>58</v>
      </c>
      <c r="K79" s="37">
        <f>J79/$L$79</f>
        <v>0.047540983606557376</v>
      </c>
      <c r="L79" s="24">
        <f>SUM(L74:L78)</f>
        <v>1220</v>
      </c>
    </row>
    <row r="80" spans="1:12" ht="12">
      <c r="A80" s="6"/>
      <c r="B80" s="7">
        <f>B79/L79</f>
        <v>0.03442622950819672</v>
      </c>
      <c r="C80" s="7"/>
      <c r="D80" s="7">
        <f>D79/L79</f>
        <v>0.11967213114754098</v>
      </c>
      <c r="E80" s="7"/>
      <c r="F80" s="7">
        <f>F79/L79</f>
        <v>0.4204918032786885</v>
      </c>
      <c r="G80" s="7"/>
      <c r="H80" s="7">
        <f>H79/L79</f>
        <v>0.3778688524590164</v>
      </c>
      <c r="I80" s="7"/>
      <c r="J80" s="7">
        <f>J79/L79</f>
        <v>0.047540983606557376</v>
      </c>
      <c r="K80" s="7"/>
      <c r="L80" s="8">
        <f>SUM(B80:J80)</f>
        <v>0.9999999999999999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12</v>
      </c>
      <c r="C84" s="41">
        <f>B68</f>
        <v>30</v>
      </c>
      <c r="D84" s="42">
        <f>B79</f>
        <v>42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82</v>
      </c>
      <c r="C85" s="41">
        <f>D68</f>
        <v>64</v>
      </c>
      <c r="D85" s="42">
        <f>D79</f>
        <v>146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405</v>
      </c>
      <c r="C86" s="41">
        <f>F68</f>
        <v>108</v>
      </c>
      <c r="D86" s="42">
        <f>F79</f>
        <v>513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437</v>
      </c>
      <c r="C87" s="41">
        <f>H68</f>
        <v>24</v>
      </c>
      <c r="D87" s="42">
        <f>H79</f>
        <v>461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58</v>
      </c>
      <c r="C88" s="41">
        <f>J68</f>
        <v>0</v>
      </c>
      <c r="D88" s="42">
        <f>J79</f>
        <v>58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994</v>
      </c>
      <c r="C89" s="19">
        <f>SUM(C84:C88)</f>
        <v>226</v>
      </c>
      <c r="D89" s="24">
        <f>SUM(D84:D88)</f>
        <v>1220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  <mergeCell ref="A17:A18"/>
    <mergeCell ref="B17:C17"/>
    <mergeCell ref="D17:E17"/>
    <mergeCell ref="F17:G17"/>
    <mergeCell ref="H17:I17"/>
    <mergeCell ref="J17:K17"/>
    <mergeCell ref="D23:E23"/>
    <mergeCell ref="F23:G23"/>
    <mergeCell ref="H23:I23"/>
    <mergeCell ref="J23:K23"/>
    <mergeCell ref="J9:K9"/>
    <mergeCell ref="L9:L10"/>
    <mergeCell ref="L17:L18"/>
    <mergeCell ref="L23:L24"/>
    <mergeCell ref="A28:A29"/>
    <mergeCell ref="B28:C28"/>
    <mergeCell ref="D28:E28"/>
    <mergeCell ref="F28:G28"/>
    <mergeCell ref="H28:I28"/>
    <mergeCell ref="J28:K28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A60:L60"/>
    <mergeCell ref="A61:A62"/>
    <mergeCell ref="B61:B62"/>
    <mergeCell ref="D61:D62"/>
    <mergeCell ref="F61:F62"/>
    <mergeCell ref="H61:H62"/>
    <mergeCell ref="L61:L62"/>
    <mergeCell ref="A71:L71"/>
    <mergeCell ref="A72:A73"/>
    <mergeCell ref="B72:B73"/>
    <mergeCell ref="D72:D73"/>
    <mergeCell ref="F72:F73"/>
    <mergeCell ref="H72:H73"/>
    <mergeCell ref="L72:L7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43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>
      <c r="A5" s="10" t="s">
        <v>73</v>
      </c>
      <c r="B5" s="11"/>
      <c r="C5" s="6"/>
      <c r="D5" s="6"/>
      <c r="E5" s="6"/>
      <c r="F5" s="6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2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">
      <c r="A8" s="61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2">
      <c r="A9" s="63" t="s">
        <v>36</v>
      </c>
      <c r="B9" s="61" t="s">
        <v>3</v>
      </c>
      <c r="C9" s="61"/>
      <c r="D9" s="61" t="s">
        <v>4</v>
      </c>
      <c r="E9" s="61"/>
      <c r="F9" s="61" t="s">
        <v>5</v>
      </c>
      <c r="G9" s="61"/>
      <c r="H9" s="61" t="s">
        <v>6</v>
      </c>
      <c r="I9" s="61"/>
      <c r="J9" s="62" t="s">
        <v>7</v>
      </c>
      <c r="K9" s="62"/>
      <c r="L9" s="63" t="s">
        <v>34</v>
      </c>
    </row>
    <row r="10" spans="1:12" ht="12" customHeight="1">
      <c r="A10" s="64"/>
      <c r="B10" s="54" t="s">
        <v>8</v>
      </c>
      <c r="C10" s="54" t="s">
        <v>9</v>
      </c>
      <c r="D10" s="54" t="s">
        <v>8</v>
      </c>
      <c r="E10" s="54" t="s">
        <v>9</v>
      </c>
      <c r="F10" s="54" t="s">
        <v>8</v>
      </c>
      <c r="G10" s="54" t="s">
        <v>9</v>
      </c>
      <c r="H10" s="54" t="s">
        <v>8</v>
      </c>
      <c r="I10" s="54" t="s">
        <v>9</v>
      </c>
      <c r="J10" s="54" t="s">
        <v>8</v>
      </c>
      <c r="K10" s="54" t="s">
        <v>9</v>
      </c>
      <c r="L10" s="64"/>
    </row>
    <row r="11" spans="1:12" ht="12" customHeight="1">
      <c r="A11" s="14" t="s">
        <v>10</v>
      </c>
      <c r="B11" s="15">
        <v>5</v>
      </c>
      <c r="C11" s="15">
        <v>2</v>
      </c>
      <c r="D11" s="15">
        <v>4</v>
      </c>
      <c r="E11" s="15">
        <v>8</v>
      </c>
      <c r="F11" s="15">
        <v>57</v>
      </c>
      <c r="G11" s="15">
        <v>9</v>
      </c>
      <c r="H11" s="15">
        <v>65</v>
      </c>
      <c r="I11" s="15">
        <v>5</v>
      </c>
      <c r="J11" s="15">
        <v>5</v>
      </c>
      <c r="K11" s="16">
        <v>0</v>
      </c>
      <c r="L11" s="16">
        <f>SUM(B11:K11)</f>
        <v>160</v>
      </c>
    </row>
    <row r="12" spans="1:12" ht="12" customHeight="1">
      <c r="A12" s="14" t="s">
        <v>11</v>
      </c>
      <c r="B12" s="15">
        <v>0</v>
      </c>
      <c r="C12" s="15">
        <v>0</v>
      </c>
      <c r="D12" s="15">
        <v>41</v>
      </c>
      <c r="E12" s="15">
        <v>8</v>
      </c>
      <c r="F12" s="15">
        <v>44</v>
      </c>
      <c r="G12" s="15">
        <v>7</v>
      </c>
      <c r="H12" s="15">
        <v>31</v>
      </c>
      <c r="I12" s="15">
        <v>4</v>
      </c>
      <c r="J12" s="15">
        <v>4</v>
      </c>
      <c r="K12" s="16">
        <v>0</v>
      </c>
      <c r="L12" s="16">
        <f>SUM(B12:K12)</f>
        <v>139</v>
      </c>
    </row>
    <row r="13" spans="1:12" ht="12" customHeight="1">
      <c r="A13" s="14" t="s">
        <v>12</v>
      </c>
      <c r="B13" s="15">
        <v>0</v>
      </c>
      <c r="C13" s="15">
        <v>1</v>
      </c>
      <c r="D13" s="15">
        <v>2</v>
      </c>
      <c r="E13" s="15">
        <v>0</v>
      </c>
      <c r="F13" s="15">
        <v>28</v>
      </c>
      <c r="G13" s="15">
        <v>4</v>
      </c>
      <c r="H13" s="15">
        <v>48</v>
      </c>
      <c r="I13" s="15">
        <v>2</v>
      </c>
      <c r="J13" s="15">
        <v>5</v>
      </c>
      <c r="K13" s="16">
        <v>0</v>
      </c>
      <c r="L13" s="16">
        <f>SUM(B13:K13)</f>
        <v>90</v>
      </c>
    </row>
    <row r="14" spans="1:12" ht="12" customHeight="1">
      <c r="A14" s="14" t="s">
        <v>13</v>
      </c>
      <c r="B14" s="15">
        <v>2</v>
      </c>
      <c r="C14" s="15">
        <v>4</v>
      </c>
      <c r="D14" s="15">
        <v>2</v>
      </c>
      <c r="E14" s="15">
        <v>5</v>
      </c>
      <c r="F14" s="15">
        <v>15</v>
      </c>
      <c r="G14" s="15">
        <v>4</v>
      </c>
      <c r="H14" s="15">
        <v>14</v>
      </c>
      <c r="I14" s="15">
        <v>0</v>
      </c>
      <c r="J14" s="15">
        <v>3</v>
      </c>
      <c r="K14" s="16">
        <v>0</v>
      </c>
      <c r="L14" s="16">
        <f>SUM(B14:K14)</f>
        <v>49</v>
      </c>
    </row>
    <row r="15" spans="1:12" s="2" customFormat="1" ht="12" customHeight="1">
      <c r="A15" s="14" t="s">
        <v>14</v>
      </c>
      <c r="B15" s="15">
        <v>0</v>
      </c>
      <c r="C15" s="15">
        <v>1</v>
      </c>
      <c r="D15" s="15">
        <v>1</v>
      </c>
      <c r="E15" s="17">
        <v>4</v>
      </c>
      <c r="F15" s="15">
        <v>28</v>
      </c>
      <c r="G15" s="15">
        <v>16</v>
      </c>
      <c r="H15" s="15">
        <v>35</v>
      </c>
      <c r="I15" s="15">
        <v>1</v>
      </c>
      <c r="J15" s="15">
        <v>4</v>
      </c>
      <c r="K15" s="16">
        <v>0</v>
      </c>
      <c r="L15" s="16">
        <f>SUM(B15:K15)</f>
        <v>90</v>
      </c>
    </row>
    <row r="16" spans="1:12" s="2" customFormat="1" ht="12">
      <c r="A16" s="18" t="s">
        <v>48</v>
      </c>
      <c r="B16" s="19">
        <f aca="true" t="shared" si="0" ref="B16:L16">SUM(B11:B15)</f>
        <v>7</v>
      </c>
      <c r="C16" s="19">
        <f t="shared" si="0"/>
        <v>8</v>
      </c>
      <c r="D16" s="19">
        <f t="shared" si="0"/>
        <v>50</v>
      </c>
      <c r="E16" s="19">
        <f t="shared" si="0"/>
        <v>25</v>
      </c>
      <c r="F16" s="19">
        <f t="shared" si="0"/>
        <v>172</v>
      </c>
      <c r="G16" s="19">
        <f t="shared" si="0"/>
        <v>40</v>
      </c>
      <c r="H16" s="19">
        <f t="shared" si="0"/>
        <v>193</v>
      </c>
      <c r="I16" s="19">
        <f t="shared" si="0"/>
        <v>12</v>
      </c>
      <c r="J16" s="19">
        <f t="shared" si="0"/>
        <v>21</v>
      </c>
      <c r="K16" s="19">
        <f t="shared" si="0"/>
        <v>0</v>
      </c>
      <c r="L16" s="19">
        <f t="shared" si="0"/>
        <v>528</v>
      </c>
    </row>
    <row r="17" spans="1:12" ht="12">
      <c r="A17" s="63" t="s">
        <v>37</v>
      </c>
      <c r="B17" s="61" t="s">
        <v>3</v>
      </c>
      <c r="C17" s="61"/>
      <c r="D17" s="61" t="s">
        <v>4</v>
      </c>
      <c r="E17" s="61"/>
      <c r="F17" s="61" t="s">
        <v>5</v>
      </c>
      <c r="G17" s="61"/>
      <c r="H17" s="61" t="s">
        <v>6</v>
      </c>
      <c r="I17" s="61"/>
      <c r="J17" s="62" t="s">
        <v>7</v>
      </c>
      <c r="K17" s="62"/>
      <c r="L17" s="63" t="s">
        <v>34</v>
      </c>
    </row>
    <row r="18" spans="1:12" ht="12">
      <c r="A18" s="64"/>
      <c r="B18" s="54" t="s">
        <v>8</v>
      </c>
      <c r="C18" s="54" t="s">
        <v>9</v>
      </c>
      <c r="D18" s="54" t="s">
        <v>8</v>
      </c>
      <c r="E18" s="54" t="s">
        <v>9</v>
      </c>
      <c r="F18" s="54" t="s">
        <v>8</v>
      </c>
      <c r="G18" s="54" t="s">
        <v>9</v>
      </c>
      <c r="H18" s="54" t="s">
        <v>8</v>
      </c>
      <c r="I18" s="54" t="s">
        <v>9</v>
      </c>
      <c r="J18" s="54" t="s">
        <v>8</v>
      </c>
      <c r="K18" s="54" t="s">
        <v>9</v>
      </c>
      <c r="L18" s="64"/>
    </row>
    <row r="19" spans="1:12" ht="12">
      <c r="A19" s="20" t="s">
        <v>13</v>
      </c>
      <c r="B19" s="15">
        <v>0</v>
      </c>
      <c r="C19" s="15">
        <v>5</v>
      </c>
      <c r="D19" s="15">
        <v>12</v>
      </c>
      <c r="E19" s="15">
        <v>6</v>
      </c>
      <c r="F19" s="15">
        <v>27</v>
      </c>
      <c r="G19" s="15">
        <v>5</v>
      </c>
      <c r="H19" s="15">
        <v>7</v>
      </c>
      <c r="I19" s="15">
        <v>0</v>
      </c>
      <c r="J19" s="15">
        <v>0</v>
      </c>
      <c r="K19" s="16">
        <v>0</v>
      </c>
      <c r="L19" s="16">
        <f>SUM(B19:K19)</f>
        <v>62</v>
      </c>
    </row>
    <row r="20" spans="1:12" ht="12">
      <c r="A20" s="20" t="s">
        <v>15</v>
      </c>
      <c r="B20" s="15">
        <v>2</v>
      </c>
      <c r="C20" s="15">
        <v>1</v>
      </c>
      <c r="D20" s="15">
        <v>6</v>
      </c>
      <c r="E20" s="15">
        <v>8</v>
      </c>
      <c r="F20" s="15">
        <v>25</v>
      </c>
      <c r="G20" s="15">
        <v>6</v>
      </c>
      <c r="H20" s="15">
        <v>18</v>
      </c>
      <c r="I20" s="15">
        <v>0</v>
      </c>
      <c r="J20" s="15">
        <v>4</v>
      </c>
      <c r="K20" s="16">
        <v>0</v>
      </c>
      <c r="L20" s="16">
        <f>SUM(B20:K20)</f>
        <v>70</v>
      </c>
    </row>
    <row r="21" spans="1:12" s="2" customFormat="1" ht="12">
      <c r="A21" s="20" t="s">
        <v>16</v>
      </c>
      <c r="B21" s="15">
        <v>0</v>
      </c>
      <c r="C21" s="15">
        <v>6</v>
      </c>
      <c r="D21" s="15">
        <v>4</v>
      </c>
      <c r="E21" s="15">
        <v>0</v>
      </c>
      <c r="F21" s="15">
        <v>30</v>
      </c>
      <c r="G21" s="15">
        <v>9</v>
      </c>
      <c r="H21" s="15">
        <v>18</v>
      </c>
      <c r="I21" s="15">
        <v>3</v>
      </c>
      <c r="J21" s="15">
        <v>2</v>
      </c>
      <c r="K21" s="16">
        <v>0</v>
      </c>
      <c r="L21" s="16">
        <f>SUM(B21:K21)</f>
        <v>72</v>
      </c>
    </row>
    <row r="22" spans="1:12" s="2" customFormat="1" ht="12">
      <c r="A22" s="18" t="s">
        <v>49</v>
      </c>
      <c r="B22" s="19">
        <f aca="true" t="shared" si="1" ref="B22:L22">SUM(B19:B21)</f>
        <v>2</v>
      </c>
      <c r="C22" s="19">
        <f t="shared" si="1"/>
        <v>12</v>
      </c>
      <c r="D22" s="19">
        <f t="shared" si="1"/>
        <v>22</v>
      </c>
      <c r="E22" s="19">
        <f t="shared" si="1"/>
        <v>14</v>
      </c>
      <c r="F22" s="19">
        <f t="shared" si="1"/>
        <v>82</v>
      </c>
      <c r="G22" s="19">
        <f t="shared" si="1"/>
        <v>20</v>
      </c>
      <c r="H22" s="19">
        <f t="shared" si="1"/>
        <v>43</v>
      </c>
      <c r="I22" s="19">
        <f t="shared" si="1"/>
        <v>3</v>
      </c>
      <c r="J22" s="19">
        <f t="shared" si="1"/>
        <v>6</v>
      </c>
      <c r="K22" s="19">
        <f t="shared" si="1"/>
        <v>0</v>
      </c>
      <c r="L22" s="19">
        <f t="shared" si="1"/>
        <v>204</v>
      </c>
    </row>
    <row r="23" spans="1:12" ht="12">
      <c r="A23" s="63" t="s">
        <v>38</v>
      </c>
      <c r="B23" s="61" t="s">
        <v>3</v>
      </c>
      <c r="C23" s="61"/>
      <c r="D23" s="61" t="s">
        <v>4</v>
      </c>
      <c r="E23" s="61"/>
      <c r="F23" s="61" t="s">
        <v>5</v>
      </c>
      <c r="G23" s="61"/>
      <c r="H23" s="61" t="s">
        <v>6</v>
      </c>
      <c r="I23" s="61"/>
      <c r="J23" s="62" t="s">
        <v>7</v>
      </c>
      <c r="K23" s="62"/>
      <c r="L23" s="63" t="s">
        <v>34</v>
      </c>
    </row>
    <row r="24" spans="1:12" ht="12">
      <c r="A24" s="64"/>
      <c r="B24" s="54" t="s">
        <v>8</v>
      </c>
      <c r="C24" s="54" t="s">
        <v>9</v>
      </c>
      <c r="D24" s="54" t="s">
        <v>8</v>
      </c>
      <c r="E24" s="54" t="s">
        <v>9</v>
      </c>
      <c r="F24" s="54" t="s">
        <v>8</v>
      </c>
      <c r="G24" s="54" t="s">
        <v>9</v>
      </c>
      <c r="H24" s="54" t="s">
        <v>8</v>
      </c>
      <c r="I24" s="54" t="s">
        <v>9</v>
      </c>
      <c r="J24" s="54" t="s">
        <v>8</v>
      </c>
      <c r="K24" s="54" t="s">
        <v>9</v>
      </c>
      <c r="L24" s="64"/>
    </row>
    <row r="25" spans="1:12" ht="12">
      <c r="A25" s="20" t="s">
        <v>17</v>
      </c>
      <c r="B25" s="15">
        <v>0</v>
      </c>
      <c r="C25" s="15">
        <v>1</v>
      </c>
      <c r="D25" s="15">
        <v>0</v>
      </c>
      <c r="E25" s="15">
        <v>3</v>
      </c>
      <c r="F25" s="15">
        <v>25</v>
      </c>
      <c r="G25" s="15">
        <v>4</v>
      </c>
      <c r="H25" s="15">
        <v>20</v>
      </c>
      <c r="I25" s="15">
        <v>1</v>
      </c>
      <c r="J25" s="15">
        <v>3</v>
      </c>
      <c r="K25" s="16">
        <v>0</v>
      </c>
      <c r="L25" s="16">
        <f>SUM(B25:K25)</f>
        <v>57</v>
      </c>
    </row>
    <row r="26" spans="1:12" s="2" customFormat="1" ht="12">
      <c r="A26" s="20" t="s">
        <v>13</v>
      </c>
      <c r="B26" s="15">
        <v>0</v>
      </c>
      <c r="C26" s="15">
        <v>2</v>
      </c>
      <c r="D26" s="15">
        <v>3</v>
      </c>
      <c r="E26" s="15">
        <v>11</v>
      </c>
      <c r="F26" s="15">
        <v>26</v>
      </c>
      <c r="G26" s="15">
        <v>1</v>
      </c>
      <c r="H26" s="15">
        <v>12</v>
      </c>
      <c r="I26" s="15">
        <v>0</v>
      </c>
      <c r="J26" s="15">
        <v>0</v>
      </c>
      <c r="K26" s="16">
        <v>0</v>
      </c>
      <c r="L26" s="16">
        <f>SUM(B26:K26)</f>
        <v>55</v>
      </c>
    </row>
    <row r="27" spans="1:12" s="2" customFormat="1" ht="12">
      <c r="A27" s="18" t="s">
        <v>50</v>
      </c>
      <c r="B27" s="19">
        <f aca="true" t="shared" si="2" ref="B27:L27">SUM(B25:B26)</f>
        <v>0</v>
      </c>
      <c r="C27" s="19">
        <f t="shared" si="2"/>
        <v>3</v>
      </c>
      <c r="D27" s="19">
        <f t="shared" si="2"/>
        <v>3</v>
      </c>
      <c r="E27" s="19">
        <f t="shared" si="2"/>
        <v>14</v>
      </c>
      <c r="F27" s="19">
        <f t="shared" si="2"/>
        <v>51</v>
      </c>
      <c r="G27" s="19">
        <f t="shared" si="2"/>
        <v>5</v>
      </c>
      <c r="H27" s="19">
        <f t="shared" si="2"/>
        <v>32</v>
      </c>
      <c r="I27" s="19">
        <f t="shared" si="2"/>
        <v>1</v>
      </c>
      <c r="J27" s="19">
        <f t="shared" si="2"/>
        <v>3</v>
      </c>
      <c r="K27" s="19">
        <f t="shared" si="2"/>
        <v>0</v>
      </c>
      <c r="L27" s="19">
        <f t="shared" si="2"/>
        <v>112</v>
      </c>
    </row>
    <row r="28" spans="1:12" ht="12">
      <c r="A28" s="63" t="s">
        <v>39</v>
      </c>
      <c r="B28" s="61" t="s">
        <v>3</v>
      </c>
      <c r="C28" s="61"/>
      <c r="D28" s="61" t="s">
        <v>4</v>
      </c>
      <c r="E28" s="61"/>
      <c r="F28" s="61" t="s">
        <v>5</v>
      </c>
      <c r="G28" s="61"/>
      <c r="H28" s="61" t="s">
        <v>6</v>
      </c>
      <c r="I28" s="61"/>
      <c r="J28" s="62" t="s">
        <v>7</v>
      </c>
      <c r="K28" s="62"/>
      <c r="L28" s="63" t="s">
        <v>34</v>
      </c>
    </row>
    <row r="29" spans="1:12" ht="12">
      <c r="A29" s="64"/>
      <c r="B29" s="54" t="s">
        <v>8</v>
      </c>
      <c r="C29" s="54" t="s">
        <v>9</v>
      </c>
      <c r="D29" s="54" t="s">
        <v>8</v>
      </c>
      <c r="E29" s="54" t="s">
        <v>9</v>
      </c>
      <c r="F29" s="54" t="s">
        <v>8</v>
      </c>
      <c r="G29" s="54" t="s">
        <v>9</v>
      </c>
      <c r="H29" s="54" t="s">
        <v>8</v>
      </c>
      <c r="I29" s="54" t="s">
        <v>9</v>
      </c>
      <c r="J29" s="54" t="s">
        <v>8</v>
      </c>
      <c r="K29" s="54" t="s">
        <v>9</v>
      </c>
      <c r="L29" s="64"/>
    </row>
    <row r="30" spans="1:12" s="3" customFormat="1" ht="12">
      <c r="A30" s="20" t="s">
        <v>18</v>
      </c>
      <c r="B30" s="15">
        <v>0</v>
      </c>
      <c r="C30" s="15">
        <v>1</v>
      </c>
      <c r="D30" s="15">
        <v>0</v>
      </c>
      <c r="E30" s="15">
        <v>0</v>
      </c>
      <c r="F30" s="15">
        <v>1</v>
      </c>
      <c r="G30" s="15">
        <v>3</v>
      </c>
      <c r="H30" s="15">
        <v>33</v>
      </c>
      <c r="I30" s="15">
        <v>1</v>
      </c>
      <c r="J30" s="15">
        <v>9</v>
      </c>
      <c r="K30" s="16">
        <v>0</v>
      </c>
      <c r="L30" s="16">
        <f>SUM(B30:K30)</f>
        <v>48</v>
      </c>
    </row>
    <row r="31" spans="1:12" ht="12">
      <c r="A31" s="14" t="s">
        <v>19</v>
      </c>
      <c r="B31" s="15">
        <v>0</v>
      </c>
      <c r="C31" s="15">
        <v>1</v>
      </c>
      <c r="D31" s="15">
        <v>3</v>
      </c>
      <c r="E31" s="15">
        <v>3</v>
      </c>
      <c r="F31" s="15">
        <v>25</v>
      </c>
      <c r="G31" s="15">
        <v>12</v>
      </c>
      <c r="H31" s="15">
        <v>40</v>
      </c>
      <c r="I31" s="15">
        <v>3</v>
      </c>
      <c r="J31" s="15">
        <v>10</v>
      </c>
      <c r="K31" s="16">
        <v>0</v>
      </c>
      <c r="L31" s="16">
        <f>SUM(B31:K31)</f>
        <v>97</v>
      </c>
    </row>
    <row r="32" spans="1:12" s="2" customFormat="1" ht="12">
      <c r="A32" s="20" t="s">
        <v>13</v>
      </c>
      <c r="B32" s="15">
        <v>2</v>
      </c>
      <c r="C32" s="15">
        <v>0</v>
      </c>
      <c r="D32" s="15">
        <v>1</v>
      </c>
      <c r="E32" s="15">
        <v>6</v>
      </c>
      <c r="F32" s="15">
        <v>21</v>
      </c>
      <c r="G32" s="15">
        <v>5</v>
      </c>
      <c r="H32" s="15">
        <v>12</v>
      </c>
      <c r="I32" s="15">
        <v>0</v>
      </c>
      <c r="J32" s="15">
        <v>1</v>
      </c>
      <c r="K32" s="16">
        <v>0</v>
      </c>
      <c r="L32" s="16">
        <f>SUM(B32:K32)</f>
        <v>48</v>
      </c>
    </row>
    <row r="33" spans="1:12" s="2" customFormat="1" ht="12">
      <c r="A33" s="18" t="s">
        <v>51</v>
      </c>
      <c r="B33" s="19">
        <f aca="true" t="shared" si="3" ref="B33:L33">SUM(B29:B32)</f>
        <v>2</v>
      </c>
      <c r="C33" s="19">
        <f t="shared" si="3"/>
        <v>2</v>
      </c>
      <c r="D33" s="19">
        <f t="shared" si="3"/>
        <v>4</v>
      </c>
      <c r="E33" s="19">
        <f t="shared" si="3"/>
        <v>9</v>
      </c>
      <c r="F33" s="19">
        <f t="shared" si="3"/>
        <v>47</v>
      </c>
      <c r="G33" s="19">
        <f t="shared" si="3"/>
        <v>20</v>
      </c>
      <c r="H33" s="19">
        <f t="shared" si="3"/>
        <v>85</v>
      </c>
      <c r="I33" s="19">
        <f t="shared" si="3"/>
        <v>4</v>
      </c>
      <c r="J33" s="19">
        <f t="shared" si="3"/>
        <v>20</v>
      </c>
      <c r="K33" s="19">
        <f t="shared" si="3"/>
        <v>0</v>
      </c>
      <c r="L33" s="19">
        <f t="shared" si="3"/>
        <v>193</v>
      </c>
    </row>
    <row r="34" spans="1:12" ht="12">
      <c r="A34" s="63" t="s">
        <v>40</v>
      </c>
      <c r="B34" s="61" t="s">
        <v>3</v>
      </c>
      <c r="C34" s="61"/>
      <c r="D34" s="61" t="s">
        <v>4</v>
      </c>
      <c r="E34" s="61"/>
      <c r="F34" s="61" t="s">
        <v>5</v>
      </c>
      <c r="G34" s="61"/>
      <c r="H34" s="61" t="s">
        <v>6</v>
      </c>
      <c r="I34" s="61"/>
      <c r="J34" s="62" t="s">
        <v>7</v>
      </c>
      <c r="K34" s="62"/>
      <c r="L34" s="63" t="s">
        <v>34</v>
      </c>
    </row>
    <row r="35" spans="1:12" ht="12">
      <c r="A35" s="64"/>
      <c r="B35" s="54" t="s">
        <v>8</v>
      </c>
      <c r="C35" s="54" t="s">
        <v>9</v>
      </c>
      <c r="D35" s="54" t="s">
        <v>8</v>
      </c>
      <c r="E35" s="54" t="s">
        <v>9</v>
      </c>
      <c r="F35" s="54" t="s">
        <v>8</v>
      </c>
      <c r="G35" s="54" t="s">
        <v>9</v>
      </c>
      <c r="H35" s="54" t="s">
        <v>8</v>
      </c>
      <c r="I35" s="54" t="s">
        <v>9</v>
      </c>
      <c r="J35" s="54" t="s">
        <v>8</v>
      </c>
      <c r="K35" s="54" t="s">
        <v>9</v>
      </c>
      <c r="L35" s="64"/>
    </row>
    <row r="36" spans="1:12" ht="12">
      <c r="A36" s="20" t="s">
        <v>20</v>
      </c>
      <c r="B36" s="15">
        <v>1</v>
      </c>
      <c r="C36" s="15">
        <v>2</v>
      </c>
      <c r="D36" s="15">
        <v>2</v>
      </c>
      <c r="E36" s="15">
        <v>0</v>
      </c>
      <c r="F36" s="15">
        <v>14</v>
      </c>
      <c r="G36" s="15">
        <v>6</v>
      </c>
      <c r="H36" s="15">
        <v>27</v>
      </c>
      <c r="I36" s="15">
        <v>2</v>
      </c>
      <c r="J36" s="15">
        <v>3</v>
      </c>
      <c r="K36" s="15">
        <v>0</v>
      </c>
      <c r="L36" s="15">
        <f>SUM(B36:K36)</f>
        <v>57</v>
      </c>
    </row>
    <row r="37" spans="1:12" ht="12">
      <c r="A37" s="20" t="s">
        <v>13</v>
      </c>
      <c r="B37" s="15">
        <v>0</v>
      </c>
      <c r="C37" s="15">
        <v>1</v>
      </c>
      <c r="D37" s="15">
        <v>0</v>
      </c>
      <c r="E37" s="15">
        <v>1</v>
      </c>
      <c r="F37" s="15">
        <v>26</v>
      </c>
      <c r="G37" s="15">
        <v>6</v>
      </c>
      <c r="H37" s="15">
        <v>17</v>
      </c>
      <c r="I37" s="15">
        <v>0</v>
      </c>
      <c r="J37" s="15">
        <v>2</v>
      </c>
      <c r="K37" s="16">
        <v>0</v>
      </c>
      <c r="L37" s="16">
        <f>SUM(B37:K37)</f>
        <v>53</v>
      </c>
    </row>
    <row r="38" spans="1:12" s="2" customFormat="1" ht="12">
      <c r="A38" s="20" t="s">
        <v>16</v>
      </c>
      <c r="B38" s="15">
        <v>0</v>
      </c>
      <c r="C38" s="15">
        <v>2</v>
      </c>
      <c r="D38" s="15">
        <v>1</v>
      </c>
      <c r="E38" s="15">
        <v>2</v>
      </c>
      <c r="F38" s="15">
        <v>7</v>
      </c>
      <c r="G38" s="15">
        <v>8</v>
      </c>
      <c r="H38" s="15">
        <v>44</v>
      </c>
      <c r="I38" s="15">
        <v>3</v>
      </c>
      <c r="J38" s="15">
        <v>4</v>
      </c>
      <c r="K38" s="16">
        <v>0</v>
      </c>
      <c r="L38" s="16">
        <f>SUM(B38:K38)</f>
        <v>71</v>
      </c>
    </row>
    <row r="39" spans="1:12" ht="12">
      <c r="A39" s="18" t="s">
        <v>53</v>
      </c>
      <c r="B39" s="19">
        <f aca="true" t="shared" si="4" ref="B39:L39">SUM(B35:B38)</f>
        <v>1</v>
      </c>
      <c r="C39" s="19">
        <f t="shared" si="4"/>
        <v>5</v>
      </c>
      <c r="D39" s="19">
        <f t="shared" si="4"/>
        <v>3</v>
      </c>
      <c r="E39" s="19">
        <f t="shared" si="4"/>
        <v>3</v>
      </c>
      <c r="F39" s="19">
        <f t="shared" si="4"/>
        <v>47</v>
      </c>
      <c r="G39" s="19">
        <f t="shared" si="4"/>
        <v>20</v>
      </c>
      <c r="H39" s="19">
        <f t="shared" si="4"/>
        <v>88</v>
      </c>
      <c r="I39" s="19">
        <f t="shared" si="4"/>
        <v>5</v>
      </c>
      <c r="J39" s="19">
        <f t="shared" si="4"/>
        <v>9</v>
      </c>
      <c r="K39" s="19">
        <f t="shared" si="4"/>
        <v>0</v>
      </c>
      <c r="L39" s="21">
        <f t="shared" si="4"/>
        <v>181</v>
      </c>
    </row>
    <row r="40" spans="1:12" ht="12">
      <c r="A40" s="22" t="s">
        <v>52</v>
      </c>
      <c r="B40" s="54">
        <f aca="true" t="shared" si="5" ref="B40:L40">B16+B22+B27+B33+B39</f>
        <v>12</v>
      </c>
      <c r="C40" s="54">
        <f t="shared" si="5"/>
        <v>30</v>
      </c>
      <c r="D40" s="54">
        <f t="shared" si="5"/>
        <v>82</v>
      </c>
      <c r="E40" s="54">
        <f t="shared" si="5"/>
        <v>65</v>
      </c>
      <c r="F40" s="54">
        <f t="shared" si="5"/>
        <v>399</v>
      </c>
      <c r="G40" s="54">
        <f t="shared" si="5"/>
        <v>105</v>
      </c>
      <c r="H40" s="54">
        <f t="shared" si="5"/>
        <v>441</v>
      </c>
      <c r="I40" s="54">
        <f t="shared" si="5"/>
        <v>25</v>
      </c>
      <c r="J40" s="54">
        <f t="shared" si="5"/>
        <v>59</v>
      </c>
      <c r="K40" s="23">
        <f t="shared" si="5"/>
        <v>0</v>
      </c>
      <c r="L40" s="24">
        <f t="shared" si="5"/>
        <v>1218</v>
      </c>
    </row>
    <row r="41" spans="1:12" ht="12">
      <c r="A41" s="25" t="s">
        <v>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93" ht="12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12.75">
      <c r="A43" s="27"/>
      <c r="B43" s="26"/>
      <c r="C43" s="26"/>
      <c r="D43" s="26" t="s">
        <v>21</v>
      </c>
      <c r="E43" s="26"/>
      <c r="F43" s="26"/>
      <c r="G43" s="26"/>
      <c r="H43" s="26"/>
      <c r="I43" s="26"/>
      <c r="J43" s="26"/>
      <c r="K43" s="26"/>
      <c r="L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5.75">
      <c r="A45" s="66"/>
      <c r="B45" s="66"/>
      <c r="C45" s="66"/>
      <c r="D45" s="66"/>
      <c r="E45" s="66"/>
      <c r="F45" s="66"/>
      <c r="G45" s="66"/>
      <c r="H45" s="66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66"/>
      <c r="B46" s="66"/>
      <c r="C46" s="66"/>
      <c r="D46" s="66"/>
      <c r="E46" s="66"/>
      <c r="F46" s="66"/>
      <c r="G46" s="66"/>
      <c r="H46" s="66"/>
      <c r="I46" s="28"/>
      <c r="J46" s="28"/>
      <c r="K46" s="28"/>
      <c r="L46" s="2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66"/>
      <c r="B47" s="66"/>
      <c r="C47" s="66"/>
      <c r="D47" s="66"/>
      <c r="E47" s="66"/>
      <c r="F47" s="66"/>
      <c r="G47" s="66"/>
      <c r="H47" s="66"/>
      <c r="I47" s="28"/>
      <c r="J47" s="28"/>
      <c r="K47" s="28"/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2" s="4" customFormat="1" ht="15">
      <c r="A48" s="10" t="str">
        <f>A5</f>
        <v>Posição em 30 de setembro de 2011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s="4" customFormat="1" ht="12.75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s="4" customFormat="1" ht="12.75">
      <c r="A50" s="57" t="s">
        <v>55</v>
      </c>
      <c r="B50" s="57" t="s">
        <v>22</v>
      </c>
      <c r="C50" s="31" t="s">
        <v>23</v>
      </c>
      <c r="D50" s="57" t="s">
        <v>24</v>
      </c>
      <c r="E50" s="31" t="s">
        <v>23</v>
      </c>
      <c r="F50" s="57" t="s">
        <v>25</v>
      </c>
      <c r="G50" s="31" t="s">
        <v>23</v>
      </c>
      <c r="H50" s="57" t="s">
        <v>26</v>
      </c>
      <c r="I50" s="31" t="s">
        <v>23</v>
      </c>
      <c r="J50" s="31" t="s">
        <v>27</v>
      </c>
      <c r="K50" s="31" t="s">
        <v>23</v>
      </c>
      <c r="L50" s="57" t="s">
        <v>34</v>
      </c>
    </row>
    <row r="51" spans="1:12" s="4" customFormat="1" ht="12.75">
      <c r="A51" s="58"/>
      <c r="B51" s="58"/>
      <c r="C51" s="32" t="s">
        <v>55</v>
      </c>
      <c r="D51" s="58"/>
      <c r="E51" s="32" t="s">
        <v>55</v>
      </c>
      <c r="F51" s="58"/>
      <c r="G51" s="32" t="s">
        <v>55</v>
      </c>
      <c r="H51" s="58"/>
      <c r="I51" s="32" t="s">
        <v>55</v>
      </c>
      <c r="J51" s="32" t="s">
        <v>57</v>
      </c>
      <c r="K51" s="32" t="s">
        <v>55</v>
      </c>
      <c r="L51" s="58"/>
    </row>
    <row r="52" spans="1:12" s="4" customFormat="1" ht="12.75">
      <c r="A52" s="20" t="s">
        <v>29</v>
      </c>
      <c r="B52" s="15">
        <f>B16</f>
        <v>7</v>
      </c>
      <c r="C52" s="33">
        <f>B52/$L$52</f>
        <v>0.01580135440180587</v>
      </c>
      <c r="D52" s="15">
        <f>D16</f>
        <v>50</v>
      </c>
      <c r="E52" s="33">
        <f>D52/$L$52</f>
        <v>0.11286681715575621</v>
      </c>
      <c r="F52" s="15">
        <f>F16</f>
        <v>172</v>
      </c>
      <c r="G52" s="33">
        <f>F52/$L$52</f>
        <v>0.38826185101580135</v>
      </c>
      <c r="H52" s="15">
        <f>H16</f>
        <v>193</v>
      </c>
      <c r="I52" s="33">
        <f>H52/$L$52</f>
        <v>0.435665914221219</v>
      </c>
      <c r="J52" s="15">
        <f>J16</f>
        <v>21</v>
      </c>
      <c r="K52" s="33">
        <f>J52/L52</f>
        <v>0.04740406320541761</v>
      </c>
      <c r="L52" s="16">
        <f>B52+D52+F52+H52+J52</f>
        <v>443</v>
      </c>
    </row>
    <row r="53" spans="1:193" ht="12" customHeight="1">
      <c r="A53" s="20" t="s">
        <v>30</v>
      </c>
      <c r="B53" s="15">
        <f>B22</f>
        <v>2</v>
      </c>
      <c r="C53" s="33">
        <f>B53/$L$53</f>
        <v>0.012903225806451613</v>
      </c>
      <c r="D53" s="15">
        <f>D22</f>
        <v>22</v>
      </c>
      <c r="E53" s="33">
        <f>D53/$L$53</f>
        <v>0.14193548387096774</v>
      </c>
      <c r="F53" s="15">
        <f>F22</f>
        <v>82</v>
      </c>
      <c r="G53" s="33">
        <f>F53/$L$53</f>
        <v>0.5290322580645161</v>
      </c>
      <c r="H53" s="15">
        <f>H22</f>
        <v>43</v>
      </c>
      <c r="I53" s="33">
        <f>H53/L53</f>
        <v>0.27741935483870966</v>
      </c>
      <c r="J53" s="15">
        <f>J22</f>
        <v>6</v>
      </c>
      <c r="K53" s="33">
        <f>J53/L53</f>
        <v>0.03870967741935484</v>
      </c>
      <c r="L53" s="34">
        <f>B53+D53+F53+H53+J53</f>
        <v>155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20" t="s">
        <v>31</v>
      </c>
      <c r="B54" s="15">
        <f>B27</f>
        <v>0</v>
      </c>
      <c r="C54" s="33">
        <f>B54/$L$54</f>
        <v>0</v>
      </c>
      <c r="D54" s="15">
        <f>D27</f>
        <v>3</v>
      </c>
      <c r="E54" s="33">
        <f>D54/$L$54</f>
        <v>0.033707865168539325</v>
      </c>
      <c r="F54" s="15">
        <f>F27</f>
        <v>51</v>
      </c>
      <c r="G54" s="33">
        <f>F54/$L$54</f>
        <v>0.5730337078651685</v>
      </c>
      <c r="H54" s="15">
        <f>H27</f>
        <v>32</v>
      </c>
      <c r="I54" s="33">
        <f>H54/L54</f>
        <v>0.3595505617977528</v>
      </c>
      <c r="J54" s="15">
        <f>J27</f>
        <v>3</v>
      </c>
      <c r="K54" s="33">
        <f>J54/L54</f>
        <v>0.033707865168539325</v>
      </c>
      <c r="L54" s="34">
        <f>B54+D54+F54+H54+J54</f>
        <v>89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20" t="s">
        <v>32</v>
      </c>
      <c r="B55" s="15">
        <f>B33</f>
        <v>2</v>
      </c>
      <c r="C55" s="33">
        <f>B55/$L$55</f>
        <v>0.012658227848101266</v>
      </c>
      <c r="D55" s="15">
        <f>D33</f>
        <v>4</v>
      </c>
      <c r="E55" s="33">
        <f>D55/$L$55</f>
        <v>0.02531645569620253</v>
      </c>
      <c r="F55" s="15">
        <f>F33</f>
        <v>47</v>
      </c>
      <c r="G55" s="33">
        <f>F55/$L$55</f>
        <v>0.2974683544303797</v>
      </c>
      <c r="H55" s="15">
        <f>H33</f>
        <v>85</v>
      </c>
      <c r="I55" s="33">
        <f>H55/L55</f>
        <v>0.5379746835443038</v>
      </c>
      <c r="J55" s="15">
        <f>J33</f>
        <v>20</v>
      </c>
      <c r="K55" s="33">
        <f>J55/L55</f>
        <v>0.12658227848101267</v>
      </c>
      <c r="L55" s="34">
        <f>B55+D55+F55+H55+J55</f>
        <v>158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20" t="s">
        <v>33</v>
      </c>
      <c r="B56" s="15">
        <f>B39</f>
        <v>1</v>
      </c>
      <c r="C56" s="33">
        <f>B56/$L$56</f>
        <v>0.006756756756756757</v>
      </c>
      <c r="D56" s="15">
        <f>D39</f>
        <v>3</v>
      </c>
      <c r="E56" s="33">
        <f>D56/$L$56</f>
        <v>0.02027027027027027</v>
      </c>
      <c r="F56" s="15">
        <f>F39</f>
        <v>47</v>
      </c>
      <c r="G56" s="33">
        <f>F56/$L$56</f>
        <v>0.31756756756756754</v>
      </c>
      <c r="H56" s="15">
        <f>H39</f>
        <v>88</v>
      </c>
      <c r="I56" s="33">
        <f>H56/L56</f>
        <v>0.5945945945945946</v>
      </c>
      <c r="J56" s="15">
        <f>J39</f>
        <v>9</v>
      </c>
      <c r="K56" s="33">
        <f>J56/L56</f>
        <v>0.060810810810810814</v>
      </c>
      <c r="L56" s="15">
        <f>B56+D56+F56+H56+J56</f>
        <v>148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35" t="s">
        <v>34</v>
      </c>
      <c r="B57" s="53">
        <f>SUM(B52:B56)</f>
        <v>12</v>
      </c>
      <c r="C57" s="37">
        <f>B57/$L$57</f>
        <v>0.012084592145015106</v>
      </c>
      <c r="D57" s="53">
        <f>SUM(D52:D56)</f>
        <v>82</v>
      </c>
      <c r="E57" s="37">
        <f>D57/$L$57</f>
        <v>0.08257804632426989</v>
      </c>
      <c r="F57" s="53">
        <f>SUM(F52:F56)</f>
        <v>399</v>
      </c>
      <c r="G57" s="37">
        <f>F57/$L$57</f>
        <v>0.40181268882175225</v>
      </c>
      <c r="H57" s="53">
        <f>SUM(H52:H56)</f>
        <v>441</v>
      </c>
      <c r="I57" s="37">
        <f>H57/$L$57</f>
        <v>0.44410876132930516</v>
      </c>
      <c r="J57" s="53">
        <f>SUM(J52:J56)</f>
        <v>59</v>
      </c>
      <c r="K57" s="37">
        <f>J57/$L$57</f>
        <v>0.059415911379657606</v>
      </c>
      <c r="L57" s="38">
        <f>SUM(L52:L56)</f>
        <v>993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6"/>
      <c r="B58" s="7">
        <f>B57/L57</f>
        <v>0.012084592145015106</v>
      </c>
      <c r="C58" s="7"/>
      <c r="D58" s="7">
        <f>D57/L57</f>
        <v>0.08257804632426989</v>
      </c>
      <c r="E58" s="7"/>
      <c r="F58" s="7">
        <f>F57/L57</f>
        <v>0.40181268882175225</v>
      </c>
      <c r="G58" s="7"/>
      <c r="H58" s="7">
        <f>H57/L57</f>
        <v>0.44410876132930516</v>
      </c>
      <c r="I58" s="7"/>
      <c r="J58" s="7">
        <f>J57/L57</f>
        <v>0.059415911379657606</v>
      </c>
      <c r="K58" s="7"/>
      <c r="L58" s="8">
        <f>SUM(B58:J58)</f>
        <v>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11"/>
      <c r="C59" s="39"/>
      <c r="D59" s="6"/>
      <c r="E59" s="6"/>
      <c r="F59" s="6"/>
      <c r="G59" s="6"/>
      <c r="H59" s="6"/>
      <c r="I59" s="6"/>
      <c r="J59" s="6"/>
      <c r="K59" s="6"/>
      <c r="L59" s="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5" t="s">
        <v>58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57" t="s">
        <v>55</v>
      </c>
      <c r="B61" s="57" t="s">
        <v>22</v>
      </c>
      <c r="C61" s="31" t="s">
        <v>23</v>
      </c>
      <c r="D61" s="57" t="s">
        <v>24</v>
      </c>
      <c r="E61" s="31" t="s">
        <v>23</v>
      </c>
      <c r="F61" s="57" t="s">
        <v>25</v>
      </c>
      <c r="G61" s="31" t="s">
        <v>23</v>
      </c>
      <c r="H61" s="57" t="s">
        <v>26</v>
      </c>
      <c r="I61" s="31" t="s">
        <v>23</v>
      </c>
      <c r="J61" s="31" t="s">
        <v>27</v>
      </c>
      <c r="K61" s="31" t="s">
        <v>23</v>
      </c>
      <c r="L61" s="57" t="s">
        <v>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58"/>
      <c r="B62" s="58"/>
      <c r="C62" s="32" t="s">
        <v>55</v>
      </c>
      <c r="D62" s="58"/>
      <c r="E62" s="32" t="s">
        <v>55</v>
      </c>
      <c r="F62" s="58"/>
      <c r="G62" s="32" t="s">
        <v>55</v>
      </c>
      <c r="H62" s="58"/>
      <c r="I62" s="32" t="s">
        <v>55</v>
      </c>
      <c r="J62" s="32" t="s">
        <v>57</v>
      </c>
      <c r="K62" s="32" t="s">
        <v>55</v>
      </c>
      <c r="L62" s="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20" t="s">
        <v>29</v>
      </c>
      <c r="B63" s="15">
        <f>C16</f>
        <v>8</v>
      </c>
      <c r="C63" s="33">
        <f aca="true" t="shared" si="6" ref="C63:C68">B63/L63</f>
        <v>0.09411764705882353</v>
      </c>
      <c r="D63" s="15">
        <f>E16</f>
        <v>25</v>
      </c>
      <c r="E63" s="33">
        <f aca="true" t="shared" si="7" ref="E63:E68">D63/L63</f>
        <v>0.29411764705882354</v>
      </c>
      <c r="F63" s="15">
        <f>G16</f>
        <v>40</v>
      </c>
      <c r="G63" s="33">
        <f aca="true" t="shared" si="8" ref="G63:G68">F63/L63</f>
        <v>0.47058823529411764</v>
      </c>
      <c r="H63" s="15">
        <f>I16</f>
        <v>12</v>
      </c>
      <c r="I63" s="33">
        <f aca="true" t="shared" si="9" ref="I63:I68">H63/L63</f>
        <v>0.1411764705882353</v>
      </c>
      <c r="J63" s="15">
        <f>K16</f>
        <v>0</v>
      </c>
      <c r="K63" s="33">
        <f aca="true" t="shared" si="10" ref="K63:K68">J63/L63</f>
        <v>0</v>
      </c>
      <c r="L63" s="34">
        <f>B63+D63+F63+H63+J63</f>
        <v>85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2" s="5" customFormat="1" ht="12.75">
      <c r="A64" s="20" t="s">
        <v>30</v>
      </c>
      <c r="B64" s="15">
        <f>C22</f>
        <v>12</v>
      </c>
      <c r="C64" s="33">
        <f t="shared" si="6"/>
        <v>0.24489795918367346</v>
      </c>
      <c r="D64" s="15">
        <f>E22</f>
        <v>14</v>
      </c>
      <c r="E64" s="33">
        <f t="shared" si="7"/>
        <v>0.2857142857142857</v>
      </c>
      <c r="F64" s="15">
        <f>G22</f>
        <v>20</v>
      </c>
      <c r="G64" s="33">
        <f t="shared" si="8"/>
        <v>0.40816326530612246</v>
      </c>
      <c r="H64" s="15">
        <f>I22</f>
        <v>3</v>
      </c>
      <c r="I64" s="33">
        <f t="shared" si="9"/>
        <v>0.061224489795918366</v>
      </c>
      <c r="J64" s="15">
        <f>K22</f>
        <v>0</v>
      </c>
      <c r="K64" s="33">
        <f t="shared" si="10"/>
        <v>0</v>
      </c>
      <c r="L64" s="34">
        <f>B64+D64+F64+H64+J64</f>
        <v>49</v>
      </c>
    </row>
    <row r="65" spans="1:193" ht="12.75">
      <c r="A65" s="20" t="s">
        <v>31</v>
      </c>
      <c r="B65" s="15">
        <f>C27</f>
        <v>3</v>
      </c>
      <c r="C65" s="33">
        <f t="shared" si="6"/>
        <v>0.13043478260869565</v>
      </c>
      <c r="D65" s="15">
        <f>E27</f>
        <v>14</v>
      </c>
      <c r="E65" s="33">
        <f t="shared" si="7"/>
        <v>0.6086956521739131</v>
      </c>
      <c r="F65" s="15">
        <f>G27</f>
        <v>5</v>
      </c>
      <c r="G65" s="33">
        <f t="shared" si="8"/>
        <v>0.21739130434782608</v>
      </c>
      <c r="H65" s="15">
        <f>I27</f>
        <v>1</v>
      </c>
      <c r="I65" s="33">
        <f t="shared" si="9"/>
        <v>0.043478260869565216</v>
      </c>
      <c r="J65" s="15">
        <f>K27</f>
        <v>0</v>
      </c>
      <c r="K65" s="33">
        <f t="shared" si="10"/>
        <v>0</v>
      </c>
      <c r="L65" s="34">
        <f>B65+D65+F65+H65+J65</f>
        <v>23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20" t="s">
        <v>32</v>
      </c>
      <c r="B66" s="15">
        <f>C33</f>
        <v>2</v>
      </c>
      <c r="C66" s="33">
        <f t="shared" si="6"/>
        <v>0.05714285714285714</v>
      </c>
      <c r="D66" s="15">
        <f>E33</f>
        <v>9</v>
      </c>
      <c r="E66" s="33">
        <f t="shared" si="7"/>
        <v>0.2571428571428571</v>
      </c>
      <c r="F66" s="15">
        <f>G33</f>
        <v>20</v>
      </c>
      <c r="G66" s="33">
        <f t="shared" si="8"/>
        <v>0.5714285714285714</v>
      </c>
      <c r="H66" s="15">
        <f>I33</f>
        <v>4</v>
      </c>
      <c r="I66" s="33">
        <f t="shared" si="9"/>
        <v>0.11428571428571428</v>
      </c>
      <c r="J66" s="15">
        <f>K33</f>
        <v>0</v>
      </c>
      <c r="K66" s="33">
        <f t="shared" si="10"/>
        <v>0</v>
      </c>
      <c r="L66" s="16">
        <f>B66+D66+F66+H66+J66</f>
        <v>35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20" t="s">
        <v>33</v>
      </c>
      <c r="B67" s="15">
        <f>C39</f>
        <v>5</v>
      </c>
      <c r="C67" s="33">
        <f t="shared" si="6"/>
        <v>0.15151515151515152</v>
      </c>
      <c r="D67" s="15">
        <f>E39</f>
        <v>3</v>
      </c>
      <c r="E67" s="33">
        <f t="shared" si="7"/>
        <v>0.09090909090909091</v>
      </c>
      <c r="F67" s="15">
        <f>G39</f>
        <v>20</v>
      </c>
      <c r="G67" s="33">
        <f t="shared" si="8"/>
        <v>0.6060606060606061</v>
      </c>
      <c r="H67" s="15">
        <f>I39</f>
        <v>5</v>
      </c>
      <c r="I67" s="33">
        <f t="shared" si="9"/>
        <v>0.15151515151515152</v>
      </c>
      <c r="J67" s="15">
        <f>K39</f>
        <v>0</v>
      </c>
      <c r="K67" s="33">
        <f t="shared" si="10"/>
        <v>0</v>
      </c>
      <c r="L67" s="16">
        <f>B67+D67+F67+H67+J67</f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35" t="s">
        <v>34</v>
      </c>
      <c r="B68" s="53">
        <f>SUM(B63:B67)</f>
        <v>30</v>
      </c>
      <c r="C68" s="37">
        <f t="shared" si="6"/>
        <v>0.13333333333333333</v>
      </c>
      <c r="D68" s="53">
        <f>SUM(D63:D67)</f>
        <v>65</v>
      </c>
      <c r="E68" s="37">
        <f t="shared" si="7"/>
        <v>0.28888888888888886</v>
      </c>
      <c r="F68" s="53">
        <f>SUM(F63:F67)</f>
        <v>105</v>
      </c>
      <c r="G68" s="37">
        <f t="shared" si="8"/>
        <v>0.4666666666666667</v>
      </c>
      <c r="H68" s="53">
        <f>SUM(H63:H67)</f>
        <v>25</v>
      </c>
      <c r="I68" s="37">
        <f t="shared" si="9"/>
        <v>0.1111111111111111</v>
      </c>
      <c r="J68" s="53">
        <f>SUM(J63:J67)</f>
        <v>0</v>
      </c>
      <c r="K68" s="37">
        <f t="shared" si="10"/>
        <v>0</v>
      </c>
      <c r="L68" s="38">
        <f>SUM(L63:L67)</f>
        <v>225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6"/>
      <c r="B69" s="7">
        <f>B68/L68</f>
        <v>0.13333333333333333</v>
      </c>
      <c r="C69" s="7"/>
      <c r="D69" s="7">
        <f>D68/L68</f>
        <v>0.28888888888888886</v>
      </c>
      <c r="E69" s="7"/>
      <c r="F69" s="7">
        <f>F68/L68</f>
        <v>0.4666666666666667</v>
      </c>
      <c r="G69" s="7"/>
      <c r="H69" s="7">
        <f>H68/L68</f>
        <v>0.1111111111111111</v>
      </c>
      <c r="I69" s="7"/>
      <c r="J69" s="7">
        <f>J68/L68</f>
        <v>0</v>
      </c>
      <c r="K69" s="7"/>
      <c r="L69" s="8">
        <f>SUM(B69:J69)</f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11"/>
      <c r="C70" s="11"/>
      <c r="D70" s="6"/>
      <c r="E70" s="6"/>
      <c r="F70" s="6"/>
      <c r="G70" s="6"/>
      <c r="H70" s="6"/>
      <c r="I70" s="6"/>
      <c r="J70" s="6"/>
      <c r="K70" s="6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5" t="s">
        <v>59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57" t="s">
        <v>55</v>
      </c>
      <c r="B72" s="57" t="s">
        <v>22</v>
      </c>
      <c r="C72" s="31" t="s">
        <v>23</v>
      </c>
      <c r="D72" s="57" t="s">
        <v>24</v>
      </c>
      <c r="E72" s="31" t="s">
        <v>23</v>
      </c>
      <c r="F72" s="57" t="s">
        <v>25</v>
      </c>
      <c r="G72" s="31" t="s">
        <v>23</v>
      </c>
      <c r="H72" s="57" t="s">
        <v>26</v>
      </c>
      <c r="I72" s="31" t="s">
        <v>23</v>
      </c>
      <c r="J72" s="31" t="s">
        <v>27</v>
      </c>
      <c r="K72" s="31" t="s">
        <v>23</v>
      </c>
      <c r="L72" s="57" t="s">
        <v>34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58"/>
      <c r="B73" s="58"/>
      <c r="C73" s="32" t="s">
        <v>55</v>
      </c>
      <c r="D73" s="58"/>
      <c r="E73" s="32" t="s">
        <v>55</v>
      </c>
      <c r="F73" s="58"/>
      <c r="G73" s="32" t="s">
        <v>55</v>
      </c>
      <c r="H73" s="58"/>
      <c r="I73" s="32" t="s">
        <v>55</v>
      </c>
      <c r="J73" s="32" t="s">
        <v>28</v>
      </c>
      <c r="K73" s="32" t="s">
        <v>55</v>
      </c>
      <c r="L73" s="5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20" t="s">
        <v>29</v>
      </c>
      <c r="B74" s="15">
        <f>B63+B52</f>
        <v>15</v>
      </c>
      <c r="C74" s="33">
        <f>B74/L74</f>
        <v>0.028409090909090908</v>
      </c>
      <c r="D74" s="15">
        <f>D63+D52</f>
        <v>75</v>
      </c>
      <c r="E74" s="33">
        <f>D74/L74</f>
        <v>0.14204545454545456</v>
      </c>
      <c r="F74" s="15">
        <f>F63+F52</f>
        <v>212</v>
      </c>
      <c r="G74" s="33">
        <f>F74/L74</f>
        <v>0.4015151515151515</v>
      </c>
      <c r="H74" s="15">
        <f>H63+H52</f>
        <v>205</v>
      </c>
      <c r="I74" s="33">
        <f>H74/L74</f>
        <v>0.38825757575757575</v>
      </c>
      <c r="J74" s="15">
        <f>J63+J52</f>
        <v>21</v>
      </c>
      <c r="K74" s="33">
        <f>J74/L74</f>
        <v>0.03977272727272727</v>
      </c>
      <c r="L74" s="16">
        <f>B74+D74+F74+H74+J74</f>
        <v>528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20" t="s">
        <v>30</v>
      </c>
      <c r="B75" s="15">
        <f>B64+B53</f>
        <v>14</v>
      </c>
      <c r="C75" s="33">
        <f>B75/L75</f>
        <v>0.06862745098039216</v>
      </c>
      <c r="D75" s="15">
        <f>D64+D53</f>
        <v>36</v>
      </c>
      <c r="E75" s="33">
        <f>D75/L75</f>
        <v>0.17647058823529413</v>
      </c>
      <c r="F75" s="15">
        <f>F64+F53</f>
        <v>102</v>
      </c>
      <c r="G75" s="33">
        <f>F75/L75</f>
        <v>0.5</v>
      </c>
      <c r="H75" s="15">
        <f>H64+H53</f>
        <v>46</v>
      </c>
      <c r="I75" s="33">
        <f>H75/L75</f>
        <v>0.22549019607843138</v>
      </c>
      <c r="J75" s="15">
        <f>J64+J53</f>
        <v>6</v>
      </c>
      <c r="K75" s="33">
        <f>J75/L75</f>
        <v>0.029411764705882353</v>
      </c>
      <c r="L75" s="16">
        <f>B75+D75+F75+H75+J75</f>
        <v>204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20" t="s">
        <v>31</v>
      </c>
      <c r="B76" s="15">
        <f>B65+B54</f>
        <v>3</v>
      </c>
      <c r="C76" s="33">
        <f>B76/L76</f>
        <v>0.026785714285714284</v>
      </c>
      <c r="D76" s="15">
        <f>D65+D54</f>
        <v>17</v>
      </c>
      <c r="E76" s="33">
        <f>D76/L76</f>
        <v>0.15178571428571427</v>
      </c>
      <c r="F76" s="15">
        <f>F65+F54</f>
        <v>56</v>
      </c>
      <c r="G76" s="33">
        <f>F76/L76</f>
        <v>0.5</v>
      </c>
      <c r="H76" s="15">
        <f>H65+H54</f>
        <v>33</v>
      </c>
      <c r="I76" s="33">
        <f>H76/L76</f>
        <v>0.29464285714285715</v>
      </c>
      <c r="J76" s="15">
        <f>J65+J54</f>
        <v>3</v>
      </c>
      <c r="K76" s="33">
        <f>J76/L76</f>
        <v>0.026785714285714284</v>
      </c>
      <c r="L76" s="16">
        <f>B76+D76+F76+H76+J76</f>
        <v>112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2" ht="12">
      <c r="A77" s="20" t="s">
        <v>32</v>
      </c>
      <c r="B77" s="15">
        <f>B66+B55</f>
        <v>4</v>
      </c>
      <c r="C77" s="33">
        <f>B77/L77</f>
        <v>0.02072538860103627</v>
      </c>
      <c r="D77" s="15">
        <f>D66+D55</f>
        <v>13</v>
      </c>
      <c r="E77" s="33">
        <f>D77/L77</f>
        <v>0.06735751295336788</v>
      </c>
      <c r="F77" s="15">
        <f>F66+F55</f>
        <v>67</v>
      </c>
      <c r="G77" s="33">
        <f>F77/L77</f>
        <v>0.3471502590673575</v>
      </c>
      <c r="H77" s="15">
        <f>H66+H55</f>
        <v>89</v>
      </c>
      <c r="I77" s="33">
        <f>H77/L77</f>
        <v>0.46113989637305697</v>
      </c>
      <c r="J77" s="15">
        <f>J66+J55</f>
        <v>20</v>
      </c>
      <c r="K77" s="33">
        <f>J77/L77</f>
        <v>0.10362694300518134</v>
      </c>
      <c r="L77" s="16">
        <f>B77+D77+F77+H77+J77</f>
        <v>193</v>
      </c>
    </row>
    <row r="78" spans="1:12" ht="12">
      <c r="A78" s="20" t="s">
        <v>33</v>
      </c>
      <c r="B78" s="15">
        <f>B67+B56</f>
        <v>6</v>
      </c>
      <c r="C78" s="33">
        <f>B78/L78</f>
        <v>0.03314917127071823</v>
      </c>
      <c r="D78" s="15">
        <f>D67+D56</f>
        <v>6</v>
      </c>
      <c r="E78" s="33">
        <f>D78/L78</f>
        <v>0.03314917127071823</v>
      </c>
      <c r="F78" s="15">
        <f>F67+F56</f>
        <v>67</v>
      </c>
      <c r="G78" s="33">
        <f>F78/L78</f>
        <v>0.3701657458563536</v>
      </c>
      <c r="H78" s="15">
        <f>H67+H56</f>
        <v>93</v>
      </c>
      <c r="I78" s="33">
        <f>H78/L78</f>
        <v>0.5138121546961326</v>
      </c>
      <c r="J78" s="15">
        <f>J67+J56</f>
        <v>9</v>
      </c>
      <c r="K78" s="33">
        <f>J78/L78</f>
        <v>0.049723756906077346</v>
      </c>
      <c r="L78" s="16">
        <f>B78+D78+F78+H78+J78</f>
        <v>181</v>
      </c>
    </row>
    <row r="79" spans="1:12" ht="12">
      <c r="A79" s="35" t="s">
        <v>34</v>
      </c>
      <c r="B79" s="53">
        <f>SUM(B74:B78)</f>
        <v>42</v>
      </c>
      <c r="C79" s="37">
        <f>B79/$L$79</f>
        <v>0.034482758620689655</v>
      </c>
      <c r="D79" s="53">
        <f>SUM(D74:D78)</f>
        <v>147</v>
      </c>
      <c r="E79" s="37">
        <f>D79/$L$79</f>
        <v>0.1206896551724138</v>
      </c>
      <c r="F79" s="53">
        <f>SUM(F74:F78)</f>
        <v>504</v>
      </c>
      <c r="G79" s="37">
        <f>F79/$L$79</f>
        <v>0.41379310344827586</v>
      </c>
      <c r="H79" s="53">
        <f>SUM(H74:H78)</f>
        <v>466</v>
      </c>
      <c r="I79" s="37">
        <f>H79/$L$79</f>
        <v>0.3825944170771757</v>
      </c>
      <c r="J79" s="53">
        <f>SUM(J74:J78)</f>
        <v>59</v>
      </c>
      <c r="K79" s="37">
        <f>J79/$L$79</f>
        <v>0.048440065681444995</v>
      </c>
      <c r="L79" s="24">
        <f>SUM(L74:L78)</f>
        <v>1218</v>
      </c>
    </row>
    <row r="80" spans="1:12" ht="12">
      <c r="A80" s="6"/>
      <c r="B80" s="7">
        <f>B79/L79</f>
        <v>0.034482758620689655</v>
      </c>
      <c r="C80" s="7"/>
      <c r="D80" s="7">
        <f>D79/L79</f>
        <v>0.1206896551724138</v>
      </c>
      <c r="E80" s="7"/>
      <c r="F80" s="7">
        <f>F79/L79</f>
        <v>0.41379310344827586</v>
      </c>
      <c r="G80" s="7"/>
      <c r="H80" s="7">
        <f>H79/L79</f>
        <v>0.3825944170771757</v>
      </c>
      <c r="I80" s="7"/>
      <c r="J80" s="7">
        <f>J79/L79</f>
        <v>0.048440065681444995</v>
      </c>
      <c r="K80" s="7"/>
      <c r="L80" s="8">
        <f>SUM(B80:J80)</f>
        <v>1</v>
      </c>
    </row>
    <row r="81" spans="1:12" ht="12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2" hidden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>
      <c r="A83" s="40" t="s">
        <v>44</v>
      </c>
      <c r="B83" s="19" t="s">
        <v>8</v>
      </c>
      <c r="C83" s="19" t="s">
        <v>35</v>
      </c>
      <c r="D83" s="19" t="s">
        <v>34</v>
      </c>
      <c r="E83" s="7"/>
      <c r="F83" s="7"/>
      <c r="G83" s="7"/>
      <c r="H83" s="7"/>
      <c r="I83" s="7"/>
      <c r="J83" s="7"/>
      <c r="K83" s="7"/>
      <c r="L83" s="8"/>
    </row>
    <row r="84" spans="1:12" ht="12">
      <c r="A84" s="20" t="s">
        <v>60</v>
      </c>
      <c r="B84" s="16">
        <f>B57</f>
        <v>12</v>
      </c>
      <c r="C84" s="41">
        <f>B68</f>
        <v>30</v>
      </c>
      <c r="D84" s="42">
        <f>B79</f>
        <v>42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20" t="s">
        <v>61</v>
      </c>
      <c r="B85" s="16">
        <f>D57</f>
        <v>82</v>
      </c>
      <c r="C85" s="41">
        <f>D68</f>
        <v>65</v>
      </c>
      <c r="D85" s="42">
        <f>D79</f>
        <v>147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20" t="s">
        <v>62</v>
      </c>
      <c r="B86" s="16">
        <f>F57</f>
        <v>399</v>
      </c>
      <c r="C86" s="41">
        <f>F68</f>
        <v>105</v>
      </c>
      <c r="D86" s="42">
        <f>F79</f>
        <v>504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20" t="s">
        <v>63</v>
      </c>
      <c r="B87" s="16">
        <f>H57</f>
        <v>441</v>
      </c>
      <c r="C87" s="41">
        <f>H68</f>
        <v>25</v>
      </c>
      <c r="D87" s="42">
        <f>H79</f>
        <v>466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20" t="s">
        <v>64</v>
      </c>
      <c r="B88" s="16">
        <f>J57</f>
        <v>59</v>
      </c>
      <c r="C88" s="41">
        <f>J68</f>
        <v>0</v>
      </c>
      <c r="D88" s="42">
        <f>J79</f>
        <v>59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34</v>
      </c>
      <c r="B89" s="38">
        <f>SUM(B84:B88)</f>
        <v>993</v>
      </c>
      <c r="C89" s="19">
        <f>SUM(C84:C88)</f>
        <v>225</v>
      </c>
      <c r="D89" s="24">
        <f>SUM(D84:D88)</f>
        <v>1218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143" ht="12">
      <c r="A143" s="9" t="s">
        <v>66</v>
      </c>
    </row>
  </sheetData>
  <sheetProtection password="B9F7" sheet="1" objects="1" scenarios="1" selectLockedCells="1" selectUnlockedCells="1"/>
  <mergeCells count="64">
    <mergeCell ref="A71:L71"/>
    <mergeCell ref="A72:A73"/>
    <mergeCell ref="B72:B73"/>
    <mergeCell ref="D72:D73"/>
    <mergeCell ref="F72:F73"/>
    <mergeCell ref="H72:H73"/>
    <mergeCell ref="L72:L73"/>
    <mergeCell ref="A60:L60"/>
    <mergeCell ref="A61:A62"/>
    <mergeCell ref="B61:B62"/>
    <mergeCell ref="D61:D62"/>
    <mergeCell ref="F61:F62"/>
    <mergeCell ref="H61:H62"/>
    <mergeCell ref="L61:L62"/>
    <mergeCell ref="A45:H45"/>
    <mergeCell ref="A46:H46"/>
    <mergeCell ref="A47:H47"/>
    <mergeCell ref="A49:L49"/>
    <mergeCell ref="A50:A51"/>
    <mergeCell ref="B50:B51"/>
    <mergeCell ref="D50:D51"/>
    <mergeCell ref="F50:F51"/>
    <mergeCell ref="H50:H51"/>
    <mergeCell ref="L50:L51"/>
    <mergeCell ref="L28:L29"/>
    <mergeCell ref="A23:A24"/>
    <mergeCell ref="B23:C23"/>
    <mergeCell ref="A34:A35"/>
    <mergeCell ref="B34:C34"/>
    <mergeCell ref="D34:E34"/>
    <mergeCell ref="F34:G34"/>
    <mergeCell ref="H34:I34"/>
    <mergeCell ref="J34:K34"/>
    <mergeCell ref="L34:L35"/>
    <mergeCell ref="A28:A29"/>
    <mergeCell ref="B28:C28"/>
    <mergeCell ref="D28:E28"/>
    <mergeCell ref="F28:G28"/>
    <mergeCell ref="H28:I28"/>
    <mergeCell ref="J28:K28"/>
    <mergeCell ref="D23:E23"/>
    <mergeCell ref="F23:G23"/>
    <mergeCell ref="H23:I23"/>
    <mergeCell ref="J23:K23"/>
    <mergeCell ref="J9:K9"/>
    <mergeCell ref="L9:L10"/>
    <mergeCell ref="L17:L18"/>
    <mergeCell ref="L23:L24"/>
    <mergeCell ref="A17:A18"/>
    <mergeCell ref="B17:C17"/>
    <mergeCell ref="D17:E17"/>
    <mergeCell ref="F17:G17"/>
    <mergeCell ref="H17:I17"/>
    <mergeCell ref="J17:K17"/>
    <mergeCell ref="A1:L1"/>
    <mergeCell ref="A2:L2"/>
    <mergeCell ref="A3:L3"/>
    <mergeCell ref="A7:L7"/>
    <mergeCell ref="A8:L8"/>
    <mergeCell ref="A9:A10"/>
    <mergeCell ref="B9:C9"/>
    <mergeCell ref="D9:E9"/>
    <mergeCell ref="F9:G9"/>
    <mergeCell ref="H9:I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6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2011-04-15T17:36:37Z</cp:lastPrinted>
  <dcterms:created xsi:type="dcterms:W3CDTF">2010-02-11T13:09:12Z</dcterms:created>
  <dcterms:modified xsi:type="dcterms:W3CDTF">2011-11-21T13:31:57Z</dcterms:modified>
  <cp:category/>
  <cp:version/>
  <cp:contentType/>
  <cp:contentStatus/>
</cp:coreProperties>
</file>