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2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/>
  <calcPr fullCalcOnLoad="1"/>
</workbook>
</file>

<file path=xl/sharedStrings.xml><?xml version="1.0" encoding="utf-8"?>
<sst xmlns="http://schemas.openxmlformats.org/spreadsheetml/2006/main" count="2408" uniqueCount="74">
  <si>
    <t>UNIVERSIDADE ESTADUAL DO OESTE DO PARANÁ - UNIOESTE</t>
  </si>
  <si>
    <t>GRUPO DE PLANEJAMENTO E CONTROLE</t>
  </si>
  <si>
    <t>ÁREA DE INFORMAÇÕES</t>
  </si>
  <si>
    <t>TITULAÇÃO DO CORPO DOCENTE EFETIVOS E TEMPORÁRIOS</t>
  </si>
  <si>
    <t>CAMPUS</t>
  </si>
  <si>
    <t>Graduados</t>
  </si>
  <si>
    <t>Especialistas</t>
  </si>
  <si>
    <t>Mestres</t>
  </si>
  <si>
    <t>Doutores</t>
  </si>
  <si>
    <t>Pós-Doutores</t>
  </si>
  <si>
    <t>TOTAL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</si>
  <si>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</si>
  <si>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</si>
  <si>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</si>
  <si>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</si>
  <si>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</si>
  <si>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</si>
  <si>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</si>
  <si>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SUB-TOTAL</t>
  </si>
  <si>
    <t>Centro de Educação e Letras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</si>
  <si>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</si>
  <si>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</si>
  <si>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</si>
  <si>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</si>
  <si>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</si>
  <si>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</si>
  <si>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TITULAÇÃO DO CORPO DOCENTE EFETIVOS 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</si>
  <si>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</si>
  <si>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</si>
  <si>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</si>
  <si>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</si>
  <si>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</si>
  <si>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</si>
  <si>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</si>
  <si>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</si>
  <si>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</si>
  <si>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</si>
  <si>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</si>
  <si>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</si>
  <si>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Fonte: GPC</t>
  </si>
  <si>
    <t xml:space="preserve">TITULAÇÃO DO CORPO DOCENTE TEMPORÁRIOS </t>
  </si>
  <si>
    <t>TITULAÇÃO DO CORPO DOCENTE EFETIVO +  TEMPORÁRIOS</t>
  </si>
  <si>
    <t>Total</t>
  </si>
  <si>
    <t>Temporários</t>
  </si>
  <si>
    <t>GRADUADO</t>
  </si>
  <si>
    <t>ESPECIALISTA</t>
  </si>
  <si>
    <t>MESTRE</t>
  </si>
  <si>
    <t>DOUTOR</t>
  </si>
  <si>
    <t>PÓS-DOUTOR</t>
  </si>
  <si>
    <t>Janeiro de 2010  (posição de 29 de Janeiro)</t>
  </si>
  <si>
    <t>Fevereiro de 2010  (posição de 28 de Fevereiro)</t>
  </si>
  <si>
    <t>Março de 2010  (posição em 31 de Março)</t>
  </si>
  <si>
    <t>Abril de 2010  (posição em 30 de Abril)</t>
  </si>
  <si>
    <t>CAMPUS CASCAVEL</t>
  </si>
  <si>
    <t>CAMPUS FOZ DO IGUAÇU</t>
  </si>
  <si>
    <t>CAMPUS FRANCISCO BELTRÃO</t>
  </si>
  <si>
    <t>CAMPUS MARECHAL CÂNDIDO RONDON</t>
  </si>
  <si>
    <t>CAMPUS TOLEDO</t>
  </si>
  <si>
    <t>Maio de 2010  (posição em 31 de Maio)</t>
  </si>
  <si>
    <t>Fonte : Grupo de Planejamento e Controle</t>
  </si>
  <si>
    <t>Junho de 2010  (posição em 30 de Junho)</t>
  </si>
  <si>
    <t>Fonte: Grupo de Planejamento e Controle</t>
  </si>
  <si>
    <t>PLANILHA DOS DOCENTES EFETIVOS E TEMPORÁRIOS POR TITULAÇÃO - QUANTITATIVO E PERCENTUAL</t>
  </si>
  <si>
    <t>Titulação</t>
  </si>
  <si>
    <t>Julho de 2010  (posição em 31 de Julho)</t>
  </si>
  <si>
    <t xml:space="preserve">TITULAÇÃO DO CORPO DOCENTE - EFETIVOS </t>
  </si>
  <si>
    <t xml:space="preserve">TITULAÇÃO DO CORPO DOCENTE - TEMPORÁRIOS </t>
  </si>
  <si>
    <t>TITULAÇÃO DO CORPO DOCENTE - EFETIVO +  TEMPORÁRIOS</t>
  </si>
  <si>
    <t>TITULAÇÃO DO CORPO DOCENTE - EFETIVOS E TEMPORÁRIOS</t>
  </si>
  <si>
    <t>Agosto de 2010  (posição em 31 de Agosto)</t>
  </si>
  <si>
    <t>Setembro de 2010  (posição em 30 de Setembro)</t>
  </si>
  <si>
    <t>Outubro de 2010  (posição em 31 de Outubro)</t>
  </si>
  <si>
    <t>Novembro de 2010  (posição em 30 de Novembro)</t>
  </si>
  <si>
    <t>Dezembro de 2010  (posição em 31 de Dezembro)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</si>
</sst>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0.0%"/>
    <numFmt numFmtId="166" formatCode="_(* #,##0.00_);_(* \(#,##0.00\);_(* \-??_);_(@_)"/>
    <numFmt numFmtId="167" formatCode="_(* #,##0_);_(* \(#,##0\);_(* \-??_);_(@_)"/>
  </numFmts>
  <fonts count="16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sz val="10.25"/>
      <name val="Arial"/>
      <family val="0"/>
    </font>
    <font>
      <b/>
      <sz val="9.5"/>
      <name val="Arial"/>
      <family val="2"/>
    </font>
    <font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0" fontId="3" fillId="0" borderId="0" xfId="17" applyNumberFormat="1" applyFont="1" applyFill="1" applyBorder="1" applyAlignment="1" applyProtection="1">
      <alignment horizontal="center"/>
      <protection/>
    </xf>
    <xf numFmtId="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65" fontId="1" fillId="0" borderId="1" xfId="17" applyNumberFormat="1" applyFont="1" applyFill="1" applyBorder="1" applyAlignment="1" applyProtection="1">
      <alignment horizontal="center"/>
      <protection/>
    </xf>
    <xf numFmtId="10" fontId="1" fillId="0" borderId="0" xfId="17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165" fontId="1" fillId="0" borderId="2" xfId="17" applyNumberFormat="1" applyFont="1" applyFill="1" applyBorder="1" applyAlignment="1" applyProtection="1">
      <alignment horizontal="center"/>
      <protection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/>
    </xf>
    <xf numFmtId="165" fontId="9" fillId="5" borderId="2" xfId="17" applyNumberFormat="1" applyFont="1" applyFill="1" applyBorder="1" applyAlignment="1" applyProtection="1">
      <alignment horizontal="center"/>
      <protection/>
    </xf>
    <xf numFmtId="1" fontId="9" fillId="5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165" fontId="1" fillId="0" borderId="3" xfId="17" applyNumberFormat="1" applyFont="1" applyFill="1" applyBorder="1" applyAlignment="1" applyProtection="1">
      <alignment horizontal="center"/>
      <protection/>
    </xf>
    <xf numFmtId="165" fontId="1" fillId="0" borderId="4" xfId="17" applyNumberFormat="1" applyFont="1" applyFill="1" applyBorder="1" applyAlignment="1" applyProtection="1">
      <alignment horizontal="center"/>
      <protection/>
    </xf>
    <xf numFmtId="165" fontId="1" fillId="0" borderId="0" xfId="17" applyNumberFormat="1" applyFont="1" applyFill="1" applyBorder="1" applyAlignment="1" applyProtection="1">
      <alignment horizontal="center"/>
      <protection/>
    </xf>
    <xf numFmtId="0" fontId="9" fillId="4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9" fillId="5" borderId="5" xfId="0" applyNumberFormat="1" applyFont="1" applyFill="1" applyBorder="1" applyAlignment="1">
      <alignment horizontal="center"/>
    </xf>
    <xf numFmtId="4" fontId="9" fillId="5" borderId="6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4" fontId="9" fillId="5" borderId="7" xfId="0" applyNumberFormat="1" applyFont="1" applyFill="1" applyBorder="1" applyAlignment="1">
      <alignment horizontal="center"/>
    </xf>
    <xf numFmtId="4" fontId="9" fillId="5" borderId="8" xfId="0" applyNumberFormat="1" applyFont="1" applyFill="1" applyBorder="1" applyAlignment="1">
      <alignment horizontal="center"/>
    </xf>
    <xf numFmtId="165" fontId="1" fillId="0" borderId="6" xfId="17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3" fontId="9" fillId="4" borderId="2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JANEIRO/2010 (posição de 29 de Janeiro)</a:t>
            </a: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5"/>
          <c:w val="0.401"/>
          <c:h val="0.608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Janeiro!$A$87:$A$91</c:f>
              <c:strCache/>
            </c:strRef>
          </c:cat>
          <c:val>
            <c:numRef>
              <c:f>Janeiro!$B$87:$B$91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5"/>
          <c:y val="0.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MAIO/2010 (posição em 31 de maio)
</a:t>
            </a:r>
          </a:p>
        </c:rich>
      </c:tx>
      <c:layout>
        <c:manualLayout>
          <c:xMode val="factor"/>
          <c:yMode val="factor"/>
          <c:x val="0.01025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23825"/>
          <c:w val="0.3975"/>
          <c:h val="0.718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Maio!$A$84:$A$88</c:f>
              <c:strCache/>
            </c:strRef>
          </c:cat>
          <c:val>
            <c:numRef>
              <c:f>Maio!$B$84:$B$88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5"/>
          <c:y val="0.4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Maio/2010 (posição em 31 de Maio)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82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Maio!$A$84:$A$88</c:f>
              <c:strCache/>
            </c:strRef>
          </c:cat>
          <c:val>
            <c:numRef>
              <c:f>Maio!$C$84:$C$88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75"/>
          <c:y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 Maio/2010 (posição em 31 de Maio)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29175"/>
          <c:w val="0.377"/>
          <c:h val="0.6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Maio!$A$84:$A$88</c:f>
              <c:strCache/>
            </c:strRef>
          </c:cat>
          <c:val>
            <c:numRef>
              <c:f>Maio!$D$84:$D$88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68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TITULAÇÃO DOCENTES (EFETIVOS + TEMPORÁRIOS) DA UNIOESTE JUNHO/2010 (posição em 30 de junho)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Junho!$A$85:$A$89</c:f>
              <c:strCache/>
            </c:strRef>
          </c:cat>
          <c:val>
            <c:numRef>
              <c:f>Junho!$D$85:$D$89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Docentes Efetivos Junho/2010 (posição em 30 de Junho)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Junho!$A$85:$A$89</c:f>
              <c:strCache/>
            </c:strRef>
          </c:cat>
          <c:val>
            <c:numRef>
              <c:f>Junho!$B$85:$B$89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Temporários Junho/2010 (posição em 30 de Junho)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Junho!$A$85:$A$89</c:f>
              <c:strCache/>
            </c:strRef>
          </c:cat>
          <c:val>
            <c:numRef>
              <c:f>Junho!$C$85:$C$89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TITULAÇÃO DOCENTES (EFETIVOS + TEMPORÁRIOS) DA UNIOESTE JULHO/2010 (posição em 31 de julho)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Julho!$A$85:$A$89</c:f>
              <c:strCache/>
            </c:strRef>
          </c:cat>
          <c:val>
            <c:numRef>
              <c:f>Julho!$D$85:$D$89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Efetivos Julho/2010 (posição em 31 de Julho)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Julho!$A$85:$A$89</c:f>
              <c:strCache/>
            </c:strRef>
          </c:cat>
          <c:val>
            <c:numRef>
              <c:f>Julho!$B$85:$B$89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Temporários Julho/2010 (posição em 31 de Julho)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Julho!$A$85:$A$89</c:f>
              <c:strCache/>
            </c:strRef>
          </c:cat>
          <c:val>
            <c:numRef>
              <c:f>Julho!$C$85:$C$89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TITULAÇÃO DOCENTES (EFETIVOS + TEMPORÁRIOS) DA UNIOESTE AGOSTO/2010 (posição em 31 de agosto)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Agosto!$A$85:$A$89</c:f>
              <c:strCache/>
            </c:strRef>
          </c:cat>
          <c:val>
            <c:numRef>
              <c:f>Agosto!$D$85:$D$89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Janeiro/2010 (posição de 29 de Janeiro)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625"/>
          <c:y val="0.28925"/>
          <c:w val="0.36525"/>
          <c:h val="0.63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Janeiro!$A$87:$A$91</c:f>
              <c:strCache/>
            </c:strRef>
          </c:cat>
          <c:val>
            <c:numRef>
              <c:f>Janeiro!$C$87:$C$91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75"/>
          <c:y val="0.3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Efetivos Agosto/2010 (posição em 31 de Agosto)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Agosto!$A$85:$A$89</c:f>
              <c:strCache/>
            </c:strRef>
          </c:cat>
          <c:val>
            <c:numRef>
              <c:f>Agosto!$B$85:$B$89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Temporários Agosto/2010 (posição em 31 de Agosto)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Agosto!$A$85:$A$89</c:f>
              <c:strCache/>
            </c:strRef>
          </c:cat>
          <c:val>
            <c:numRef>
              <c:f>Agosto!$C$85:$C$89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TITULAÇÃO DOCENTES (EFETIVOS + TEMPORÁRIOS) DA UNIOESTE SETEMBRO/2010 (posição em 30 de setembro)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Setembro!$A$85:$A$89</c:f>
              <c:strCache/>
            </c:strRef>
          </c:cat>
          <c:val>
            <c:numRef>
              <c:f>Setembro!$D$85:$D$89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Efetivos Setembro/2010 (posição em 30 de Setembro)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Setembro!$A$85:$A$89</c:f>
              <c:strCache/>
            </c:strRef>
          </c:cat>
          <c:val>
            <c:numRef>
              <c:f>Setembro!$B$85:$B$89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Temporários Setembro/2010 (posição em 30 de Setembro)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Setembro!$A$85:$A$89</c:f>
              <c:strCache/>
            </c:strRef>
          </c:cat>
          <c:val>
            <c:numRef>
              <c:f>Setembro!$C$85:$C$89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TITULAÇÃO DOCENTES (EFETIVOS + TEMPORÁRIOS) DA UNIOESTE OUTUBRO/2010 (posição em 31 de outubro)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Outubro!$A$85:$A$89</c:f>
              <c:strCache/>
            </c:strRef>
          </c:cat>
          <c:val>
            <c:numRef>
              <c:f>Outubro!$D$85:$D$89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Efetivos Outubro/2010 (posição em 31 de Outubro)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Outubro!$A$85:$A$89</c:f>
              <c:strCache/>
            </c:strRef>
          </c:cat>
          <c:val>
            <c:numRef>
              <c:f>Outubro!$B$85:$B$89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Temporários Outubro/2010 (posição em 31 de Outubro)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Outubro!$A$85:$A$89</c:f>
              <c:strCache/>
            </c:strRef>
          </c:cat>
          <c:val>
            <c:numRef>
              <c:f>Outubro!$C$85:$C$89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TITULAÇÃO DOCENTES (EFETIVOS + TEMPORÁRIOS) DA UNIOESTE NOVEMBRO/2010 (posição em 30 de Novembro)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Novembro!$A$85:$A$89</c:f>
              <c:strCache/>
            </c:strRef>
          </c:cat>
          <c:val>
            <c:numRef>
              <c:f>Novembro!$D$85:$D$89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Efetivos Novembro/2010 (posição em 30 de Novembro)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Novembro!$A$85:$A$89</c:f>
              <c:strCache/>
            </c:strRef>
          </c:cat>
          <c:val>
            <c:numRef>
              <c:f>Novembro!$B$85:$B$89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Janeiro/2010 (posição de 29 de Janeiro)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5"/>
          <c:y val="0.29225"/>
          <c:w val="0.378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Janeiro!$A$87:$A$91</c:f>
              <c:strCache/>
            </c:strRef>
          </c:cat>
          <c:val>
            <c:numRef>
              <c:f>Janeiro!$D$87:$D$91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5"/>
          <c:y val="0.3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Temporários Novembro/2010 (posição em 30 de Novembro)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Novembro!$A$85:$A$89</c:f>
              <c:strCache/>
            </c:strRef>
          </c:cat>
          <c:val>
            <c:numRef>
              <c:f>Novembro!$C$85:$C$89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TITULAÇÃO DOCENTES (EFETIVOS + TEMPORÁRIOS) DA UNIOESTE DEZEMBRO/2010 (posição em 31 de Dezembro)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Dezembro!$A$85:$A$89</c:f>
              <c:strCache/>
            </c:strRef>
          </c:cat>
          <c:val>
            <c:numRef>
              <c:f>Dezembro!$D$85:$D$89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Efetivos Dezembro/2010 (posição em 31 de Dezembro)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Dezembro!$A$85:$A$89</c:f>
              <c:strCache/>
            </c:strRef>
          </c:cat>
          <c:val>
            <c:numRef>
              <c:f>Dezembro!$B$85:$B$89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Docentes Temporários Dezembro/2010 (posição em 31 de Dezembro)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Dezembro!$A$85:$A$89</c:f>
              <c:strCache/>
            </c:strRef>
          </c:cat>
          <c:val>
            <c:numRef>
              <c:f>Dezembro!$C$85:$C$89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MARÇO/2010 (posição em 31 de março)
</a:t>
            </a:r>
          </a:p>
        </c:rich>
      </c:tx>
      <c:layout>
        <c:manualLayout>
          <c:xMode val="factor"/>
          <c:yMode val="factor"/>
          <c:x val="0.01025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23825"/>
          <c:w val="0.402"/>
          <c:h val="0.718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Março!$A$84:$A$88</c:f>
              <c:strCache/>
            </c:strRef>
          </c:cat>
          <c:val>
            <c:numRef>
              <c:f>Março!$B$84:$B$88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5"/>
          <c:y val="0.4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Março/2010 (posição em 31 de Março)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6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Março!$A$84:$A$88</c:f>
              <c:strCache/>
            </c:strRef>
          </c:cat>
          <c:val>
            <c:numRef>
              <c:f>Março!$C$84:$C$88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75"/>
          <c:y val="0.3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 Março/2010 (posição em 31 de Março)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175"/>
          <c:w val="0.37675"/>
          <c:h val="0.6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Março!$A$84:$A$88</c:f>
              <c:strCache/>
            </c:strRef>
          </c:cat>
          <c:val>
            <c:numRef>
              <c:f>Março!$D$84:$D$88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5"/>
          <c:y val="0.3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ABRIL/2010 (posição em 30 de abril)
</a:t>
            </a:r>
          </a:p>
        </c:rich>
      </c:tx>
      <c:layout>
        <c:manualLayout>
          <c:xMode val="factor"/>
          <c:yMode val="factor"/>
          <c:x val="0.01025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23825"/>
          <c:w val="0.402"/>
          <c:h val="0.718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Abril!$A$84:$A$88</c:f>
              <c:strCache/>
            </c:strRef>
          </c:cat>
          <c:val>
            <c:numRef>
              <c:f>Abril!$B$84:$B$88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5"/>
          <c:y val="0.4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Abril/2010 (posição em 30 de Abril)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6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Abril!$A$84:$A$88</c:f>
              <c:strCache/>
            </c:strRef>
          </c:cat>
          <c:val>
            <c:numRef>
              <c:f>Abril!$C$84:$C$88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75"/>
          <c:y val="0.3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 Abril/2010 (posição em 30 de Abril)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175"/>
          <c:w val="0.37675"/>
          <c:h val="0.6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Abril!$A$84:$A$88</c:f>
              <c:strCache/>
            </c:strRef>
          </c:cat>
          <c:val>
            <c:numRef>
              <c:f>Abril!$D$84:$D$88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5"/>
          <c:y val="0.3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4849475"/>
        <a:ext cx="10287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104775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18392775"/>
        <a:ext cx="103251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104775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0974050"/>
        <a:ext cx="10277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Chart 1"/>
        <xdr:cNvGraphicFramePr/>
      </xdr:nvGraphicFramePr>
      <xdr:xfrm>
        <a:off x="76200" y="14097000"/>
        <a:ext cx="1014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Chart 2"/>
        <xdr:cNvGraphicFramePr/>
      </xdr:nvGraphicFramePr>
      <xdr:xfrm>
        <a:off x="9525" y="17097375"/>
        <a:ext cx="10191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Chart 3"/>
        <xdr:cNvGraphicFramePr/>
      </xdr:nvGraphicFramePr>
      <xdr:xfrm>
        <a:off x="47625" y="19869150"/>
        <a:ext cx="10125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Chart 1"/>
        <xdr:cNvGraphicFramePr/>
      </xdr:nvGraphicFramePr>
      <xdr:xfrm>
        <a:off x="76200" y="14097000"/>
        <a:ext cx="1014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Chart 2"/>
        <xdr:cNvGraphicFramePr/>
      </xdr:nvGraphicFramePr>
      <xdr:xfrm>
        <a:off x="9525" y="17097375"/>
        <a:ext cx="10191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Chart 3"/>
        <xdr:cNvGraphicFramePr/>
      </xdr:nvGraphicFramePr>
      <xdr:xfrm>
        <a:off x="47625" y="19869150"/>
        <a:ext cx="10125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123825</xdr:rowOff>
    </xdr:from>
    <xdr:to>
      <xdr:col>11</xdr:col>
      <xdr:colOff>409575</xdr:colOff>
      <xdr:row>110</xdr:row>
      <xdr:rowOff>114300</xdr:rowOff>
    </xdr:to>
    <xdr:graphicFrame>
      <xdr:nvGraphicFramePr>
        <xdr:cNvPr id="1" name="Chart 1"/>
        <xdr:cNvGraphicFramePr/>
      </xdr:nvGraphicFramePr>
      <xdr:xfrm>
        <a:off x="38100" y="14335125"/>
        <a:ext cx="10296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111</xdr:row>
      <xdr:rowOff>114300</xdr:rowOff>
    </xdr:from>
    <xdr:to>
      <xdr:col>11</xdr:col>
      <xdr:colOff>428625</xdr:colOff>
      <xdr:row>127</xdr:row>
      <xdr:rowOff>9525</xdr:rowOff>
    </xdr:to>
    <xdr:graphicFrame>
      <xdr:nvGraphicFramePr>
        <xdr:cNvPr id="2" name="Chart 2"/>
        <xdr:cNvGraphicFramePr/>
      </xdr:nvGraphicFramePr>
      <xdr:xfrm>
        <a:off x="19050" y="17706975"/>
        <a:ext cx="103346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127</xdr:row>
      <xdr:rowOff>104775</xdr:rowOff>
    </xdr:from>
    <xdr:to>
      <xdr:col>11</xdr:col>
      <xdr:colOff>400050</xdr:colOff>
      <xdr:row>142</xdr:row>
      <xdr:rowOff>114300</xdr:rowOff>
    </xdr:to>
    <xdr:graphicFrame>
      <xdr:nvGraphicFramePr>
        <xdr:cNvPr id="3" name="Chart 3"/>
        <xdr:cNvGraphicFramePr/>
      </xdr:nvGraphicFramePr>
      <xdr:xfrm>
        <a:off x="38100" y="20288250"/>
        <a:ext cx="10287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123825</xdr:rowOff>
    </xdr:from>
    <xdr:to>
      <xdr:col>11</xdr:col>
      <xdr:colOff>409575</xdr:colOff>
      <xdr:row>110</xdr:row>
      <xdr:rowOff>114300</xdr:rowOff>
    </xdr:to>
    <xdr:graphicFrame>
      <xdr:nvGraphicFramePr>
        <xdr:cNvPr id="1" name="Chart 1"/>
        <xdr:cNvGraphicFramePr/>
      </xdr:nvGraphicFramePr>
      <xdr:xfrm>
        <a:off x="38100" y="14335125"/>
        <a:ext cx="10296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111</xdr:row>
      <xdr:rowOff>114300</xdr:rowOff>
    </xdr:from>
    <xdr:to>
      <xdr:col>11</xdr:col>
      <xdr:colOff>428625</xdr:colOff>
      <xdr:row>127</xdr:row>
      <xdr:rowOff>9525</xdr:rowOff>
    </xdr:to>
    <xdr:graphicFrame>
      <xdr:nvGraphicFramePr>
        <xdr:cNvPr id="2" name="Chart 2"/>
        <xdr:cNvGraphicFramePr/>
      </xdr:nvGraphicFramePr>
      <xdr:xfrm>
        <a:off x="19050" y="17706975"/>
        <a:ext cx="103346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127</xdr:row>
      <xdr:rowOff>104775</xdr:rowOff>
    </xdr:from>
    <xdr:to>
      <xdr:col>11</xdr:col>
      <xdr:colOff>400050</xdr:colOff>
      <xdr:row>142</xdr:row>
      <xdr:rowOff>114300</xdr:rowOff>
    </xdr:to>
    <xdr:graphicFrame>
      <xdr:nvGraphicFramePr>
        <xdr:cNvPr id="3" name="Chart 3"/>
        <xdr:cNvGraphicFramePr/>
      </xdr:nvGraphicFramePr>
      <xdr:xfrm>
        <a:off x="38100" y="20288250"/>
        <a:ext cx="10287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123825</xdr:rowOff>
    </xdr:from>
    <xdr:to>
      <xdr:col>11</xdr:col>
      <xdr:colOff>409575</xdr:colOff>
      <xdr:row>110</xdr:row>
      <xdr:rowOff>114300</xdr:rowOff>
    </xdr:to>
    <xdr:graphicFrame>
      <xdr:nvGraphicFramePr>
        <xdr:cNvPr id="1" name="Chart 1"/>
        <xdr:cNvGraphicFramePr/>
      </xdr:nvGraphicFramePr>
      <xdr:xfrm>
        <a:off x="38100" y="14335125"/>
        <a:ext cx="10296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111</xdr:row>
      <xdr:rowOff>114300</xdr:rowOff>
    </xdr:from>
    <xdr:to>
      <xdr:col>11</xdr:col>
      <xdr:colOff>428625</xdr:colOff>
      <xdr:row>127</xdr:row>
      <xdr:rowOff>9525</xdr:rowOff>
    </xdr:to>
    <xdr:graphicFrame>
      <xdr:nvGraphicFramePr>
        <xdr:cNvPr id="2" name="Chart 2"/>
        <xdr:cNvGraphicFramePr/>
      </xdr:nvGraphicFramePr>
      <xdr:xfrm>
        <a:off x="19050" y="17706975"/>
        <a:ext cx="103346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127</xdr:row>
      <xdr:rowOff>104775</xdr:rowOff>
    </xdr:from>
    <xdr:to>
      <xdr:col>11</xdr:col>
      <xdr:colOff>400050</xdr:colOff>
      <xdr:row>142</xdr:row>
      <xdr:rowOff>114300</xdr:rowOff>
    </xdr:to>
    <xdr:graphicFrame>
      <xdr:nvGraphicFramePr>
        <xdr:cNvPr id="3" name="Chart 3"/>
        <xdr:cNvGraphicFramePr/>
      </xdr:nvGraphicFramePr>
      <xdr:xfrm>
        <a:off x="38100" y="20288250"/>
        <a:ext cx="10287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Chart 4"/>
        <xdr:cNvGraphicFramePr/>
      </xdr:nvGraphicFramePr>
      <xdr:xfrm>
        <a:off x="76200" y="14097000"/>
        <a:ext cx="1014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Chart 5"/>
        <xdr:cNvGraphicFramePr/>
      </xdr:nvGraphicFramePr>
      <xdr:xfrm>
        <a:off x="9525" y="17097375"/>
        <a:ext cx="10191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Chart 6"/>
        <xdr:cNvGraphicFramePr/>
      </xdr:nvGraphicFramePr>
      <xdr:xfrm>
        <a:off x="47625" y="19869150"/>
        <a:ext cx="10125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Chart 1"/>
        <xdr:cNvGraphicFramePr/>
      </xdr:nvGraphicFramePr>
      <xdr:xfrm>
        <a:off x="76200" y="14097000"/>
        <a:ext cx="1014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Chart 2"/>
        <xdr:cNvGraphicFramePr/>
      </xdr:nvGraphicFramePr>
      <xdr:xfrm>
        <a:off x="9525" y="17097375"/>
        <a:ext cx="10191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Chart 3"/>
        <xdr:cNvGraphicFramePr/>
      </xdr:nvGraphicFramePr>
      <xdr:xfrm>
        <a:off x="47625" y="19869150"/>
        <a:ext cx="10125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Chart 1"/>
        <xdr:cNvGraphicFramePr/>
      </xdr:nvGraphicFramePr>
      <xdr:xfrm>
        <a:off x="76200" y="14097000"/>
        <a:ext cx="1014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Chart 2"/>
        <xdr:cNvGraphicFramePr/>
      </xdr:nvGraphicFramePr>
      <xdr:xfrm>
        <a:off x="9525" y="17097375"/>
        <a:ext cx="10191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Chart 3"/>
        <xdr:cNvGraphicFramePr/>
      </xdr:nvGraphicFramePr>
      <xdr:xfrm>
        <a:off x="47625" y="19869150"/>
        <a:ext cx="10125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Chart 1"/>
        <xdr:cNvGraphicFramePr/>
      </xdr:nvGraphicFramePr>
      <xdr:xfrm>
        <a:off x="76200" y="14097000"/>
        <a:ext cx="1014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Chart 2"/>
        <xdr:cNvGraphicFramePr/>
      </xdr:nvGraphicFramePr>
      <xdr:xfrm>
        <a:off x="9525" y="17097375"/>
        <a:ext cx="10191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Chart 3"/>
        <xdr:cNvGraphicFramePr/>
      </xdr:nvGraphicFramePr>
      <xdr:xfrm>
        <a:off x="47625" y="19869150"/>
        <a:ext cx="10125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Chart 1"/>
        <xdr:cNvGraphicFramePr/>
      </xdr:nvGraphicFramePr>
      <xdr:xfrm>
        <a:off x="76200" y="14097000"/>
        <a:ext cx="101441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Chart 2"/>
        <xdr:cNvGraphicFramePr/>
      </xdr:nvGraphicFramePr>
      <xdr:xfrm>
        <a:off x="9525" y="17097375"/>
        <a:ext cx="10191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Chart 3"/>
        <xdr:cNvGraphicFramePr/>
      </xdr:nvGraphicFramePr>
      <xdr:xfrm>
        <a:off x="47625" y="19869150"/>
        <a:ext cx="10125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49"/>
  <sheetViews>
    <sheetView workbookViewId="0" topLeftCell="A1">
      <selection activeCell="A1" sqref="A1:L1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2812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49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0</v>
      </c>
      <c r="D11" s="28">
        <v>9</v>
      </c>
      <c r="E11" s="28">
        <v>7</v>
      </c>
      <c r="F11" s="28">
        <v>72</v>
      </c>
      <c r="G11" s="28">
        <v>7</v>
      </c>
      <c r="H11" s="28">
        <v>52</v>
      </c>
      <c r="I11" s="28">
        <v>4</v>
      </c>
      <c r="J11" s="28">
        <v>4</v>
      </c>
      <c r="K11" s="29">
        <v>0</v>
      </c>
      <c r="L11" s="29">
        <f>SUM(B11:K11)</f>
        <v>160</v>
      </c>
    </row>
    <row r="12" spans="1:12" ht="12" customHeight="1">
      <c r="A12" s="35" t="s">
        <v>14</v>
      </c>
      <c r="B12" s="28">
        <v>0</v>
      </c>
      <c r="C12" s="28">
        <v>1</v>
      </c>
      <c r="D12" s="28">
        <v>52</v>
      </c>
      <c r="E12" s="28">
        <v>4</v>
      </c>
      <c r="F12" s="28">
        <v>47</v>
      </c>
      <c r="G12" s="28">
        <v>3</v>
      </c>
      <c r="H12" s="28">
        <v>26</v>
      </c>
      <c r="I12" s="28">
        <v>1</v>
      </c>
      <c r="J12" s="28">
        <v>2</v>
      </c>
      <c r="K12" s="29">
        <v>0</v>
      </c>
      <c r="L12" s="29">
        <f>SUM(B12:K12)</f>
        <v>136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3</v>
      </c>
      <c r="E13" s="28">
        <v>0</v>
      </c>
      <c r="F13" s="28">
        <v>31</v>
      </c>
      <c r="G13" s="28">
        <v>2</v>
      </c>
      <c r="H13" s="28">
        <v>42</v>
      </c>
      <c r="I13" s="28">
        <v>0</v>
      </c>
      <c r="J13" s="28">
        <v>5</v>
      </c>
      <c r="K13" s="29">
        <v>0</v>
      </c>
      <c r="L13" s="29">
        <f>SUM(B13:K13)</f>
        <v>84</v>
      </c>
    </row>
    <row r="14" spans="1:12" ht="12" customHeight="1">
      <c r="A14" s="35" t="s">
        <v>16</v>
      </c>
      <c r="B14" s="28">
        <v>2</v>
      </c>
      <c r="C14" s="28">
        <v>0</v>
      </c>
      <c r="D14" s="28">
        <v>3</v>
      </c>
      <c r="E14" s="28">
        <v>3</v>
      </c>
      <c r="F14" s="28">
        <v>16</v>
      </c>
      <c r="G14" s="28">
        <v>1</v>
      </c>
      <c r="H14" s="28">
        <v>18</v>
      </c>
      <c r="I14" s="28">
        <v>0</v>
      </c>
      <c r="J14" s="28">
        <v>0</v>
      </c>
      <c r="K14" s="29">
        <v>0</v>
      </c>
      <c r="L14" s="29">
        <f>SUM(B14:K14)</f>
        <v>43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2</v>
      </c>
      <c r="E15" s="30">
        <v>2</v>
      </c>
      <c r="F15" s="28">
        <v>30</v>
      </c>
      <c r="G15" s="28">
        <v>7</v>
      </c>
      <c r="H15" s="28">
        <v>33</v>
      </c>
      <c r="I15" s="28">
        <v>2</v>
      </c>
      <c r="J15" s="28">
        <v>2</v>
      </c>
      <c r="K15" s="29">
        <v>0</v>
      </c>
      <c r="L15" s="29">
        <f>SUM(B15:K15)</f>
        <v>78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2</v>
      </c>
      <c r="D16" s="33">
        <f t="shared" si="0"/>
        <v>69</v>
      </c>
      <c r="E16" s="33">
        <f t="shared" si="0"/>
        <v>16</v>
      </c>
      <c r="F16" s="33">
        <f t="shared" si="0"/>
        <v>196</v>
      </c>
      <c r="G16" s="33">
        <f t="shared" si="0"/>
        <v>20</v>
      </c>
      <c r="H16" s="33">
        <f t="shared" si="0"/>
        <v>171</v>
      </c>
      <c r="I16" s="33">
        <f t="shared" si="0"/>
        <v>7</v>
      </c>
      <c r="J16" s="33">
        <f t="shared" si="0"/>
        <v>13</v>
      </c>
      <c r="K16" s="33">
        <f t="shared" si="0"/>
        <v>0</v>
      </c>
      <c r="L16" s="33">
        <f t="shared" si="0"/>
        <v>501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2</v>
      </c>
      <c r="D19" s="28">
        <v>14</v>
      </c>
      <c r="E19" s="28">
        <v>2</v>
      </c>
      <c r="F19" s="28">
        <v>28</v>
      </c>
      <c r="G19" s="28">
        <v>1</v>
      </c>
      <c r="H19" s="28">
        <v>4</v>
      </c>
      <c r="I19" s="28">
        <v>1</v>
      </c>
      <c r="J19" s="28">
        <v>0</v>
      </c>
      <c r="K19" s="29">
        <v>0</v>
      </c>
      <c r="L19" s="29">
        <f>SUM(B19:K19)</f>
        <v>52</v>
      </c>
    </row>
    <row r="20" spans="1:12" ht="12">
      <c r="A20" s="36" t="s">
        <v>19</v>
      </c>
      <c r="B20" s="28">
        <v>0</v>
      </c>
      <c r="C20" s="28">
        <v>3</v>
      </c>
      <c r="D20" s="28">
        <v>9</v>
      </c>
      <c r="E20" s="28">
        <v>5</v>
      </c>
      <c r="F20" s="28">
        <v>22</v>
      </c>
      <c r="G20" s="28">
        <v>4</v>
      </c>
      <c r="H20" s="28">
        <v>17</v>
      </c>
      <c r="I20" s="28">
        <v>1</v>
      </c>
      <c r="J20" s="28">
        <v>2</v>
      </c>
      <c r="K20" s="29">
        <v>0</v>
      </c>
      <c r="L20" s="29">
        <f>SUM(B20:K20)</f>
        <v>63</v>
      </c>
    </row>
    <row r="21" spans="1:12" s="3" customFormat="1" ht="12">
      <c r="A21" s="36" t="s">
        <v>20</v>
      </c>
      <c r="B21" s="28">
        <v>0</v>
      </c>
      <c r="C21" s="28">
        <v>8</v>
      </c>
      <c r="D21" s="28">
        <v>4</v>
      </c>
      <c r="E21" s="28">
        <v>0</v>
      </c>
      <c r="F21" s="28">
        <v>27</v>
      </c>
      <c r="G21" s="28">
        <v>6</v>
      </c>
      <c r="H21" s="28">
        <v>17</v>
      </c>
      <c r="I21" s="28">
        <v>1</v>
      </c>
      <c r="J21" s="28">
        <v>1</v>
      </c>
      <c r="K21" s="29">
        <v>0</v>
      </c>
      <c r="L21" s="29">
        <f>SUM(B21:K21)</f>
        <v>64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13</v>
      </c>
      <c r="D22" s="33">
        <f t="shared" si="1"/>
        <v>27</v>
      </c>
      <c r="E22" s="33">
        <f t="shared" si="1"/>
        <v>7</v>
      </c>
      <c r="F22" s="33">
        <f t="shared" si="1"/>
        <v>77</v>
      </c>
      <c r="G22" s="33">
        <f t="shared" si="1"/>
        <v>11</v>
      </c>
      <c r="H22" s="33">
        <f t="shared" si="1"/>
        <v>38</v>
      </c>
      <c r="I22" s="33">
        <f t="shared" si="1"/>
        <v>3</v>
      </c>
      <c r="J22" s="33">
        <f t="shared" si="1"/>
        <v>3</v>
      </c>
      <c r="K22" s="33">
        <f t="shared" si="1"/>
        <v>0</v>
      </c>
      <c r="L22" s="33">
        <f t="shared" si="1"/>
        <v>179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0</v>
      </c>
      <c r="D25" s="28">
        <v>0</v>
      </c>
      <c r="E25" s="28">
        <v>2</v>
      </c>
      <c r="F25" s="28">
        <v>26</v>
      </c>
      <c r="G25" s="28">
        <v>4</v>
      </c>
      <c r="H25" s="28">
        <v>16</v>
      </c>
      <c r="I25" s="28">
        <v>2</v>
      </c>
      <c r="J25" s="28">
        <v>2</v>
      </c>
      <c r="K25" s="29">
        <v>0</v>
      </c>
      <c r="L25" s="29">
        <f>SUM(B25:K25)</f>
        <v>52</v>
      </c>
    </row>
    <row r="26" spans="1:12" s="3" customFormat="1" ht="12">
      <c r="A26" s="36" t="s">
        <v>16</v>
      </c>
      <c r="B26" s="28">
        <v>1</v>
      </c>
      <c r="C26" s="28">
        <v>3</v>
      </c>
      <c r="D26" s="28">
        <v>4</v>
      </c>
      <c r="E26" s="28">
        <v>5</v>
      </c>
      <c r="F26" s="28">
        <v>26</v>
      </c>
      <c r="G26" s="28">
        <v>0</v>
      </c>
      <c r="H26" s="28">
        <v>7</v>
      </c>
      <c r="I26" s="28">
        <v>1</v>
      </c>
      <c r="J26" s="28">
        <v>0</v>
      </c>
      <c r="K26" s="29">
        <v>0</v>
      </c>
      <c r="L26" s="29">
        <f>SUM(B26:K26)</f>
        <v>47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3</v>
      </c>
      <c r="D27" s="33">
        <f t="shared" si="2"/>
        <v>4</v>
      </c>
      <c r="E27" s="33">
        <f t="shared" si="2"/>
        <v>7</v>
      </c>
      <c r="F27" s="33">
        <f t="shared" si="2"/>
        <v>52</v>
      </c>
      <c r="G27" s="33">
        <f t="shared" si="2"/>
        <v>4</v>
      </c>
      <c r="H27" s="33">
        <f t="shared" si="2"/>
        <v>23</v>
      </c>
      <c r="I27" s="33">
        <f t="shared" si="2"/>
        <v>3</v>
      </c>
      <c r="J27" s="33">
        <f t="shared" si="2"/>
        <v>2</v>
      </c>
      <c r="K27" s="33">
        <f t="shared" si="2"/>
        <v>0</v>
      </c>
      <c r="L27" s="33">
        <f t="shared" si="2"/>
        <v>99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1</v>
      </c>
      <c r="D30" s="28">
        <v>0</v>
      </c>
      <c r="E30" s="28">
        <v>1</v>
      </c>
      <c r="F30" s="28">
        <v>3</v>
      </c>
      <c r="G30" s="28">
        <v>1</v>
      </c>
      <c r="H30" s="28">
        <v>31</v>
      </c>
      <c r="I30" s="28">
        <v>4</v>
      </c>
      <c r="J30" s="28">
        <v>8</v>
      </c>
      <c r="K30" s="29">
        <v>0</v>
      </c>
      <c r="L30" s="29">
        <f>SUM(B30:K30)</f>
        <v>49</v>
      </c>
    </row>
    <row r="31" spans="1:12" ht="12">
      <c r="A31" s="35" t="s">
        <v>23</v>
      </c>
      <c r="B31" s="28">
        <v>0</v>
      </c>
      <c r="C31" s="28">
        <v>2</v>
      </c>
      <c r="D31" s="28">
        <v>2</v>
      </c>
      <c r="E31" s="28">
        <v>6</v>
      </c>
      <c r="F31" s="28">
        <v>24</v>
      </c>
      <c r="G31" s="28">
        <v>9</v>
      </c>
      <c r="H31" s="28">
        <v>39</v>
      </c>
      <c r="I31" s="28">
        <v>0</v>
      </c>
      <c r="J31" s="28">
        <v>4</v>
      </c>
      <c r="K31" s="29">
        <v>0</v>
      </c>
      <c r="L31" s="29">
        <f>SUM(B31:K31)</f>
        <v>86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1</v>
      </c>
      <c r="E32" s="28">
        <v>7</v>
      </c>
      <c r="F32" s="28">
        <v>19</v>
      </c>
      <c r="G32" s="28">
        <v>2</v>
      </c>
      <c r="H32" s="28">
        <v>10</v>
      </c>
      <c r="I32" s="28">
        <v>0</v>
      </c>
      <c r="J32" s="28">
        <v>0</v>
      </c>
      <c r="K32" s="29">
        <v>0</v>
      </c>
      <c r="L32" s="29">
        <f>SUM(B32:K32)</f>
        <v>42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4</v>
      </c>
      <c r="D33" s="33">
        <f t="shared" si="3"/>
        <v>3</v>
      </c>
      <c r="E33" s="33">
        <f t="shared" si="3"/>
        <v>14</v>
      </c>
      <c r="F33" s="33">
        <f t="shared" si="3"/>
        <v>46</v>
      </c>
      <c r="G33" s="33">
        <f t="shared" si="3"/>
        <v>12</v>
      </c>
      <c r="H33" s="33">
        <f t="shared" si="3"/>
        <v>80</v>
      </c>
      <c r="I33" s="33">
        <f t="shared" si="3"/>
        <v>4</v>
      </c>
      <c r="J33" s="33">
        <f t="shared" si="3"/>
        <v>12</v>
      </c>
      <c r="K33" s="33">
        <f t="shared" si="3"/>
        <v>0</v>
      </c>
      <c r="L33" s="33">
        <f t="shared" si="3"/>
        <v>177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2</v>
      </c>
      <c r="C36" s="28">
        <v>0</v>
      </c>
      <c r="D36" s="28">
        <v>1</v>
      </c>
      <c r="E36" s="28">
        <v>2</v>
      </c>
      <c r="F36" s="28">
        <v>15</v>
      </c>
      <c r="G36" s="28">
        <v>2</v>
      </c>
      <c r="H36" s="28">
        <v>25</v>
      </c>
      <c r="I36" s="28">
        <v>1</v>
      </c>
      <c r="J36" s="28">
        <v>3</v>
      </c>
      <c r="K36" s="28">
        <v>0</v>
      </c>
      <c r="L36" s="28">
        <f>SUM(B36:K36)</f>
        <v>51</v>
      </c>
    </row>
    <row r="37" spans="1:12" ht="12">
      <c r="A37" s="36" t="s">
        <v>16</v>
      </c>
      <c r="B37" s="28">
        <v>0</v>
      </c>
      <c r="C37" s="28">
        <v>0</v>
      </c>
      <c r="D37" s="28">
        <v>2</v>
      </c>
      <c r="E37" s="28">
        <v>0</v>
      </c>
      <c r="F37" s="28">
        <v>23</v>
      </c>
      <c r="G37" s="28">
        <v>3</v>
      </c>
      <c r="H37" s="28">
        <v>18</v>
      </c>
      <c r="I37" s="28">
        <v>0</v>
      </c>
      <c r="J37" s="28">
        <v>0</v>
      </c>
      <c r="K37" s="29">
        <v>0</v>
      </c>
      <c r="L37" s="29">
        <f>SUM(B37:K37)</f>
        <v>46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0</v>
      </c>
      <c r="F38" s="28">
        <v>7</v>
      </c>
      <c r="G38" s="28">
        <v>4</v>
      </c>
      <c r="H38" s="28">
        <v>38</v>
      </c>
      <c r="I38" s="28">
        <v>2</v>
      </c>
      <c r="J38" s="28">
        <v>5</v>
      </c>
      <c r="K38" s="29">
        <v>0</v>
      </c>
      <c r="L38" s="29">
        <f>SUM(B38:K38)</f>
        <v>57</v>
      </c>
    </row>
    <row r="39" spans="1:12" ht="12">
      <c r="A39" s="32" t="s">
        <v>18</v>
      </c>
      <c r="B39" s="33">
        <f aca="true" t="shared" si="4" ref="B39:K39">SUM(B35:B38)</f>
        <v>2</v>
      </c>
      <c r="C39" s="33">
        <f t="shared" si="4"/>
        <v>0</v>
      </c>
      <c r="D39" s="33">
        <f t="shared" si="4"/>
        <v>4</v>
      </c>
      <c r="E39" s="33">
        <f t="shared" si="4"/>
        <v>2</v>
      </c>
      <c r="F39" s="33">
        <f t="shared" si="4"/>
        <v>45</v>
      </c>
      <c r="G39" s="33">
        <f t="shared" si="4"/>
        <v>9</v>
      </c>
      <c r="H39" s="33">
        <f t="shared" si="4"/>
        <v>81</v>
      </c>
      <c r="I39" s="33">
        <f t="shared" si="4"/>
        <v>3</v>
      </c>
      <c r="J39" s="33">
        <f t="shared" si="4"/>
        <v>8</v>
      </c>
      <c r="K39" s="33">
        <f t="shared" si="4"/>
        <v>0</v>
      </c>
      <c r="L39" s="66" t="s">
        <v>10</v>
      </c>
    </row>
    <row r="40" spans="1:12" ht="12">
      <c r="A40" s="34" t="s">
        <v>10</v>
      </c>
      <c r="B40" s="31">
        <f aca="true" t="shared" si="5" ref="B40:K40">B16+B22+B27+B33+B39</f>
        <v>12</v>
      </c>
      <c r="C40" s="31">
        <f t="shared" si="5"/>
        <v>22</v>
      </c>
      <c r="D40" s="31">
        <f t="shared" si="5"/>
        <v>107</v>
      </c>
      <c r="E40" s="31">
        <f t="shared" si="5"/>
        <v>46</v>
      </c>
      <c r="F40" s="31">
        <f t="shared" si="5"/>
        <v>416</v>
      </c>
      <c r="G40" s="31">
        <f t="shared" si="5"/>
        <v>56</v>
      </c>
      <c r="H40" s="31">
        <f t="shared" si="5"/>
        <v>393</v>
      </c>
      <c r="I40" s="31">
        <f t="shared" si="5"/>
        <v>20</v>
      </c>
      <c r="J40" s="31">
        <f t="shared" si="5"/>
        <v>38</v>
      </c>
      <c r="K40" s="31">
        <f t="shared" si="5"/>
        <v>0</v>
      </c>
      <c r="L40" s="67"/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74"/>
      <c r="B49" s="74"/>
      <c r="C49" s="74"/>
      <c r="D49" s="74"/>
      <c r="E49" s="74"/>
      <c r="F49" s="74"/>
      <c r="G49" s="74"/>
      <c r="H49" s="74"/>
      <c r="I49" s="7"/>
      <c r="J49" s="7"/>
      <c r="K49" s="7"/>
      <c r="L49" s="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74"/>
      <c r="B50" s="74"/>
      <c r="C50" s="74"/>
      <c r="D50" s="74"/>
      <c r="E50" s="74"/>
      <c r="F50" s="74"/>
      <c r="G50" s="74"/>
      <c r="H50" s="74"/>
      <c r="I50" s="7"/>
      <c r="J50" s="7"/>
      <c r="K50" s="7"/>
      <c r="L50" s="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74"/>
      <c r="B51" s="74"/>
      <c r="C51" s="74"/>
      <c r="D51" s="74"/>
      <c r="E51" s="74"/>
      <c r="F51" s="74"/>
      <c r="G51" s="74"/>
      <c r="H51" s="74"/>
      <c r="I51" s="7"/>
      <c r="J51" s="7"/>
      <c r="K51" s="7"/>
      <c r="L51" s="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10" customFormat="1" ht="15">
      <c r="A52" s="19" t="str">
        <f>A5</f>
        <v>Janeiro de 2010  (posição de 29 de Janeiro)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0" customFormat="1" ht="12.75">
      <c r="A53" s="72" t="s">
        <v>26</v>
      </c>
      <c r="B53" s="72"/>
      <c r="C53" s="72"/>
      <c r="D53" s="72"/>
      <c r="E53" s="72"/>
      <c r="F53" s="72"/>
      <c r="G53" s="72"/>
      <c r="H53" s="72"/>
      <c r="I53" s="72"/>
      <c r="J53" s="73"/>
      <c r="K53" s="72"/>
      <c r="L53" s="72"/>
    </row>
    <row r="54" spans="1:12" s="10" customFormat="1" ht="12.75">
      <c r="A54" s="62" t="s">
        <v>4</v>
      </c>
      <c r="B54" s="62" t="s">
        <v>27</v>
      </c>
      <c r="C54" s="51" t="s">
        <v>28</v>
      </c>
      <c r="D54" s="62" t="s">
        <v>29</v>
      </c>
      <c r="E54" s="51" t="s">
        <v>28</v>
      </c>
      <c r="F54" s="62" t="s">
        <v>30</v>
      </c>
      <c r="G54" s="51" t="s">
        <v>28</v>
      </c>
      <c r="H54" s="62" t="s">
        <v>31</v>
      </c>
      <c r="I54" s="51" t="s">
        <v>28</v>
      </c>
      <c r="J54" s="51" t="s">
        <v>32</v>
      </c>
      <c r="K54" s="51" t="s">
        <v>28</v>
      </c>
      <c r="L54" s="62" t="s">
        <v>10</v>
      </c>
    </row>
    <row r="55" spans="1:12" s="10" customFormat="1" ht="12.75">
      <c r="A55" s="63"/>
      <c r="B55" s="63"/>
      <c r="C55" s="53" t="s">
        <v>4</v>
      </c>
      <c r="D55" s="63"/>
      <c r="E55" s="53" t="s">
        <v>4</v>
      </c>
      <c r="F55" s="63"/>
      <c r="G55" s="53" t="s">
        <v>4</v>
      </c>
      <c r="H55" s="63"/>
      <c r="I55" s="53" t="s">
        <v>4</v>
      </c>
      <c r="J55" s="52" t="s">
        <v>33</v>
      </c>
      <c r="K55" s="53" t="s">
        <v>4</v>
      </c>
      <c r="L55" s="63"/>
    </row>
    <row r="56" spans="1:12" s="10" customFormat="1" ht="12.75">
      <c r="A56" s="36" t="s">
        <v>34</v>
      </c>
      <c r="B56" s="28">
        <f>B16</f>
        <v>7</v>
      </c>
      <c r="C56" s="37">
        <f>B56/$L$56</f>
        <v>0.015350877192982455</v>
      </c>
      <c r="D56" s="28">
        <f>D16</f>
        <v>69</v>
      </c>
      <c r="E56" s="37">
        <f>D56/$L$56</f>
        <v>0.1513157894736842</v>
      </c>
      <c r="F56" s="28">
        <f>F16</f>
        <v>196</v>
      </c>
      <c r="G56" s="37">
        <f>F56/$L$56</f>
        <v>0.4298245614035088</v>
      </c>
      <c r="H56" s="28">
        <f>H16</f>
        <v>171</v>
      </c>
      <c r="I56" s="37">
        <f>H56/$L$56</f>
        <v>0.375</v>
      </c>
      <c r="J56" s="50">
        <f>J16</f>
        <v>13</v>
      </c>
      <c r="K56" s="37">
        <f>J56/L56</f>
        <v>0.02850877192982456</v>
      </c>
      <c r="L56" s="29">
        <f>B56+D56+F56+H56+J56</f>
        <v>456</v>
      </c>
    </row>
    <row r="57" spans="1:193" ht="13.5" customHeight="1">
      <c r="A57" s="36" t="s">
        <v>35</v>
      </c>
      <c r="B57" s="28">
        <f>B22</f>
        <v>0</v>
      </c>
      <c r="C57" s="37">
        <f>B57/$L$57</f>
        <v>0</v>
      </c>
      <c r="D57" s="28">
        <f>D22</f>
        <v>27</v>
      </c>
      <c r="E57" s="37">
        <f>D57/$L$57</f>
        <v>0.18620689655172415</v>
      </c>
      <c r="F57" s="28">
        <f>F22</f>
        <v>77</v>
      </c>
      <c r="G57" s="37">
        <f>F57/$L$57</f>
        <v>0.5310344827586206</v>
      </c>
      <c r="H57" s="28">
        <f>H22</f>
        <v>38</v>
      </c>
      <c r="I57" s="37">
        <f>H57/L57</f>
        <v>0.2620689655172414</v>
      </c>
      <c r="J57" s="28">
        <f>J22</f>
        <v>3</v>
      </c>
      <c r="K57" s="37">
        <f>J57/L57</f>
        <v>0.020689655172413793</v>
      </c>
      <c r="L57" s="42">
        <f>B57+D57+F57+H57+J57</f>
        <v>145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6" t="s">
        <v>36</v>
      </c>
      <c r="B58" s="28">
        <f>B27</f>
        <v>1</v>
      </c>
      <c r="C58" s="37">
        <f>B58/$L$58</f>
        <v>0.012195121951219513</v>
      </c>
      <c r="D58" s="28">
        <f>D27</f>
        <v>4</v>
      </c>
      <c r="E58" s="37">
        <f>D58/$L$58</f>
        <v>0.04878048780487805</v>
      </c>
      <c r="F58" s="28">
        <f>F27</f>
        <v>52</v>
      </c>
      <c r="G58" s="37">
        <f>F58/$L$58</f>
        <v>0.6341463414634146</v>
      </c>
      <c r="H58" s="28">
        <f>H27</f>
        <v>23</v>
      </c>
      <c r="I58" s="37">
        <f>H58/L58</f>
        <v>0.2804878048780488</v>
      </c>
      <c r="J58" s="28">
        <f>J27</f>
        <v>2</v>
      </c>
      <c r="K58" s="37">
        <f>J58/L58</f>
        <v>0.024390243902439025</v>
      </c>
      <c r="L58" s="42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36" t="s">
        <v>37</v>
      </c>
      <c r="B59" s="28">
        <f>B33</f>
        <v>2</v>
      </c>
      <c r="C59" s="37">
        <f>B59/$L$59</f>
        <v>0.013986013986013986</v>
      </c>
      <c r="D59" s="28">
        <f>D33</f>
        <v>3</v>
      </c>
      <c r="E59" s="37">
        <f>D59/$L$59</f>
        <v>0.02097902097902098</v>
      </c>
      <c r="F59" s="28">
        <f>F33</f>
        <v>46</v>
      </c>
      <c r="G59" s="37">
        <f>F59/$L$59</f>
        <v>0.32167832167832167</v>
      </c>
      <c r="H59" s="28">
        <f>H33</f>
        <v>80</v>
      </c>
      <c r="I59" s="37">
        <f>H59/L59</f>
        <v>0.5594405594405595</v>
      </c>
      <c r="J59" s="28">
        <f>J33</f>
        <v>12</v>
      </c>
      <c r="K59" s="37">
        <f>J59/L59</f>
        <v>0.08391608391608392</v>
      </c>
      <c r="L59" s="42">
        <f>B59+D59+F59+H59+J59</f>
        <v>143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36" t="s">
        <v>38</v>
      </c>
      <c r="B60" s="28">
        <f>B39</f>
        <v>2</v>
      </c>
      <c r="C60" s="37">
        <f>B60/$L$60</f>
        <v>0.014285714285714285</v>
      </c>
      <c r="D60" s="28">
        <f>D39</f>
        <v>4</v>
      </c>
      <c r="E60" s="37">
        <f>D60/$L$60</f>
        <v>0.02857142857142857</v>
      </c>
      <c r="F60" s="28">
        <f>F39</f>
        <v>45</v>
      </c>
      <c r="G60" s="37">
        <f>F60/$L$60</f>
        <v>0.32142857142857145</v>
      </c>
      <c r="H60" s="28">
        <f>H39</f>
        <v>81</v>
      </c>
      <c r="I60" s="37">
        <f>H60/L60</f>
        <v>0.5785714285714286</v>
      </c>
      <c r="J60" s="28">
        <f>J39</f>
        <v>8</v>
      </c>
      <c r="K60" s="37">
        <f>J60/L60</f>
        <v>0.05714285714285714</v>
      </c>
      <c r="L60" s="28">
        <f>B60+D60+F60+H60+J60</f>
        <v>140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39" t="s">
        <v>10</v>
      </c>
      <c r="B61" s="38">
        <f>SUM(B56:B60)</f>
        <v>12</v>
      </c>
      <c r="C61" s="40">
        <f>B61/$L$61</f>
        <v>0.012422360248447204</v>
      </c>
      <c r="D61" s="38">
        <f>SUM(D56:D60)</f>
        <v>107</v>
      </c>
      <c r="E61" s="40">
        <f>D61/$L$61</f>
        <v>0.11076604554865424</v>
      </c>
      <c r="F61" s="38">
        <f>SUM(F56:F60)</f>
        <v>416</v>
      </c>
      <c r="G61" s="40">
        <f>F61/$L$61</f>
        <v>0.4306418219461698</v>
      </c>
      <c r="H61" s="38">
        <f>SUM(H56:H60)</f>
        <v>393</v>
      </c>
      <c r="I61" s="40">
        <f>H61/$L$61</f>
        <v>0.40683229813664595</v>
      </c>
      <c r="J61" s="38">
        <f>SUM(J56:J60)</f>
        <v>38</v>
      </c>
      <c r="K61" s="40">
        <f>J61/$L$61</f>
        <v>0.039337474120082816</v>
      </c>
      <c r="L61" s="41">
        <f>SUM(L56:L60)</f>
        <v>966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39</v>
      </c>
      <c r="B62" s="24">
        <f>B61/L61</f>
        <v>0.012422360248447204</v>
      </c>
      <c r="C62" s="24"/>
      <c r="D62" s="24">
        <f>D61/L61</f>
        <v>0.11076604554865424</v>
      </c>
      <c r="E62" s="24"/>
      <c r="F62" s="24">
        <f>F61/L61</f>
        <v>0.4306418219461698</v>
      </c>
      <c r="G62" s="24"/>
      <c r="H62" s="24">
        <f>H61/L61</f>
        <v>0.40683229813664595</v>
      </c>
      <c r="I62" s="24"/>
      <c r="J62" s="24">
        <f>J61/L61</f>
        <v>0.039337474120082816</v>
      </c>
      <c r="K62" s="24"/>
      <c r="L62" s="25">
        <f>SUM(B62:J62)</f>
        <v>0.9999999999999999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13"/>
      <c r="C63" s="1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72" t="s">
        <v>40</v>
      </c>
      <c r="B64" s="72"/>
      <c r="C64" s="72"/>
      <c r="D64" s="72"/>
      <c r="E64" s="72"/>
      <c r="F64" s="72"/>
      <c r="G64" s="72"/>
      <c r="H64" s="72"/>
      <c r="I64" s="72"/>
      <c r="J64" s="73"/>
      <c r="K64" s="72"/>
      <c r="L64" s="7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2" t="s">
        <v>4</v>
      </c>
      <c r="B65" s="62" t="s">
        <v>27</v>
      </c>
      <c r="C65" s="51" t="s">
        <v>28</v>
      </c>
      <c r="D65" s="62" t="s">
        <v>29</v>
      </c>
      <c r="E65" s="51" t="s">
        <v>28</v>
      </c>
      <c r="F65" s="62" t="s">
        <v>30</v>
      </c>
      <c r="G65" s="51" t="s">
        <v>28</v>
      </c>
      <c r="H65" s="62" t="s">
        <v>31</v>
      </c>
      <c r="I65" s="51" t="s">
        <v>28</v>
      </c>
      <c r="J65" s="51" t="s">
        <v>32</v>
      </c>
      <c r="K65" s="51" t="s">
        <v>28</v>
      </c>
      <c r="L65" s="62" t="s">
        <v>10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63"/>
      <c r="B66" s="63"/>
      <c r="C66" s="53" t="s">
        <v>4</v>
      </c>
      <c r="D66" s="63"/>
      <c r="E66" s="53" t="s">
        <v>4</v>
      </c>
      <c r="F66" s="63"/>
      <c r="G66" s="53" t="s">
        <v>4</v>
      </c>
      <c r="H66" s="63"/>
      <c r="I66" s="53" t="s">
        <v>4</v>
      </c>
      <c r="J66" s="52" t="s">
        <v>33</v>
      </c>
      <c r="K66" s="53" t="s">
        <v>4</v>
      </c>
      <c r="L66" s="6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34</v>
      </c>
      <c r="B67" s="28">
        <f>C16</f>
        <v>2</v>
      </c>
      <c r="C67" s="37">
        <f aca="true" t="shared" si="6" ref="C67:C72">B67/L67</f>
        <v>0.044444444444444446</v>
      </c>
      <c r="D67" s="28">
        <f>E16</f>
        <v>16</v>
      </c>
      <c r="E67" s="37">
        <f aca="true" t="shared" si="7" ref="E67:E72">D67/L67</f>
        <v>0.35555555555555557</v>
      </c>
      <c r="F67" s="28">
        <f>G16</f>
        <v>20</v>
      </c>
      <c r="G67" s="37">
        <f aca="true" t="shared" si="8" ref="G67:G72">F67/L67</f>
        <v>0.4444444444444444</v>
      </c>
      <c r="H67" s="28">
        <f>I16</f>
        <v>7</v>
      </c>
      <c r="I67" s="37">
        <f aca="true" t="shared" si="9" ref="I67:I72">H67/L67</f>
        <v>0.15555555555555556</v>
      </c>
      <c r="J67" s="50">
        <f>K16</f>
        <v>0</v>
      </c>
      <c r="K67" s="37">
        <f aca="true" t="shared" si="10" ref="K67:K72">J67/L67</f>
        <v>0</v>
      </c>
      <c r="L67" s="42">
        <f>B67+D67+F67+H67+J67</f>
        <v>45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15" customFormat="1" ht="12.75">
      <c r="A68" s="36" t="s">
        <v>35</v>
      </c>
      <c r="B68" s="28">
        <f>C22</f>
        <v>13</v>
      </c>
      <c r="C68" s="37">
        <f t="shared" si="6"/>
        <v>0.38235294117647056</v>
      </c>
      <c r="D68" s="28">
        <f>E22</f>
        <v>7</v>
      </c>
      <c r="E68" s="37">
        <f t="shared" si="7"/>
        <v>0.20588235294117646</v>
      </c>
      <c r="F68" s="28">
        <f>G22</f>
        <v>11</v>
      </c>
      <c r="G68" s="37">
        <f t="shared" si="8"/>
        <v>0.3235294117647059</v>
      </c>
      <c r="H68" s="28">
        <f>I22</f>
        <v>3</v>
      </c>
      <c r="I68" s="37">
        <f t="shared" si="9"/>
        <v>0.08823529411764706</v>
      </c>
      <c r="J68" s="28">
        <f>K22</f>
        <v>0</v>
      </c>
      <c r="K68" s="37">
        <f t="shared" si="10"/>
        <v>0</v>
      </c>
      <c r="L68" s="42">
        <f>B68+D68+F68+H68+J68</f>
        <v>34</v>
      </c>
    </row>
    <row r="69" spans="1:193" ht="12.75">
      <c r="A69" s="36" t="s">
        <v>36</v>
      </c>
      <c r="B69" s="28">
        <f>C27</f>
        <v>3</v>
      </c>
      <c r="C69" s="37">
        <f t="shared" si="6"/>
        <v>0.17647058823529413</v>
      </c>
      <c r="D69" s="28">
        <f>E27</f>
        <v>7</v>
      </c>
      <c r="E69" s="37">
        <f t="shared" si="7"/>
        <v>0.4117647058823529</v>
      </c>
      <c r="F69" s="28">
        <f>G27</f>
        <v>4</v>
      </c>
      <c r="G69" s="37">
        <f t="shared" si="8"/>
        <v>0.23529411764705882</v>
      </c>
      <c r="H69" s="28">
        <f>I27</f>
        <v>3</v>
      </c>
      <c r="I69" s="37">
        <f t="shared" si="9"/>
        <v>0.17647058823529413</v>
      </c>
      <c r="J69" s="28">
        <f>K27</f>
        <v>0</v>
      </c>
      <c r="K69" s="37">
        <f t="shared" si="10"/>
        <v>0</v>
      </c>
      <c r="L69" s="42">
        <f>B69+D69+F69+H69+J69</f>
        <v>17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36" t="s">
        <v>37</v>
      </c>
      <c r="B70" s="28">
        <f>C33</f>
        <v>4</v>
      </c>
      <c r="C70" s="37">
        <f t="shared" si="6"/>
        <v>0.11764705882352941</v>
      </c>
      <c r="D70" s="28">
        <f>E33</f>
        <v>14</v>
      </c>
      <c r="E70" s="37">
        <f t="shared" si="7"/>
        <v>0.4117647058823529</v>
      </c>
      <c r="F70" s="28">
        <f>G33</f>
        <v>12</v>
      </c>
      <c r="G70" s="37">
        <f t="shared" si="8"/>
        <v>0.35294117647058826</v>
      </c>
      <c r="H70" s="28">
        <f>I33</f>
        <v>4</v>
      </c>
      <c r="I70" s="37">
        <f t="shared" si="9"/>
        <v>0.11764705882352941</v>
      </c>
      <c r="J70" s="28">
        <f>K33</f>
        <v>0</v>
      </c>
      <c r="K70" s="37">
        <f t="shared" si="10"/>
        <v>0</v>
      </c>
      <c r="L70" s="29">
        <f>B70+D70+F70+H70+J70</f>
        <v>34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36" t="s">
        <v>38</v>
      </c>
      <c r="B71" s="28">
        <f>C39</f>
        <v>0</v>
      </c>
      <c r="C71" s="37">
        <f t="shared" si="6"/>
        <v>0</v>
      </c>
      <c r="D71" s="28">
        <f>E39</f>
        <v>2</v>
      </c>
      <c r="E71" s="37">
        <f t="shared" si="7"/>
        <v>0.14285714285714285</v>
      </c>
      <c r="F71" s="28">
        <f>G39</f>
        <v>9</v>
      </c>
      <c r="G71" s="37">
        <f t="shared" si="8"/>
        <v>0.6428571428571429</v>
      </c>
      <c r="H71" s="28">
        <f>I39</f>
        <v>3</v>
      </c>
      <c r="I71" s="37">
        <f t="shared" si="9"/>
        <v>0.21428571428571427</v>
      </c>
      <c r="J71" s="28">
        <f>K39</f>
        <v>0</v>
      </c>
      <c r="K71" s="37">
        <f t="shared" si="10"/>
        <v>0</v>
      </c>
      <c r="L71" s="29">
        <f>B71+D71+F71+H71+J71</f>
        <v>14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39" t="s">
        <v>10</v>
      </c>
      <c r="B72" s="38">
        <f>SUM(B67:B71)</f>
        <v>22</v>
      </c>
      <c r="C72" s="40">
        <f t="shared" si="6"/>
        <v>0.1527777777777778</v>
      </c>
      <c r="D72" s="38">
        <f>SUM(D67:D71)</f>
        <v>46</v>
      </c>
      <c r="E72" s="40">
        <f t="shared" si="7"/>
        <v>0.3194444444444444</v>
      </c>
      <c r="F72" s="38">
        <f>SUM(F67:F71)</f>
        <v>56</v>
      </c>
      <c r="G72" s="40">
        <f t="shared" si="8"/>
        <v>0.3888888888888889</v>
      </c>
      <c r="H72" s="38">
        <f>SUM(H67:H71)</f>
        <v>20</v>
      </c>
      <c r="I72" s="40">
        <f t="shared" si="9"/>
        <v>0.1388888888888889</v>
      </c>
      <c r="J72" s="38">
        <f>SUM(J67:J71)</f>
        <v>0</v>
      </c>
      <c r="K72" s="40">
        <f t="shared" si="10"/>
        <v>0</v>
      </c>
      <c r="L72" s="41">
        <f>SUM(L67:L71)</f>
        <v>144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/>
      <c r="B73" s="24">
        <f>B72/L72</f>
        <v>0.1527777777777778</v>
      </c>
      <c r="C73" s="24"/>
      <c r="D73" s="24">
        <f>D72/L72</f>
        <v>0.3194444444444444</v>
      </c>
      <c r="E73" s="24"/>
      <c r="F73" s="24">
        <f>F72/L72</f>
        <v>0.3888888888888889</v>
      </c>
      <c r="G73" s="24"/>
      <c r="H73" s="24">
        <f>H72/L72</f>
        <v>0.1388888888888889</v>
      </c>
      <c r="I73" s="24"/>
      <c r="J73" s="24">
        <f>J72/L72</f>
        <v>0</v>
      </c>
      <c r="K73" s="24"/>
      <c r="L73" s="25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13"/>
      <c r="C74" s="13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72" t="s">
        <v>41</v>
      </c>
      <c r="B75" s="72"/>
      <c r="C75" s="72"/>
      <c r="D75" s="72"/>
      <c r="E75" s="72"/>
      <c r="F75" s="72"/>
      <c r="G75" s="72"/>
      <c r="H75" s="72"/>
      <c r="I75" s="72"/>
      <c r="J75" s="73"/>
      <c r="K75" s="73"/>
      <c r="L75" s="7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2" t="s">
        <v>4</v>
      </c>
      <c r="B76" s="62" t="s">
        <v>27</v>
      </c>
      <c r="C76" s="51" t="s">
        <v>28</v>
      </c>
      <c r="D76" s="62" t="s">
        <v>29</v>
      </c>
      <c r="E76" s="51" t="s">
        <v>28</v>
      </c>
      <c r="F76" s="62" t="s">
        <v>30</v>
      </c>
      <c r="G76" s="51" t="s">
        <v>28</v>
      </c>
      <c r="H76" s="62" t="s">
        <v>31</v>
      </c>
      <c r="I76" s="51" t="s">
        <v>28</v>
      </c>
      <c r="J76" s="54" t="s">
        <v>32</v>
      </c>
      <c r="K76" s="51" t="s">
        <v>28</v>
      </c>
      <c r="L76" s="64" t="s">
        <v>10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63"/>
      <c r="B77" s="63"/>
      <c r="C77" s="53" t="s">
        <v>4</v>
      </c>
      <c r="D77" s="63"/>
      <c r="E77" s="53" t="s">
        <v>4</v>
      </c>
      <c r="F77" s="63"/>
      <c r="G77" s="53" t="s">
        <v>4</v>
      </c>
      <c r="H77" s="63"/>
      <c r="I77" s="53" t="s">
        <v>4</v>
      </c>
      <c r="J77" s="55" t="s">
        <v>33</v>
      </c>
      <c r="K77" s="53" t="s">
        <v>4</v>
      </c>
      <c r="L77" s="65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36" t="s">
        <v>34</v>
      </c>
      <c r="B78" s="28">
        <f>B67+B56</f>
        <v>9</v>
      </c>
      <c r="C78" s="37">
        <f>B78/L78</f>
        <v>0.017964071856287425</v>
      </c>
      <c r="D78" s="28">
        <f>D67+D56</f>
        <v>85</v>
      </c>
      <c r="E78" s="37">
        <f>D78/L78</f>
        <v>0.16966067864271456</v>
      </c>
      <c r="F78" s="28">
        <f>F67+F56</f>
        <v>216</v>
      </c>
      <c r="G78" s="37">
        <f>F78/L78</f>
        <v>0.4311377245508982</v>
      </c>
      <c r="H78" s="28">
        <f>H67+H56</f>
        <v>178</v>
      </c>
      <c r="I78" s="37">
        <f>H78/L78</f>
        <v>0.35528942115768464</v>
      </c>
      <c r="J78" s="50">
        <f>J67+J56</f>
        <v>13</v>
      </c>
      <c r="K78" s="56">
        <f>J78/L78</f>
        <v>0.02594810379241517</v>
      </c>
      <c r="L78" s="29">
        <f>B78+D78+F78+H78+J78</f>
        <v>501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36" t="s">
        <v>35</v>
      </c>
      <c r="B79" s="28">
        <f>B68+B57</f>
        <v>13</v>
      </c>
      <c r="C79" s="37">
        <f>B79/L79</f>
        <v>0.07262569832402235</v>
      </c>
      <c r="D79" s="28">
        <f>D68+D57</f>
        <v>34</v>
      </c>
      <c r="E79" s="37">
        <f>D79/L79</f>
        <v>0.18994413407821228</v>
      </c>
      <c r="F79" s="28">
        <f>F68+F57</f>
        <v>88</v>
      </c>
      <c r="G79" s="37">
        <f>F79/L79</f>
        <v>0.49162011173184356</v>
      </c>
      <c r="H79" s="28">
        <f>H68+H57</f>
        <v>41</v>
      </c>
      <c r="I79" s="37">
        <f>H79/L79</f>
        <v>0.22905027932960895</v>
      </c>
      <c r="J79" s="28">
        <f>J68+J57</f>
        <v>3</v>
      </c>
      <c r="K79" s="37">
        <f>J79/L79</f>
        <v>0.01675977653631285</v>
      </c>
      <c r="L79" s="29">
        <f>B79+D79+F79+H79+J79</f>
        <v>179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36" t="s">
        <v>36</v>
      </c>
      <c r="B80" s="28">
        <f>B69+B58</f>
        <v>4</v>
      </c>
      <c r="C80" s="37">
        <f>B80/L80</f>
        <v>0.04040404040404041</v>
      </c>
      <c r="D80" s="28">
        <f>D69+D58</f>
        <v>11</v>
      </c>
      <c r="E80" s="37">
        <f>D80/L80</f>
        <v>0.1111111111111111</v>
      </c>
      <c r="F80" s="28">
        <f>F69+F58</f>
        <v>56</v>
      </c>
      <c r="G80" s="37">
        <f>F80/L80</f>
        <v>0.5656565656565656</v>
      </c>
      <c r="H80" s="28">
        <f>H69+H58</f>
        <v>26</v>
      </c>
      <c r="I80" s="37">
        <f>H80/L80</f>
        <v>0.26262626262626265</v>
      </c>
      <c r="J80" s="28">
        <f>J69+J58</f>
        <v>2</v>
      </c>
      <c r="K80" s="37">
        <f>J80/L80</f>
        <v>0.020202020202020204</v>
      </c>
      <c r="L80" s="29">
        <f>B80+D80+F80+H80+J80</f>
        <v>99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2">
      <c r="A81" s="36" t="s">
        <v>37</v>
      </c>
      <c r="B81" s="28">
        <f>B70+B59</f>
        <v>6</v>
      </c>
      <c r="C81" s="37">
        <f>B81/L81</f>
        <v>0.03389830508474576</v>
      </c>
      <c r="D81" s="28">
        <f>D70+D59</f>
        <v>17</v>
      </c>
      <c r="E81" s="37">
        <f>D81/L81</f>
        <v>0.096045197740113</v>
      </c>
      <c r="F81" s="28">
        <f>F70+F59</f>
        <v>58</v>
      </c>
      <c r="G81" s="37">
        <f>F81/L81</f>
        <v>0.327683615819209</v>
      </c>
      <c r="H81" s="28">
        <f>H70+H59</f>
        <v>84</v>
      </c>
      <c r="I81" s="37">
        <f>H81/L81</f>
        <v>0.4745762711864407</v>
      </c>
      <c r="J81" s="28">
        <f>J70+J59</f>
        <v>12</v>
      </c>
      <c r="K81" s="37">
        <f>J81/L81</f>
        <v>0.06779661016949153</v>
      </c>
      <c r="L81" s="29">
        <f>B81+D81+F81+H81+J81</f>
        <v>177</v>
      </c>
    </row>
    <row r="82" spans="1:12" ht="12">
      <c r="A82" s="36" t="s">
        <v>38</v>
      </c>
      <c r="B82" s="28">
        <f>B71+B60</f>
        <v>2</v>
      </c>
      <c r="C82" s="37">
        <f>B82/L82</f>
        <v>0.012987012987012988</v>
      </c>
      <c r="D82" s="28">
        <f>D71+D60</f>
        <v>6</v>
      </c>
      <c r="E82" s="37">
        <f>D82/L82</f>
        <v>0.03896103896103896</v>
      </c>
      <c r="F82" s="28">
        <f>F71+F60</f>
        <v>54</v>
      </c>
      <c r="G82" s="37">
        <f>F82/L82</f>
        <v>0.35064935064935066</v>
      </c>
      <c r="H82" s="28">
        <f>H71+H60</f>
        <v>84</v>
      </c>
      <c r="I82" s="37">
        <f>H82/L82</f>
        <v>0.5454545454545454</v>
      </c>
      <c r="J82" s="28">
        <f>J71+J60</f>
        <v>8</v>
      </c>
      <c r="K82" s="37">
        <f>J82/L82</f>
        <v>0.05194805194805195</v>
      </c>
      <c r="L82" s="29">
        <f>B82+D82+F82+H82+J82</f>
        <v>154</v>
      </c>
    </row>
    <row r="83" spans="1:12" ht="12">
      <c r="A83" s="39" t="s">
        <v>10</v>
      </c>
      <c r="B83" s="38">
        <f>SUM(B78:B82)</f>
        <v>34</v>
      </c>
      <c r="C83" s="40">
        <f>B83/$L$83</f>
        <v>0.03063063063063063</v>
      </c>
      <c r="D83" s="38">
        <f>SUM(D78:D82)</f>
        <v>153</v>
      </c>
      <c r="E83" s="40">
        <f>D83/$L$83</f>
        <v>0.13783783783783785</v>
      </c>
      <c r="F83" s="38">
        <f>SUM(F78:F82)</f>
        <v>472</v>
      </c>
      <c r="G83" s="40">
        <f>F83/$L$83</f>
        <v>0.4252252252252252</v>
      </c>
      <c r="H83" s="38">
        <f>SUM(H78:H82)</f>
        <v>413</v>
      </c>
      <c r="I83" s="40">
        <f>H83/$L$83</f>
        <v>0.37207207207207205</v>
      </c>
      <c r="J83" s="38">
        <f>SUM(J78:J82)</f>
        <v>38</v>
      </c>
      <c r="K83" s="40">
        <f>J83/$L$83</f>
        <v>0.03423423423423423</v>
      </c>
      <c r="L83" s="41">
        <f>SUM(L78:L82)</f>
        <v>1110</v>
      </c>
    </row>
    <row r="84" spans="1:12" ht="12">
      <c r="A84" s="18" t="s">
        <v>39</v>
      </c>
      <c r="B84" s="24">
        <f>B83/L83</f>
        <v>0.03063063063063063</v>
      </c>
      <c r="C84" s="24"/>
      <c r="D84" s="24">
        <f>D83/L83</f>
        <v>0.13783783783783785</v>
      </c>
      <c r="E84" s="24"/>
      <c r="F84" s="24">
        <f>F83/L83</f>
        <v>0.4252252252252252</v>
      </c>
      <c r="G84" s="24"/>
      <c r="H84" s="24">
        <f>H83/L83</f>
        <v>0.37207207207207205</v>
      </c>
      <c r="I84" s="24"/>
      <c r="J84" s="24">
        <f>J83/L83</f>
        <v>0.03423423423423423</v>
      </c>
      <c r="K84" s="24"/>
      <c r="L84" s="25">
        <f>SUM(B84:J84)</f>
        <v>0.9999999999999999</v>
      </c>
    </row>
    <row r="85" spans="1:12" ht="12.75">
      <c r="A8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</row>
    <row r="86" spans="2:4" ht="12">
      <c r="B86" s="33" t="s">
        <v>42</v>
      </c>
      <c r="C86" s="33" t="s">
        <v>11</v>
      </c>
      <c r="D86" s="33" t="s">
        <v>43</v>
      </c>
    </row>
    <row r="87" spans="1:5" ht="12">
      <c r="A87" s="36" t="s">
        <v>44</v>
      </c>
      <c r="B87" s="29">
        <f>B83</f>
        <v>34</v>
      </c>
      <c r="C87" s="43">
        <f>B61</f>
        <v>12</v>
      </c>
      <c r="D87" s="43">
        <f>B72</f>
        <v>22</v>
      </c>
      <c r="E87" s="16"/>
    </row>
    <row r="88" spans="1:5" ht="12">
      <c r="A88" s="36" t="s">
        <v>45</v>
      </c>
      <c r="B88" s="28">
        <f>D83</f>
        <v>153</v>
      </c>
      <c r="C88" s="43">
        <f>D61</f>
        <v>107</v>
      </c>
      <c r="D88" s="43">
        <f>D72</f>
        <v>46</v>
      </c>
      <c r="E88" s="16"/>
    </row>
    <row r="89" spans="1:5" ht="12">
      <c r="A89" s="36" t="s">
        <v>46</v>
      </c>
      <c r="B89" s="28">
        <f>F83</f>
        <v>472</v>
      </c>
      <c r="C89" s="43">
        <f>F61</f>
        <v>416</v>
      </c>
      <c r="D89" s="43">
        <f>F72</f>
        <v>56</v>
      </c>
      <c r="E89" s="16"/>
    </row>
    <row r="90" spans="1:5" ht="12">
      <c r="A90" s="36" t="s">
        <v>47</v>
      </c>
      <c r="B90" s="28">
        <f>H83</f>
        <v>413</v>
      </c>
      <c r="C90" s="43">
        <f>H61</f>
        <v>393</v>
      </c>
      <c r="D90" s="43">
        <f>H72</f>
        <v>20</v>
      </c>
      <c r="E90" s="16"/>
    </row>
    <row r="91" spans="1:5" ht="12">
      <c r="A91" s="36" t="s">
        <v>48</v>
      </c>
      <c r="B91" s="28">
        <f>J83</f>
        <v>38</v>
      </c>
      <c r="C91" s="43">
        <f>J61</f>
        <v>38</v>
      </c>
      <c r="D91" s="43">
        <f>J72</f>
        <v>0</v>
      </c>
      <c r="E91" s="16"/>
    </row>
    <row r="92" spans="1:5" ht="12">
      <c r="A92" s="44"/>
      <c r="B92" s="38">
        <f>SUM(B87:B91)</f>
        <v>1110</v>
      </c>
      <c r="C92" s="33">
        <f>SUM(C87:C91)</f>
        <v>966</v>
      </c>
      <c r="D92" s="33">
        <f>SUM(D87:D91)</f>
        <v>144</v>
      </c>
      <c r="E92" s="17"/>
    </row>
    <row r="149" ht="12">
      <c r="A149" s="18" t="s">
        <v>59</v>
      </c>
    </row>
  </sheetData>
  <sheetProtection password="DDEF" sheet="1" objects="1" scenarios="1" selectLockedCells="1" selectUnlockedCells="1"/>
  <mergeCells count="65">
    <mergeCell ref="A64:L64"/>
    <mergeCell ref="A75:L75"/>
    <mergeCell ref="A49:H49"/>
    <mergeCell ref="A50:H50"/>
    <mergeCell ref="A51:H51"/>
    <mergeCell ref="A53:L53"/>
    <mergeCell ref="A65:A66"/>
    <mergeCell ref="B65:B66"/>
    <mergeCell ref="D65:D66"/>
    <mergeCell ref="F65:F66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9:A10"/>
    <mergeCell ref="L9:L10"/>
    <mergeCell ref="A1:L1"/>
    <mergeCell ref="A2:L2"/>
    <mergeCell ref="A3:L3"/>
    <mergeCell ref="A7:L7"/>
    <mergeCell ref="A17:A18"/>
    <mergeCell ref="A23:A24"/>
    <mergeCell ref="A28:A29"/>
    <mergeCell ref="A34:A35"/>
    <mergeCell ref="L17:L18"/>
    <mergeCell ref="L23:L24"/>
    <mergeCell ref="L28:L29"/>
    <mergeCell ref="L34:L35"/>
    <mergeCell ref="L39:L40"/>
    <mergeCell ref="A54:A55"/>
    <mergeCell ref="B54:B55"/>
    <mergeCell ref="D54:D55"/>
    <mergeCell ref="F54:F55"/>
    <mergeCell ref="H54:H55"/>
    <mergeCell ref="L54:L55"/>
    <mergeCell ref="H65:H66"/>
    <mergeCell ref="L65:L66"/>
    <mergeCell ref="A76:A77"/>
    <mergeCell ref="B76:B77"/>
    <mergeCell ref="D76:D77"/>
    <mergeCell ref="F76:F77"/>
    <mergeCell ref="H76:H77"/>
    <mergeCell ref="L76:L7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144"/>
  <sheetViews>
    <sheetView workbookViewId="0" topLeftCell="A1">
      <selection activeCell="L14" sqref="L13:L14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71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5</v>
      </c>
      <c r="E11" s="28">
        <v>8</v>
      </c>
      <c r="F11" s="28">
        <v>67</v>
      </c>
      <c r="G11" s="28">
        <v>7</v>
      </c>
      <c r="H11" s="28">
        <v>57</v>
      </c>
      <c r="I11" s="28">
        <v>5</v>
      </c>
      <c r="J11" s="28">
        <v>5</v>
      </c>
      <c r="K11" s="29">
        <v>0</v>
      </c>
      <c r="L11" s="29">
        <f>SUM(B11:K11)</f>
        <v>160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46</v>
      </c>
      <c r="E12" s="28">
        <v>4</v>
      </c>
      <c r="F12" s="28">
        <v>46</v>
      </c>
      <c r="G12" s="28">
        <v>6</v>
      </c>
      <c r="H12" s="28">
        <v>29</v>
      </c>
      <c r="I12" s="28">
        <v>2</v>
      </c>
      <c r="J12" s="28">
        <v>3</v>
      </c>
      <c r="K12" s="29">
        <v>0</v>
      </c>
      <c r="L12" s="29">
        <f>SUM(B12:K12)</f>
        <v>136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30</v>
      </c>
      <c r="G13" s="28">
        <v>4</v>
      </c>
      <c r="H13" s="28">
        <v>48</v>
      </c>
      <c r="I13" s="28">
        <v>1</v>
      </c>
      <c r="J13" s="28">
        <v>5</v>
      </c>
      <c r="K13" s="29">
        <v>0</v>
      </c>
      <c r="L13" s="29">
        <f>SUM(B13:K13)</f>
        <v>91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7</v>
      </c>
      <c r="F14" s="28">
        <v>15</v>
      </c>
      <c r="G14" s="28">
        <v>3</v>
      </c>
      <c r="H14" s="28">
        <v>14</v>
      </c>
      <c r="I14" s="28">
        <v>0</v>
      </c>
      <c r="J14" s="28">
        <v>3</v>
      </c>
      <c r="K14" s="29">
        <v>0</v>
      </c>
      <c r="L14" s="29">
        <f>SUM(B14:K14)</f>
        <v>48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6</v>
      </c>
      <c r="F15" s="28">
        <v>27</v>
      </c>
      <c r="G15" s="28">
        <v>10</v>
      </c>
      <c r="H15" s="28">
        <v>35</v>
      </c>
      <c r="I15" s="28">
        <v>1</v>
      </c>
      <c r="J15" s="28">
        <v>4</v>
      </c>
      <c r="K15" s="29">
        <v>0</v>
      </c>
      <c r="L15" s="29">
        <f>SUM(B15:K15)</f>
        <v>84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57</v>
      </c>
      <c r="E16" s="33">
        <f t="shared" si="0"/>
        <v>25</v>
      </c>
      <c r="F16" s="33">
        <f t="shared" si="0"/>
        <v>185</v>
      </c>
      <c r="G16" s="33">
        <f t="shared" si="0"/>
        <v>30</v>
      </c>
      <c r="H16" s="33">
        <f t="shared" si="0"/>
        <v>183</v>
      </c>
      <c r="I16" s="33">
        <f t="shared" si="0"/>
        <v>9</v>
      </c>
      <c r="J16" s="33">
        <f t="shared" si="0"/>
        <v>20</v>
      </c>
      <c r="K16" s="33">
        <f t="shared" si="0"/>
        <v>0</v>
      </c>
      <c r="L16" s="33">
        <f t="shared" si="0"/>
        <v>519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0</v>
      </c>
      <c r="D19" s="28">
        <v>13</v>
      </c>
      <c r="E19" s="28">
        <v>4</v>
      </c>
      <c r="F19" s="28">
        <v>27</v>
      </c>
      <c r="G19" s="28">
        <v>1</v>
      </c>
      <c r="H19" s="28">
        <v>9</v>
      </c>
      <c r="I19" s="28">
        <v>0</v>
      </c>
      <c r="J19" s="28">
        <v>0</v>
      </c>
      <c r="K19" s="29">
        <v>0</v>
      </c>
      <c r="L19" s="29">
        <f>SUM(B19:K19)</f>
        <v>54</v>
      </c>
    </row>
    <row r="20" spans="1:12" ht="12">
      <c r="A20" s="36" t="s">
        <v>19</v>
      </c>
      <c r="B20" s="28">
        <v>0</v>
      </c>
      <c r="C20" s="28">
        <v>3</v>
      </c>
      <c r="D20" s="28">
        <v>9</v>
      </c>
      <c r="E20" s="28">
        <v>6</v>
      </c>
      <c r="F20" s="28">
        <v>25</v>
      </c>
      <c r="G20" s="28">
        <v>6</v>
      </c>
      <c r="H20" s="28">
        <v>20</v>
      </c>
      <c r="I20" s="28">
        <v>0</v>
      </c>
      <c r="J20" s="28">
        <v>2</v>
      </c>
      <c r="K20" s="29">
        <v>0</v>
      </c>
      <c r="L20" s="29">
        <f>SUM(B20:K20)</f>
        <v>71</v>
      </c>
    </row>
    <row r="21" spans="1:12" s="3" customFormat="1" ht="12">
      <c r="A21" s="36" t="s">
        <v>20</v>
      </c>
      <c r="B21" s="28">
        <v>0</v>
      </c>
      <c r="C21" s="28">
        <v>6</v>
      </c>
      <c r="D21" s="28">
        <v>4</v>
      </c>
      <c r="E21" s="28">
        <v>1</v>
      </c>
      <c r="F21" s="28">
        <v>31</v>
      </c>
      <c r="G21" s="28">
        <v>8</v>
      </c>
      <c r="H21" s="28">
        <v>16</v>
      </c>
      <c r="I21" s="28">
        <v>2</v>
      </c>
      <c r="J21" s="28">
        <v>2</v>
      </c>
      <c r="K21" s="29">
        <v>0</v>
      </c>
      <c r="L21" s="29">
        <f>SUM(B21:K21)</f>
        <v>70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9</v>
      </c>
      <c r="D22" s="33">
        <f t="shared" si="1"/>
        <v>26</v>
      </c>
      <c r="E22" s="33">
        <f t="shared" si="1"/>
        <v>11</v>
      </c>
      <c r="F22" s="33">
        <f t="shared" si="1"/>
        <v>83</v>
      </c>
      <c r="G22" s="33">
        <f t="shared" si="1"/>
        <v>15</v>
      </c>
      <c r="H22" s="33">
        <f t="shared" si="1"/>
        <v>45</v>
      </c>
      <c r="I22" s="33">
        <f t="shared" si="1"/>
        <v>2</v>
      </c>
      <c r="J22" s="33">
        <f t="shared" si="1"/>
        <v>4</v>
      </c>
      <c r="K22" s="33">
        <f t="shared" si="1"/>
        <v>0</v>
      </c>
      <c r="L22" s="33">
        <f t="shared" si="1"/>
        <v>195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1</v>
      </c>
      <c r="F25" s="28">
        <v>29</v>
      </c>
      <c r="G25" s="28">
        <v>3</v>
      </c>
      <c r="H25" s="28">
        <v>18</v>
      </c>
      <c r="I25" s="28">
        <v>1</v>
      </c>
      <c r="J25" s="28">
        <v>2</v>
      </c>
      <c r="K25" s="29">
        <v>0</v>
      </c>
      <c r="L25" s="29">
        <f>SUM(B25:K25)</f>
        <v>55</v>
      </c>
    </row>
    <row r="26" spans="1:12" s="3" customFormat="1" ht="12">
      <c r="A26" s="36" t="s">
        <v>16</v>
      </c>
      <c r="B26" s="28">
        <v>1</v>
      </c>
      <c r="C26" s="28">
        <v>2</v>
      </c>
      <c r="D26" s="28">
        <v>5</v>
      </c>
      <c r="E26" s="28">
        <v>9</v>
      </c>
      <c r="F26" s="28">
        <v>26</v>
      </c>
      <c r="G26" s="28">
        <v>2</v>
      </c>
      <c r="H26" s="28">
        <v>12</v>
      </c>
      <c r="I26" s="28">
        <v>0</v>
      </c>
      <c r="J26" s="28">
        <v>0</v>
      </c>
      <c r="K26" s="29">
        <v>0</v>
      </c>
      <c r="L26" s="29">
        <f>SUM(B26:K26)</f>
        <v>57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3</v>
      </c>
      <c r="D27" s="33">
        <f t="shared" si="2"/>
        <v>5</v>
      </c>
      <c r="E27" s="33">
        <f t="shared" si="2"/>
        <v>10</v>
      </c>
      <c r="F27" s="33">
        <f t="shared" si="2"/>
        <v>55</v>
      </c>
      <c r="G27" s="33">
        <f t="shared" si="2"/>
        <v>5</v>
      </c>
      <c r="H27" s="33">
        <f t="shared" si="2"/>
        <v>30</v>
      </c>
      <c r="I27" s="33">
        <f t="shared" si="2"/>
        <v>1</v>
      </c>
      <c r="J27" s="33">
        <f t="shared" si="2"/>
        <v>2</v>
      </c>
      <c r="K27" s="33">
        <f t="shared" si="2"/>
        <v>0</v>
      </c>
      <c r="L27" s="33">
        <f t="shared" si="2"/>
        <v>112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3</v>
      </c>
      <c r="G30" s="28">
        <v>2</v>
      </c>
      <c r="H30" s="28">
        <v>33</v>
      </c>
      <c r="I30" s="28">
        <v>3</v>
      </c>
      <c r="J30" s="28">
        <v>9</v>
      </c>
      <c r="K30" s="29">
        <v>0</v>
      </c>
      <c r="L30" s="29">
        <f>SUM(B30:K30)</f>
        <v>53</v>
      </c>
    </row>
    <row r="31" spans="1:12" ht="12">
      <c r="A31" s="35" t="s">
        <v>23</v>
      </c>
      <c r="B31" s="28">
        <v>0</v>
      </c>
      <c r="C31" s="28">
        <v>2</v>
      </c>
      <c r="D31" s="28">
        <v>3</v>
      </c>
      <c r="E31" s="28">
        <v>4</v>
      </c>
      <c r="F31" s="28">
        <v>31</v>
      </c>
      <c r="G31" s="28">
        <v>9</v>
      </c>
      <c r="H31" s="28">
        <v>37</v>
      </c>
      <c r="I31" s="28">
        <v>1</v>
      </c>
      <c r="J31" s="28">
        <v>10</v>
      </c>
      <c r="K31" s="29">
        <v>0</v>
      </c>
      <c r="L31" s="29">
        <f>SUM(B31:K31)</f>
        <v>97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24</v>
      </c>
      <c r="G32" s="28">
        <v>4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53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5</v>
      </c>
      <c r="D33" s="33">
        <f t="shared" si="3"/>
        <v>5</v>
      </c>
      <c r="E33" s="33">
        <f t="shared" si="3"/>
        <v>15</v>
      </c>
      <c r="F33" s="33">
        <f t="shared" si="3"/>
        <v>58</v>
      </c>
      <c r="G33" s="33">
        <f t="shared" si="3"/>
        <v>15</v>
      </c>
      <c r="H33" s="33">
        <f t="shared" si="3"/>
        <v>79</v>
      </c>
      <c r="I33" s="33">
        <f t="shared" si="3"/>
        <v>4</v>
      </c>
      <c r="J33" s="33">
        <f t="shared" si="3"/>
        <v>20</v>
      </c>
      <c r="K33" s="33">
        <f t="shared" si="3"/>
        <v>0</v>
      </c>
      <c r="L33" s="33">
        <f t="shared" si="3"/>
        <v>203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2</v>
      </c>
      <c r="E36" s="28">
        <v>0</v>
      </c>
      <c r="F36" s="28">
        <v>16</v>
      </c>
      <c r="G36" s="28">
        <v>5</v>
      </c>
      <c r="H36" s="28">
        <v>26</v>
      </c>
      <c r="I36" s="28">
        <v>0</v>
      </c>
      <c r="J36" s="28">
        <v>3</v>
      </c>
      <c r="K36" s="28">
        <v>0</v>
      </c>
      <c r="L36" s="28">
        <f>SUM(B36:K36)</f>
        <v>54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28</v>
      </c>
      <c r="G37" s="28">
        <v>6</v>
      </c>
      <c r="H37" s="28">
        <v>15</v>
      </c>
      <c r="I37" s="28">
        <v>0</v>
      </c>
      <c r="J37" s="28">
        <v>2</v>
      </c>
      <c r="K37" s="29">
        <v>0</v>
      </c>
      <c r="L37" s="29">
        <f>SUM(B37:K37)</f>
        <v>52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4</v>
      </c>
      <c r="F38" s="28">
        <v>7</v>
      </c>
      <c r="G38" s="28">
        <v>8</v>
      </c>
      <c r="H38" s="28">
        <v>43</v>
      </c>
      <c r="I38" s="28">
        <v>1</v>
      </c>
      <c r="J38" s="28">
        <v>5</v>
      </c>
      <c r="K38" s="29">
        <v>0</v>
      </c>
      <c r="L38" s="29">
        <f>SUM(B38:K38)</f>
        <v>69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3</v>
      </c>
      <c r="E39" s="33">
        <f t="shared" si="4"/>
        <v>5</v>
      </c>
      <c r="F39" s="33">
        <f t="shared" si="4"/>
        <v>51</v>
      </c>
      <c r="G39" s="33">
        <f t="shared" si="4"/>
        <v>19</v>
      </c>
      <c r="H39" s="33">
        <f t="shared" si="4"/>
        <v>84</v>
      </c>
      <c r="I39" s="33">
        <f t="shared" si="4"/>
        <v>1</v>
      </c>
      <c r="J39" s="33">
        <f t="shared" si="4"/>
        <v>10</v>
      </c>
      <c r="K39" s="33">
        <f t="shared" si="4"/>
        <v>0</v>
      </c>
      <c r="L39" s="49">
        <f t="shared" si="4"/>
        <v>175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21</v>
      </c>
      <c r="D40" s="31">
        <f t="shared" si="5"/>
        <v>96</v>
      </c>
      <c r="E40" s="31">
        <f t="shared" si="5"/>
        <v>66</v>
      </c>
      <c r="F40" s="31">
        <f t="shared" si="5"/>
        <v>432</v>
      </c>
      <c r="G40" s="31">
        <f t="shared" si="5"/>
        <v>84</v>
      </c>
      <c r="H40" s="31">
        <f t="shared" si="5"/>
        <v>421</v>
      </c>
      <c r="I40" s="31">
        <f t="shared" si="5"/>
        <v>17</v>
      </c>
      <c r="J40" s="31">
        <f t="shared" si="5"/>
        <v>56</v>
      </c>
      <c r="K40" s="60">
        <f t="shared" si="5"/>
        <v>0</v>
      </c>
      <c r="L40" s="61">
        <f t="shared" si="5"/>
        <v>1204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7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Outubro de 2010  (posição em 31 de Outubro)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0.015486725663716814</v>
      </c>
      <c r="D53" s="28">
        <f>D16</f>
        <v>57</v>
      </c>
      <c r="E53" s="37">
        <f>D53/$L$53</f>
        <v>0.1261061946902655</v>
      </c>
      <c r="F53" s="28">
        <f>F16</f>
        <v>185</v>
      </c>
      <c r="G53" s="37">
        <f>F53/$L$53</f>
        <v>0.4092920353982301</v>
      </c>
      <c r="H53" s="28">
        <f>H16</f>
        <v>183</v>
      </c>
      <c r="I53" s="37">
        <f>H53/$L$53</f>
        <v>0.40486725663716816</v>
      </c>
      <c r="J53" s="28">
        <f>J16</f>
        <v>20</v>
      </c>
      <c r="K53" s="37">
        <f>J53/L53</f>
        <v>0.04424778761061947</v>
      </c>
      <c r="L53" s="29">
        <f>B53+D53+F53+H53+J53</f>
        <v>452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26</v>
      </c>
      <c r="E54" s="37">
        <f>D54/$L$54</f>
        <v>0.16455696202531644</v>
      </c>
      <c r="F54" s="28">
        <f>F22</f>
        <v>83</v>
      </c>
      <c r="G54" s="37">
        <f>F54/$L$54</f>
        <v>0.5253164556962026</v>
      </c>
      <c r="H54" s="28">
        <f>H22</f>
        <v>45</v>
      </c>
      <c r="I54" s="37">
        <f>H54/L54</f>
        <v>0.2848101265822785</v>
      </c>
      <c r="J54" s="28">
        <f>J22</f>
        <v>4</v>
      </c>
      <c r="K54" s="37">
        <f>J54/L54</f>
        <v>0.02531645569620253</v>
      </c>
      <c r="L54" s="42">
        <f>B54+D54+F54+H54+J54</f>
        <v>158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0.010752688172043012</v>
      </c>
      <c r="D55" s="28">
        <f>D27</f>
        <v>5</v>
      </c>
      <c r="E55" s="37">
        <f>D55/$L$55</f>
        <v>0.053763440860215055</v>
      </c>
      <c r="F55" s="28">
        <f>F27</f>
        <v>55</v>
      </c>
      <c r="G55" s="37">
        <f>F55/$L$55</f>
        <v>0.5913978494623656</v>
      </c>
      <c r="H55" s="28">
        <f>H27</f>
        <v>30</v>
      </c>
      <c r="I55" s="37">
        <f>H55/L55</f>
        <v>0.3225806451612903</v>
      </c>
      <c r="J55" s="28">
        <f>J27</f>
        <v>2</v>
      </c>
      <c r="K55" s="37">
        <f>J55/L55</f>
        <v>0.021505376344086023</v>
      </c>
      <c r="L55" s="42">
        <f>B55+D55+F55+H55+J55</f>
        <v>93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0.012195121951219513</v>
      </c>
      <c r="D56" s="28">
        <f>D33</f>
        <v>5</v>
      </c>
      <c r="E56" s="37">
        <f>D56/$L$56</f>
        <v>0.03048780487804878</v>
      </c>
      <c r="F56" s="28">
        <f>F33</f>
        <v>58</v>
      </c>
      <c r="G56" s="37">
        <f>F56/$L$56</f>
        <v>0.35365853658536583</v>
      </c>
      <c r="H56" s="28">
        <f>H33</f>
        <v>79</v>
      </c>
      <c r="I56" s="37">
        <f>H56/L56</f>
        <v>0.4817073170731707</v>
      </c>
      <c r="J56" s="28">
        <f>J33</f>
        <v>20</v>
      </c>
      <c r="K56" s="37">
        <f>J56/L56</f>
        <v>0.12195121951219512</v>
      </c>
      <c r="L56" s="42">
        <f>B56+D56+F56+H56+J56</f>
        <v>164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0.006711409395973154</v>
      </c>
      <c r="D57" s="28">
        <f>D39</f>
        <v>3</v>
      </c>
      <c r="E57" s="37">
        <f>D57/$L$57</f>
        <v>0.020134228187919462</v>
      </c>
      <c r="F57" s="28">
        <f>F39</f>
        <v>51</v>
      </c>
      <c r="G57" s="37">
        <f>F57/$L$57</f>
        <v>0.3422818791946309</v>
      </c>
      <c r="H57" s="28">
        <f>H39</f>
        <v>84</v>
      </c>
      <c r="I57" s="37">
        <f>H57/L57</f>
        <v>0.5637583892617449</v>
      </c>
      <c r="J57" s="28">
        <f>J39</f>
        <v>10</v>
      </c>
      <c r="K57" s="37">
        <f>J57/L57</f>
        <v>0.06711409395973154</v>
      </c>
      <c r="L57" s="28">
        <f>B57+D57+F57+H57+J57</f>
        <v>149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0.010826771653543307</v>
      </c>
      <c r="D58" s="38">
        <f>SUM(D53:D57)</f>
        <v>96</v>
      </c>
      <c r="E58" s="40">
        <f>D58/$L$58</f>
        <v>0.09448818897637795</v>
      </c>
      <c r="F58" s="38">
        <f>SUM(F53:F57)</f>
        <v>432</v>
      </c>
      <c r="G58" s="40">
        <f>F58/$L$58</f>
        <v>0.4251968503937008</v>
      </c>
      <c r="H58" s="38">
        <f>SUM(H53:H57)</f>
        <v>421</v>
      </c>
      <c r="I58" s="40">
        <f>H58/$L$58</f>
        <v>0.41437007874015747</v>
      </c>
      <c r="J58" s="38">
        <f>SUM(J53:J57)</f>
        <v>56</v>
      </c>
      <c r="K58" s="40">
        <f>J58/$L$58</f>
        <v>0.05511811023622047</v>
      </c>
      <c r="L58" s="41">
        <f>SUM(L53:L57)</f>
        <v>1016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/>
      <c r="B59" s="24">
        <f>B58/L58</f>
        <v>0.010826771653543307</v>
      </c>
      <c r="C59" s="24"/>
      <c r="D59" s="24">
        <f>D58/L58</f>
        <v>0.09448818897637795</v>
      </c>
      <c r="E59" s="24"/>
      <c r="F59" s="24">
        <f>F58/L58</f>
        <v>0.4251968503937008</v>
      </c>
      <c r="G59" s="24"/>
      <c r="H59" s="24">
        <f>H58/L58</f>
        <v>0.41437007874015747</v>
      </c>
      <c r="I59" s="24"/>
      <c r="J59" s="24">
        <f>J58/L58</f>
        <v>0.05511811023622047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0.04477611940298507</v>
      </c>
      <c r="D64" s="28">
        <f>E16</f>
        <v>25</v>
      </c>
      <c r="E64" s="37">
        <f aca="true" t="shared" si="7" ref="E64:E69">D64/L64</f>
        <v>0.373134328358209</v>
      </c>
      <c r="F64" s="28">
        <f>G16</f>
        <v>30</v>
      </c>
      <c r="G64" s="37">
        <f aca="true" t="shared" si="8" ref="G64:G69">F64/L64</f>
        <v>0.44776119402985076</v>
      </c>
      <c r="H64" s="28">
        <f>I16</f>
        <v>9</v>
      </c>
      <c r="I64" s="37">
        <f aca="true" t="shared" si="9" ref="I64:I69">H64/L64</f>
        <v>0.13432835820895522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9</v>
      </c>
      <c r="C65" s="37">
        <f t="shared" si="6"/>
        <v>0.24324324324324326</v>
      </c>
      <c r="D65" s="28">
        <f>E22</f>
        <v>11</v>
      </c>
      <c r="E65" s="37">
        <f t="shared" si="7"/>
        <v>0.2972972972972973</v>
      </c>
      <c r="F65" s="28">
        <f>G22</f>
        <v>15</v>
      </c>
      <c r="G65" s="37">
        <f t="shared" si="8"/>
        <v>0.40540540540540543</v>
      </c>
      <c r="H65" s="28">
        <f>I22</f>
        <v>2</v>
      </c>
      <c r="I65" s="37">
        <f t="shared" si="9"/>
        <v>0.05405405405405406</v>
      </c>
      <c r="J65" s="28">
        <f>K22</f>
        <v>0</v>
      </c>
      <c r="K65" s="37">
        <f t="shared" si="10"/>
        <v>0</v>
      </c>
      <c r="L65" s="42">
        <f>B65+D65+F65+H65+J65</f>
        <v>37</v>
      </c>
    </row>
    <row r="66" spans="1:193" ht="12.75">
      <c r="A66" s="36" t="s">
        <v>36</v>
      </c>
      <c r="B66" s="28">
        <f>C27</f>
        <v>3</v>
      </c>
      <c r="C66" s="37">
        <f t="shared" si="6"/>
        <v>0.15789473684210525</v>
      </c>
      <c r="D66" s="28">
        <f>E27</f>
        <v>10</v>
      </c>
      <c r="E66" s="37">
        <f t="shared" si="7"/>
        <v>0.5263157894736842</v>
      </c>
      <c r="F66" s="28">
        <f>G27</f>
        <v>5</v>
      </c>
      <c r="G66" s="37">
        <f t="shared" si="8"/>
        <v>0.2631578947368421</v>
      </c>
      <c r="H66" s="28">
        <f>I27</f>
        <v>1</v>
      </c>
      <c r="I66" s="37">
        <f t="shared" si="9"/>
        <v>0.05263157894736842</v>
      </c>
      <c r="J66" s="28">
        <f>K27</f>
        <v>0</v>
      </c>
      <c r="K66" s="37">
        <f t="shared" si="10"/>
        <v>0</v>
      </c>
      <c r="L66" s="42">
        <f>B66+D66+F66+H66+J66</f>
        <v>19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5</v>
      </c>
      <c r="C67" s="37">
        <f t="shared" si="6"/>
        <v>0.1282051282051282</v>
      </c>
      <c r="D67" s="28">
        <f>E33</f>
        <v>15</v>
      </c>
      <c r="E67" s="37">
        <f t="shared" si="7"/>
        <v>0.38461538461538464</v>
      </c>
      <c r="F67" s="28">
        <f>G33</f>
        <v>15</v>
      </c>
      <c r="G67" s="37">
        <f t="shared" si="8"/>
        <v>0.38461538461538464</v>
      </c>
      <c r="H67" s="28">
        <f>I33</f>
        <v>4</v>
      </c>
      <c r="I67" s="37">
        <f t="shared" si="9"/>
        <v>0.10256410256410256</v>
      </c>
      <c r="J67" s="28">
        <f>K33</f>
        <v>0</v>
      </c>
      <c r="K67" s="37">
        <f t="shared" si="10"/>
        <v>0</v>
      </c>
      <c r="L67" s="29">
        <f>B67+D67+F67+H67+J67</f>
        <v>39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0.038461538461538464</v>
      </c>
      <c r="D68" s="28">
        <f>E39</f>
        <v>5</v>
      </c>
      <c r="E68" s="37">
        <f t="shared" si="7"/>
        <v>0.19230769230769232</v>
      </c>
      <c r="F68" s="28">
        <f>G39</f>
        <v>19</v>
      </c>
      <c r="G68" s="37">
        <f t="shared" si="8"/>
        <v>0.7307692307692307</v>
      </c>
      <c r="H68" s="28">
        <f>I39</f>
        <v>1</v>
      </c>
      <c r="I68" s="37">
        <f t="shared" si="9"/>
        <v>0.038461538461538464</v>
      </c>
      <c r="J68" s="28">
        <f>K39</f>
        <v>0</v>
      </c>
      <c r="K68" s="37">
        <f t="shared" si="10"/>
        <v>0</v>
      </c>
      <c r="L68" s="29">
        <f>B68+D68+F68+H68+J68</f>
        <v>26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21</v>
      </c>
      <c r="C69" s="40">
        <f t="shared" si="6"/>
        <v>0.11170212765957446</v>
      </c>
      <c r="D69" s="38">
        <f>SUM(D64:D68)</f>
        <v>66</v>
      </c>
      <c r="E69" s="40">
        <f t="shared" si="7"/>
        <v>0.35106382978723405</v>
      </c>
      <c r="F69" s="38">
        <f>SUM(F64:F68)</f>
        <v>84</v>
      </c>
      <c r="G69" s="40">
        <f t="shared" si="8"/>
        <v>0.44680851063829785</v>
      </c>
      <c r="H69" s="38">
        <f>SUM(H64:H68)</f>
        <v>17</v>
      </c>
      <c r="I69" s="40">
        <f t="shared" si="9"/>
        <v>0.09042553191489362</v>
      </c>
      <c r="J69" s="38">
        <f>SUM(J64:J68)</f>
        <v>0</v>
      </c>
      <c r="K69" s="40">
        <f t="shared" si="10"/>
        <v>0</v>
      </c>
      <c r="L69" s="41">
        <f>SUM(L64:L68)</f>
        <v>188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0.11170212765957446</v>
      </c>
      <c r="C70" s="24"/>
      <c r="D70" s="24">
        <f>D69/L69</f>
        <v>0.35106382978723405</v>
      </c>
      <c r="E70" s="24"/>
      <c r="F70" s="24">
        <f>F69/L69</f>
        <v>0.44680851063829785</v>
      </c>
      <c r="G70" s="24"/>
      <c r="H70" s="24">
        <f>H69/L69</f>
        <v>0.09042553191489362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67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0.019267822736030827</v>
      </c>
      <c r="D75" s="28">
        <f>D64+D53</f>
        <v>82</v>
      </c>
      <c r="E75" s="37">
        <f>D75/L75</f>
        <v>0.1579961464354528</v>
      </c>
      <c r="F75" s="28">
        <f>F64+F53</f>
        <v>215</v>
      </c>
      <c r="G75" s="37">
        <f>F75/L75</f>
        <v>0.4142581888246628</v>
      </c>
      <c r="H75" s="28">
        <f>H64+H53</f>
        <v>192</v>
      </c>
      <c r="I75" s="37">
        <f>H75/L75</f>
        <v>0.3699421965317919</v>
      </c>
      <c r="J75" s="28">
        <f>J64+J53</f>
        <v>20</v>
      </c>
      <c r="K75" s="37">
        <f>J75/L75</f>
        <v>0.038535645472061654</v>
      </c>
      <c r="L75" s="29">
        <f>B75+D75+F75+H75+J75</f>
        <v>519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9</v>
      </c>
      <c r="C76" s="37">
        <f>B76/L76</f>
        <v>0.046153846153846156</v>
      </c>
      <c r="D76" s="28">
        <f>D65+D54</f>
        <v>37</v>
      </c>
      <c r="E76" s="37">
        <f>D76/L76</f>
        <v>0.18974358974358974</v>
      </c>
      <c r="F76" s="28">
        <f>F65+F54</f>
        <v>98</v>
      </c>
      <c r="G76" s="37">
        <f>F76/L76</f>
        <v>0.5025641025641026</v>
      </c>
      <c r="H76" s="28">
        <f>H65+H54</f>
        <v>47</v>
      </c>
      <c r="I76" s="37">
        <f>H76/L76</f>
        <v>0.24102564102564103</v>
      </c>
      <c r="J76" s="28">
        <f>J65+J54</f>
        <v>4</v>
      </c>
      <c r="K76" s="37">
        <f>J76/L76</f>
        <v>0.020512820512820513</v>
      </c>
      <c r="L76" s="29">
        <f>B76+D76+F76+H76+J76</f>
        <v>195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4</v>
      </c>
      <c r="C77" s="37">
        <f>B77/L77</f>
        <v>0.03571428571428571</v>
      </c>
      <c r="D77" s="28">
        <f>D66+D55</f>
        <v>15</v>
      </c>
      <c r="E77" s="37">
        <f>D77/L77</f>
        <v>0.13392857142857142</v>
      </c>
      <c r="F77" s="28">
        <f>F66+F55</f>
        <v>60</v>
      </c>
      <c r="G77" s="37">
        <f>F77/L77</f>
        <v>0.5357142857142857</v>
      </c>
      <c r="H77" s="28">
        <f>H66+H55</f>
        <v>31</v>
      </c>
      <c r="I77" s="37">
        <f>H77/L77</f>
        <v>0.2767857142857143</v>
      </c>
      <c r="J77" s="28">
        <f>J66+J55</f>
        <v>2</v>
      </c>
      <c r="K77" s="37">
        <f>J77/L77</f>
        <v>0.017857142857142856</v>
      </c>
      <c r="L77" s="29">
        <f>B77+D77+F77+H77+J77</f>
        <v>112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7</v>
      </c>
      <c r="C78" s="37">
        <f>B78/L78</f>
        <v>0.034482758620689655</v>
      </c>
      <c r="D78" s="28">
        <f>D67+D56</f>
        <v>20</v>
      </c>
      <c r="E78" s="37">
        <f>D78/L78</f>
        <v>0.09852216748768473</v>
      </c>
      <c r="F78" s="28">
        <f>F67+F56</f>
        <v>73</v>
      </c>
      <c r="G78" s="37">
        <f>F78/L78</f>
        <v>0.35960591133004927</v>
      </c>
      <c r="H78" s="28">
        <f>H67+H56</f>
        <v>83</v>
      </c>
      <c r="I78" s="37">
        <f>H78/L78</f>
        <v>0.4088669950738916</v>
      </c>
      <c r="J78" s="28">
        <f>J67+J56</f>
        <v>20</v>
      </c>
      <c r="K78" s="37">
        <f>J78/L78</f>
        <v>0.09852216748768473</v>
      </c>
      <c r="L78" s="29">
        <f>B78+D78+F78+H78+J78</f>
        <v>203</v>
      </c>
    </row>
    <row r="79" spans="1:12" ht="12">
      <c r="A79" s="36" t="s">
        <v>38</v>
      </c>
      <c r="B79" s="28">
        <f>B68+B57</f>
        <v>2</v>
      </c>
      <c r="C79" s="37">
        <f>B79/L79</f>
        <v>0.011428571428571429</v>
      </c>
      <c r="D79" s="28">
        <f>D68+D57</f>
        <v>8</v>
      </c>
      <c r="E79" s="37">
        <f>D79/L79</f>
        <v>0.045714285714285714</v>
      </c>
      <c r="F79" s="28">
        <f>F68+F57</f>
        <v>70</v>
      </c>
      <c r="G79" s="37">
        <f>F79/L79</f>
        <v>0.4</v>
      </c>
      <c r="H79" s="28">
        <f>H68+H57</f>
        <v>85</v>
      </c>
      <c r="I79" s="37">
        <f>H79/L79</f>
        <v>0.4857142857142857</v>
      </c>
      <c r="J79" s="28">
        <f>J68+J57</f>
        <v>10</v>
      </c>
      <c r="K79" s="37">
        <f>J79/L79</f>
        <v>0.05714285714285714</v>
      </c>
      <c r="L79" s="29">
        <f>B79+D79+F79+H79+J79</f>
        <v>175</v>
      </c>
    </row>
    <row r="80" spans="1:12" ht="12">
      <c r="A80" s="39" t="s">
        <v>10</v>
      </c>
      <c r="B80" s="38">
        <f>SUM(B75:B79)</f>
        <v>32</v>
      </c>
      <c r="C80" s="40">
        <f>B80/$L$80</f>
        <v>0.026578073089700997</v>
      </c>
      <c r="D80" s="38">
        <f>SUM(D75:D79)</f>
        <v>162</v>
      </c>
      <c r="E80" s="40">
        <f>D80/$L$80</f>
        <v>0.1345514950166113</v>
      </c>
      <c r="F80" s="38">
        <f>SUM(F75:F79)</f>
        <v>516</v>
      </c>
      <c r="G80" s="40">
        <f>F80/$L$80</f>
        <v>0.42857142857142855</v>
      </c>
      <c r="H80" s="38">
        <f>SUM(H75:H79)</f>
        <v>438</v>
      </c>
      <c r="I80" s="40">
        <f>H80/$L$80</f>
        <v>0.3637873754152824</v>
      </c>
      <c r="J80" s="38">
        <f>SUM(J75:J79)</f>
        <v>56</v>
      </c>
      <c r="K80" s="40">
        <f>J80/$L$80</f>
        <v>0.046511627906976744</v>
      </c>
      <c r="L80" s="61">
        <f>SUM(L75:L79)</f>
        <v>1204</v>
      </c>
    </row>
    <row r="81" spans="1:12" ht="12">
      <c r="A81" s="18"/>
      <c r="B81" s="24">
        <f>B80/L80</f>
        <v>0.026578073089700997</v>
      </c>
      <c r="C81" s="24"/>
      <c r="D81" s="24">
        <f>D80/L80</f>
        <v>0.1345514950166113</v>
      </c>
      <c r="E81" s="24"/>
      <c r="F81" s="24">
        <f>F80/L80</f>
        <v>0.42857142857142855</v>
      </c>
      <c r="G81" s="24"/>
      <c r="H81" s="24">
        <f>H80/L80</f>
        <v>0.3637873754152824</v>
      </c>
      <c r="I81" s="24"/>
      <c r="J81" s="24">
        <f>J80/L80</f>
        <v>0.046511627906976744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 hidden="1">
      <c r="A83" s="1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12">
      <c r="A84" s="58" t="s">
        <v>63</v>
      </c>
      <c r="B84" s="33" t="s">
        <v>11</v>
      </c>
      <c r="C84" s="33" t="s">
        <v>43</v>
      </c>
      <c r="D84" s="33" t="s">
        <v>42</v>
      </c>
      <c r="E84" s="24"/>
      <c r="F84" s="24"/>
      <c r="G84" s="24"/>
      <c r="H84" s="24"/>
      <c r="I84" s="24"/>
      <c r="J84" s="24"/>
      <c r="K84" s="24"/>
      <c r="L84" s="25"/>
    </row>
    <row r="85" spans="1:12" ht="12">
      <c r="A85" s="36" t="s">
        <v>44</v>
      </c>
      <c r="B85" s="29">
        <f>B58</f>
        <v>11</v>
      </c>
      <c r="C85" s="43">
        <f>B69</f>
        <v>21</v>
      </c>
      <c r="D85" s="59">
        <f>B80</f>
        <v>32</v>
      </c>
      <c r="E85" s="24"/>
      <c r="F85" s="24"/>
      <c r="G85" s="24"/>
      <c r="H85" s="24"/>
      <c r="I85" s="24"/>
      <c r="J85" s="24"/>
      <c r="K85" s="24"/>
      <c r="L85" s="25"/>
    </row>
    <row r="86" spans="1:12" ht="12">
      <c r="A86" s="36" t="s">
        <v>45</v>
      </c>
      <c r="B86" s="29">
        <f>D58</f>
        <v>96</v>
      </c>
      <c r="C86" s="43">
        <f>D69</f>
        <v>66</v>
      </c>
      <c r="D86" s="59">
        <f>D80</f>
        <v>162</v>
      </c>
      <c r="E86" s="24"/>
      <c r="F86" s="24"/>
      <c r="G86" s="24"/>
      <c r="H86" s="24"/>
      <c r="I86" s="24"/>
      <c r="J86" s="24"/>
      <c r="K86" s="24"/>
      <c r="L86" s="25"/>
    </row>
    <row r="87" spans="1:12" ht="12">
      <c r="A87" s="36" t="s">
        <v>46</v>
      </c>
      <c r="B87" s="29">
        <f>F58</f>
        <v>432</v>
      </c>
      <c r="C87" s="43">
        <f>F69</f>
        <v>84</v>
      </c>
      <c r="D87" s="59">
        <f>F80</f>
        <v>516</v>
      </c>
      <c r="E87" s="24"/>
      <c r="F87" s="24"/>
      <c r="G87" s="24"/>
      <c r="H87" s="24"/>
      <c r="I87" s="24"/>
      <c r="J87" s="24"/>
      <c r="K87" s="24"/>
      <c r="L87" s="25"/>
    </row>
    <row r="88" spans="1:12" ht="12">
      <c r="A88" s="36" t="s">
        <v>47</v>
      </c>
      <c r="B88" s="29">
        <f>H58</f>
        <v>421</v>
      </c>
      <c r="C88" s="43">
        <f>H69</f>
        <v>17</v>
      </c>
      <c r="D88" s="59">
        <f>H80</f>
        <v>438</v>
      </c>
      <c r="E88" s="24"/>
      <c r="F88" s="24"/>
      <c r="G88" s="24"/>
      <c r="H88" s="24"/>
      <c r="I88" s="24"/>
      <c r="J88" s="24"/>
      <c r="K88" s="24"/>
      <c r="L88" s="25"/>
    </row>
    <row r="89" spans="1:12" ht="12">
      <c r="A89" s="36" t="s">
        <v>48</v>
      </c>
      <c r="B89" s="29">
        <f>J58</f>
        <v>56</v>
      </c>
      <c r="C89" s="43">
        <f>J69</f>
        <v>0</v>
      </c>
      <c r="D89" s="59">
        <f>J80</f>
        <v>56</v>
      </c>
      <c r="E89" s="24"/>
      <c r="F89" s="24"/>
      <c r="G89" s="24"/>
      <c r="H89" s="24"/>
      <c r="I89" s="24"/>
      <c r="J89" s="24"/>
      <c r="K89" s="24"/>
      <c r="L89" s="25"/>
    </row>
    <row r="90" spans="1:12" ht="12">
      <c r="A90" s="33" t="s">
        <v>10</v>
      </c>
      <c r="B90" s="41">
        <f>SUM(B85:B89)</f>
        <v>1016</v>
      </c>
      <c r="C90" s="33">
        <f>SUM(C85:C89)</f>
        <v>188</v>
      </c>
      <c r="D90" s="61">
        <f>SUM(D85:D89)</f>
        <v>1204</v>
      </c>
      <c r="E90" s="24"/>
      <c r="F90" s="24"/>
      <c r="G90" s="24"/>
      <c r="H90" s="24"/>
      <c r="I90" s="24"/>
      <c r="J90" s="24"/>
      <c r="K90" s="24"/>
      <c r="L90" s="25"/>
    </row>
    <row r="91" spans="1:12" ht="12">
      <c r="A91" s="1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144" ht="12">
      <c r="A144" s="18" t="s">
        <v>59</v>
      </c>
    </row>
  </sheetData>
  <sheetProtection password="DDEF" sheet="1" objects="1" scenarios="1" selectLockedCells="1" selectUnlockedCells="1"/>
  <mergeCells count="64">
    <mergeCell ref="B73:B74"/>
    <mergeCell ref="D73:D74"/>
    <mergeCell ref="F73:F74"/>
    <mergeCell ref="H73:H74"/>
    <mergeCell ref="B62:B63"/>
    <mergeCell ref="D62:D63"/>
    <mergeCell ref="F62:F63"/>
    <mergeCell ref="H62:H63"/>
    <mergeCell ref="B51:B52"/>
    <mergeCell ref="D51:D52"/>
    <mergeCell ref="F51:F52"/>
    <mergeCell ref="H51:H52"/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L9:L10"/>
    <mergeCell ref="A9:A10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K144"/>
  <sheetViews>
    <sheetView workbookViewId="0" topLeftCell="A1">
      <selection activeCell="A2" sqref="A2:L2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72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5</v>
      </c>
      <c r="E11" s="28">
        <v>8</v>
      </c>
      <c r="F11" s="28">
        <v>67</v>
      </c>
      <c r="G11" s="28">
        <v>7</v>
      </c>
      <c r="H11" s="28">
        <v>57</v>
      </c>
      <c r="I11" s="28">
        <v>5</v>
      </c>
      <c r="J11" s="28">
        <v>5</v>
      </c>
      <c r="K11" s="29">
        <v>0</v>
      </c>
      <c r="L11" s="29">
        <f>SUM(B11:K11)</f>
        <v>160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45</v>
      </c>
      <c r="E12" s="28">
        <v>4</v>
      </c>
      <c r="F12" s="28">
        <v>47</v>
      </c>
      <c r="G12" s="28">
        <v>6</v>
      </c>
      <c r="H12" s="28">
        <v>29</v>
      </c>
      <c r="I12" s="28">
        <v>2</v>
      </c>
      <c r="J12" s="28">
        <v>3</v>
      </c>
      <c r="K12" s="29">
        <v>0</v>
      </c>
      <c r="L12" s="29">
        <f>SUM(B12:K12)</f>
        <v>136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30</v>
      </c>
      <c r="G13" s="28">
        <v>4</v>
      </c>
      <c r="H13" s="28">
        <v>48</v>
      </c>
      <c r="I13" s="28">
        <v>1</v>
      </c>
      <c r="J13" s="28">
        <v>4</v>
      </c>
      <c r="K13" s="29">
        <v>0</v>
      </c>
      <c r="L13" s="29">
        <f>SUM(B13:K13)</f>
        <v>90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7</v>
      </c>
      <c r="F14" s="28">
        <v>15</v>
      </c>
      <c r="G14" s="28">
        <v>3</v>
      </c>
      <c r="H14" s="28">
        <v>14</v>
      </c>
      <c r="I14" s="28">
        <v>0</v>
      </c>
      <c r="J14" s="28">
        <v>3</v>
      </c>
      <c r="K14" s="29">
        <v>0</v>
      </c>
      <c r="L14" s="29">
        <f>SUM(B14:K14)</f>
        <v>48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6</v>
      </c>
      <c r="F15" s="28">
        <v>26</v>
      </c>
      <c r="G15" s="28">
        <v>10</v>
      </c>
      <c r="H15" s="28">
        <v>36</v>
      </c>
      <c r="I15" s="28">
        <v>1</v>
      </c>
      <c r="J15" s="28">
        <v>4</v>
      </c>
      <c r="K15" s="29">
        <v>0</v>
      </c>
      <c r="L15" s="29">
        <f>SUM(B15:K15)</f>
        <v>84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56</v>
      </c>
      <c r="E16" s="33">
        <f t="shared" si="0"/>
        <v>25</v>
      </c>
      <c r="F16" s="33">
        <f t="shared" si="0"/>
        <v>185</v>
      </c>
      <c r="G16" s="33">
        <f t="shared" si="0"/>
        <v>30</v>
      </c>
      <c r="H16" s="33">
        <f t="shared" si="0"/>
        <v>184</v>
      </c>
      <c r="I16" s="33">
        <f t="shared" si="0"/>
        <v>9</v>
      </c>
      <c r="J16" s="33">
        <f t="shared" si="0"/>
        <v>19</v>
      </c>
      <c r="K16" s="33">
        <f t="shared" si="0"/>
        <v>0</v>
      </c>
      <c r="L16" s="33">
        <f t="shared" si="0"/>
        <v>518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0</v>
      </c>
      <c r="D19" s="28">
        <v>13</v>
      </c>
      <c r="E19" s="28">
        <v>4</v>
      </c>
      <c r="F19" s="28">
        <v>27</v>
      </c>
      <c r="G19" s="28">
        <v>1</v>
      </c>
      <c r="H19" s="28">
        <v>9</v>
      </c>
      <c r="I19" s="28">
        <v>0</v>
      </c>
      <c r="J19" s="28">
        <v>0</v>
      </c>
      <c r="K19" s="29">
        <v>0</v>
      </c>
      <c r="L19" s="29">
        <f>SUM(B19:K19)</f>
        <v>54</v>
      </c>
    </row>
    <row r="20" spans="1:12" ht="12">
      <c r="A20" s="36" t="s">
        <v>19</v>
      </c>
      <c r="B20" s="28">
        <v>0</v>
      </c>
      <c r="C20" s="28">
        <v>3</v>
      </c>
      <c r="D20" s="28">
        <v>9</v>
      </c>
      <c r="E20" s="28">
        <v>6</v>
      </c>
      <c r="F20" s="28">
        <v>25</v>
      </c>
      <c r="G20" s="28">
        <v>6</v>
      </c>
      <c r="H20" s="28">
        <v>20</v>
      </c>
      <c r="I20" s="28">
        <v>0</v>
      </c>
      <c r="J20" s="28">
        <v>2</v>
      </c>
      <c r="K20" s="29">
        <v>0</v>
      </c>
      <c r="L20" s="29">
        <f>SUM(B20:K20)</f>
        <v>71</v>
      </c>
    </row>
    <row r="21" spans="1:12" s="3" customFormat="1" ht="12">
      <c r="A21" s="36" t="s">
        <v>20</v>
      </c>
      <c r="B21" s="28">
        <v>0</v>
      </c>
      <c r="C21" s="28">
        <v>6</v>
      </c>
      <c r="D21" s="28">
        <v>4</v>
      </c>
      <c r="E21" s="28">
        <v>1</v>
      </c>
      <c r="F21" s="28">
        <v>30</v>
      </c>
      <c r="G21" s="28">
        <v>8</v>
      </c>
      <c r="H21" s="28">
        <v>17</v>
      </c>
      <c r="I21" s="28">
        <v>2</v>
      </c>
      <c r="J21" s="28">
        <v>2</v>
      </c>
      <c r="K21" s="29">
        <v>0</v>
      </c>
      <c r="L21" s="29">
        <f>SUM(B21:K21)</f>
        <v>70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9</v>
      </c>
      <c r="D22" s="33">
        <f t="shared" si="1"/>
        <v>26</v>
      </c>
      <c r="E22" s="33">
        <f t="shared" si="1"/>
        <v>11</v>
      </c>
      <c r="F22" s="33">
        <f t="shared" si="1"/>
        <v>82</v>
      </c>
      <c r="G22" s="33">
        <f t="shared" si="1"/>
        <v>15</v>
      </c>
      <c r="H22" s="33">
        <f t="shared" si="1"/>
        <v>46</v>
      </c>
      <c r="I22" s="33">
        <f t="shared" si="1"/>
        <v>2</v>
      </c>
      <c r="J22" s="33">
        <f t="shared" si="1"/>
        <v>4</v>
      </c>
      <c r="K22" s="33">
        <f t="shared" si="1"/>
        <v>0</v>
      </c>
      <c r="L22" s="33">
        <f t="shared" si="1"/>
        <v>195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1</v>
      </c>
      <c r="F25" s="28">
        <v>28</v>
      </c>
      <c r="G25" s="28">
        <v>3</v>
      </c>
      <c r="H25" s="28">
        <v>19</v>
      </c>
      <c r="I25" s="28">
        <v>1</v>
      </c>
      <c r="J25" s="28">
        <v>2</v>
      </c>
      <c r="K25" s="29">
        <v>0</v>
      </c>
      <c r="L25" s="29">
        <f>SUM(B25:K25)</f>
        <v>55</v>
      </c>
    </row>
    <row r="26" spans="1:12" s="3" customFormat="1" ht="12">
      <c r="A26" s="36" t="s">
        <v>16</v>
      </c>
      <c r="B26" s="28">
        <v>1</v>
      </c>
      <c r="C26" s="28">
        <v>2</v>
      </c>
      <c r="D26" s="28">
        <v>5</v>
      </c>
      <c r="E26" s="28">
        <v>9</v>
      </c>
      <c r="F26" s="28">
        <v>26</v>
      </c>
      <c r="G26" s="28">
        <v>2</v>
      </c>
      <c r="H26" s="28">
        <v>12</v>
      </c>
      <c r="I26" s="28">
        <v>0</v>
      </c>
      <c r="J26" s="28">
        <v>0</v>
      </c>
      <c r="K26" s="29">
        <v>0</v>
      </c>
      <c r="L26" s="29">
        <f>SUM(B26:K26)</f>
        <v>57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3</v>
      </c>
      <c r="D27" s="33">
        <f t="shared" si="2"/>
        <v>5</v>
      </c>
      <c r="E27" s="33">
        <f t="shared" si="2"/>
        <v>10</v>
      </c>
      <c r="F27" s="33">
        <f t="shared" si="2"/>
        <v>54</v>
      </c>
      <c r="G27" s="33">
        <f t="shared" si="2"/>
        <v>5</v>
      </c>
      <c r="H27" s="33">
        <f t="shared" si="2"/>
        <v>31</v>
      </c>
      <c r="I27" s="33">
        <f t="shared" si="2"/>
        <v>1</v>
      </c>
      <c r="J27" s="33">
        <f t="shared" si="2"/>
        <v>2</v>
      </c>
      <c r="K27" s="33">
        <f t="shared" si="2"/>
        <v>0</v>
      </c>
      <c r="L27" s="33">
        <f t="shared" si="2"/>
        <v>112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2</v>
      </c>
      <c r="G30" s="28">
        <v>2</v>
      </c>
      <c r="H30" s="28">
        <v>34</v>
      </c>
      <c r="I30" s="28">
        <v>3</v>
      </c>
      <c r="J30" s="28">
        <v>9</v>
      </c>
      <c r="K30" s="29">
        <v>0</v>
      </c>
      <c r="L30" s="29">
        <f>SUM(B30:K30)</f>
        <v>53</v>
      </c>
    </row>
    <row r="31" spans="1:12" ht="12">
      <c r="A31" s="35" t="s">
        <v>23</v>
      </c>
      <c r="B31" s="28">
        <v>0</v>
      </c>
      <c r="C31" s="28">
        <v>2</v>
      </c>
      <c r="D31" s="28">
        <v>3</v>
      </c>
      <c r="E31" s="28">
        <v>4</v>
      </c>
      <c r="F31" s="28">
        <v>30</v>
      </c>
      <c r="G31" s="28">
        <v>9</v>
      </c>
      <c r="H31" s="28">
        <v>39</v>
      </c>
      <c r="I31" s="28">
        <v>1</v>
      </c>
      <c r="J31" s="28">
        <v>10</v>
      </c>
      <c r="K31" s="29">
        <v>0</v>
      </c>
      <c r="L31" s="29">
        <f>SUM(B31:K31)</f>
        <v>98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24</v>
      </c>
      <c r="G32" s="28">
        <v>4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53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5</v>
      </c>
      <c r="D33" s="33">
        <f t="shared" si="3"/>
        <v>5</v>
      </c>
      <c r="E33" s="33">
        <f t="shared" si="3"/>
        <v>15</v>
      </c>
      <c r="F33" s="33">
        <f t="shared" si="3"/>
        <v>56</v>
      </c>
      <c r="G33" s="33">
        <f t="shared" si="3"/>
        <v>15</v>
      </c>
      <c r="H33" s="33">
        <f t="shared" si="3"/>
        <v>82</v>
      </c>
      <c r="I33" s="33">
        <f t="shared" si="3"/>
        <v>4</v>
      </c>
      <c r="J33" s="33">
        <f t="shared" si="3"/>
        <v>20</v>
      </c>
      <c r="K33" s="33">
        <f t="shared" si="3"/>
        <v>0</v>
      </c>
      <c r="L33" s="33">
        <f t="shared" si="3"/>
        <v>204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2</v>
      </c>
      <c r="E36" s="28">
        <v>0</v>
      </c>
      <c r="F36" s="28">
        <v>16</v>
      </c>
      <c r="G36" s="28">
        <v>5</v>
      </c>
      <c r="H36" s="28">
        <v>26</v>
      </c>
      <c r="I36" s="28">
        <v>0</v>
      </c>
      <c r="J36" s="28">
        <v>3</v>
      </c>
      <c r="K36" s="28">
        <v>0</v>
      </c>
      <c r="L36" s="28">
        <f>SUM(B36:K36)</f>
        <v>54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28</v>
      </c>
      <c r="G37" s="28">
        <v>6</v>
      </c>
      <c r="H37" s="28">
        <v>15</v>
      </c>
      <c r="I37" s="28">
        <v>0</v>
      </c>
      <c r="J37" s="28">
        <v>2</v>
      </c>
      <c r="K37" s="29">
        <v>0</v>
      </c>
      <c r="L37" s="29">
        <f>SUM(B37:K37)</f>
        <v>52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4</v>
      </c>
      <c r="F38" s="28">
        <v>7</v>
      </c>
      <c r="G38" s="28">
        <v>8</v>
      </c>
      <c r="H38" s="28">
        <v>43</v>
      </c>
      <c r="I38" s="28">
        <v>1</v>
      </c>
      <c r="J38" s="28">
        <v>5</v>
      </c>
      <c r="K38" s="29">
        <v>0</v>
      </c>
      <c r="L38" s="29">
        <f>SUM(B38:K38)</f>
        <v>69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3</v>
      </c>
      <c r="E39" s="33">
        <f t="shared" si="4"/>
        <v>5</v>
      </c>
      <c r="F39" s="33">
        <f t="shared" si="4"/>
        <v>51</v>
      </c>
      <c r="G39" s="33">
        <f t="shared" si="4"/>
        <v>19</v>
      </c>
      <c r="H39" s="33">
        <f t="shared" si="4"/>
        <v>84</v>
      </c>
      <c r="I39" s="33">
        <f t="shared" si="4"/>
        <v>1</v>
      </c>
      <c r="J39" s="33">
        <f t="shared" si="4"/>
        <v>10</v>
      </c>
      <c r="K39" s="33">
        <f t="shared" si="4"/>
        <v>0</v>
      </c>
      <c r="L39" s="49">
        <f t="shared" si="4"/>
        <v>175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21</v>
      </c>
      <c r="D40" s="31">
        <f t="shared" si="5"/>
        <v>95</v>
      </c>
      <c r="E40" s="31">
        <f t="shared" si="5"/>
        <v>66</v>
      </c>
      <c r="F40" s="31">
        <f t="shared" si="5"/>
        <v>428</v>
      </c>
      <c r="G40" s="31">
        <f t="shared" si="5"/>
        <v>84</v>
      </c>
      <c r="H40" s="31">
        <f t="shared" si="5"/>
        <v>427</v>
      </c>
      <c r="I40" s="31">
        <f t="shared" si="5"/>
        <v>17</v>
      </c>
      <c r="J40" s="31">
        <f t="shared" si="5"/>
        <v>55</v>
      </c>
      <c r="K40" s="60">
        <f t="shared" si="5"/>
        <v>0</v>
      </c>
      <c r="L40" s="61">
        <f t="shared" si="5"/>
        <v>1204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7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Novembro de 2010  (posição em 30 de Novembro)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0.015521064301552107</v>
      </c>
      <c r="D53" s="28">
        <f>D16</f>
        <v>56</v>
      </c>
      <c r="E53" s="37">
        <f>D53/$L$53</f>
        <v>0.12416851441241686</v>
      </c>
      <c r="F53" s="28">
        <f>F16</f>
        <v>185</v>
      </c>
      <c r="G53" s="37">
        <f>F53/$L$53</f>
        <v>0.41019955654101997</v>
      </c>
      <c r="H53" s="28">
        <f>H16</f>
        <v>184</v>
      </c>
      <c r="I53" s="37">
        <f>H53/$L$53</f>
        <v>0.4079822616407982</v>
      </c>
      <c r="J53" s="28">
        <f>J16</f>
        <v>19</v>
      </c>
      <c r="K53" s="37">
        <f>J53/L53</f>
        <v>0.04212860310421286</v>
      </c>
      <c r="L53" s="29">
        <f>B53+D53+F53+H53+J53</f>
        <v>451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26</v>
      </c>
      <c r="E54" s="37">
        <f>D54/$L$54</f>
        <v>0.16455696202531644</v>
      </c>
      <c r="F54" s="28">
        <f>F22</f>
        <v>82</v>
      </c>
      <c r="G54" s="37">
        <f>F54/$L$54</f>
        <v>0.5189873417721519</v>
      </c>
      <c r="H54" s="28">
        <f>H22</f>
        <v>46</v>
      </c>
      <c r="I54" s="37">
        <f>H54/L54</f>
        <v>0.2911392405063291</v>
      </c>
      <c r="J54" s="28">
        <f>J22</f>
        <v>4</v>
      </c>
      <c r="K54" s="37">
        <f>J54/L54</f>
        <v>0.02531645569620253</v>
      </c>
      <c r="L54" s="42">
        <f>B54+D54+F54+H54+J54</f>
        <v>158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0.010752688172043012</v>
      </c>
      <c r="D55" s="28">
        <f>D27</f>
        <v>5</v>
      </c>
      <c r="E55" s="37">
        <f>D55/$L$55</f>
        <v>0.053763440860215055</v>
      </c>
      <c r="F55" s="28">
        <f>F27</f>
        <v>54</v>
      </c>
      <c r="G55" s="37">
        <f>F55/$L$55</f>
        <v>0.5806451612903226</v>
      </c>
      <c r="H55" s="28">
        <f>H27</f>
        <v>31</v>
      </c>
      <c r="I55" s="37">
        <f>H55/L55</f>
        <v>0.3333333333333333</v>
      </c>
      <c r="J55" s="28">
        <f>J27</f>
        <v>2</v>
      </c>
      <c r="K55" s="37">
        <f>J55/L55</f>
        <v>0.021505376344086023</v>
      </c>
      <c r="L55" s="42">
        <f>B55+D55+F55+H55+J55</f>
        <v>93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0.012121212121212121</v>
      </c>
      <c r="D56" s="28">
        <f>D33</f>
        <v>5</v>
      </c>
      <c r="E56" s="37">
        <f>D56/$L$56</f>
        <v>0.030303030303030304</v>
      </c>
      <c r="F56" s="28">
        <f>F33</f>
        <v>56</v>
      </c>
      <c r="G56" s="37">
        <f>F56/$L$56</f>
        <v>0.3393939393939394</v>
      </c>
      <c r="H56" s="28">
        <f>H33</f>
        <v>82</v>
      </c>
      <c r="I56" s="37">
        <f>H56/L56</f>
        <v>0.49696969696969695</v>
      </c>
      <c r="J56" s="28">
        <f>J33</f>
        <v>20</v>
      </c>
      <c r="K56" s="37">
        <f>J56/L56</f>
        <v>0.12121212121212122</v>
      </c>
      <c r="L56" s="42">
        <f>B56+D56+F56+H56+J56</f>
        <v>165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0.006711409395973154</v>
      </c>
      <c r="D57" s="28">
        <f>D39</f>
        <v>3</v>
      </c>
      <c r="E57" s="37">
        <f>D57/$L$57</f>
        <v>0.020134228187919462</v>
      </c>
      <c r="F57" s="28">
        <f>F39</f>
        <v>51</v>
      </c>
      <c r="G57" s="37">
        <f>F57/$L$57</f>
        <v>0.3422818791946309</v>
      </c>
      <c r="H57" s="28">
        <f>H39</f>
        <v>84</v>
      </c>
      <c r="I57" s="37">
        <f>H57/L57</f>
        <v>0.5637583892617449</v>
      </c>
      <c r="J57" s="28">
        <f>J39</f>
        <v>10</v>
      </c>
      <c r="K57" s="37">
        <f>J57/L57</f>
        <v>0.06711409395973154</v>
      </c>
      <c r="L57" s="28">
        <f>B57+D57+F57+H57+J57</f>
        <v>149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0.010826771653543307</v>
      </c>
      <c r="D58" s="38">
        <f>SUM(D53:D57)</f>
        <v>95</v>
      </c>
      <c r="E58" s="40">
        <f>D58/$L$58</f>
        <v>0.09350393700787402</v>
      </c>
      <c r="F58" s="38">
        <f>SUM(F53:F57)</f>
        <v>428</v>
      </c>
      <c r="G58" s="40">
        <f>F58/$L$58</f>
        <v>0.421259842519685</v>
      </c>
      <c r="H58" s="38">
        <f>SUM(H53:H57)</f>
        <v>427</v>
      </c>
      <c r="I58" s="40">
        <f>H58/$L$58</f>
        <v>0.4202755905511811</v>
      </c>
      <c r="J58" s="38">
        <f>SUM(J53:J57)</f>
        <v>55</v>
      </c>
      <c r="K58" s="40">
        <f>J58/$L$58</f>
        <v>0.054133858267716536</v>
      </c>
      <c r="L58" s="41">
        <f>SUM(L53:L57)</f>
        <v>1016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/>
      <c r="B59" s="24">
        <f>B58/L58</f>
        <v>0.010826771653543307</v>
      </c>
      <c r="C59" s="24"/>
      <c r="D59" s="24">
        <f>D58/L58</f>
        <v>0.09350393700787402</v>
      </c>
      <c r="E59" s="24"/>
      <c r="F59" s="24">
        <f>F58/L58</f>
        <v>0.421259842519685</v>
      </c>
      <c r="G59" s="24"/>
      <c r="H59" s="24">
        <f>H58/L58</f>
        <v>0.4202755905511811</v>
      </c>
      <c r="I59" s="24"/>
      <c r="J59" s="24">
        <f>J58/L58</f>
        <v>0.054133858267716536</v>
      </c>
      <c r="K59" s="24"/>
      <c r="L59" s="25">
        <f>SUM(B59:J59)</f>
        <v>0.9999999999999999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0.04477611940298507</v>
      </c>
      <c r="D64" s="28">
        <f>E16</f>
        <v>25</v>
      </c>
      <c r="E64" s="37">
        <f aca="true" t="shared" si="7" ref="E64:E69">D64/L64</f>
        <v>0.373134328358209</v>
      </c>
      <c r="F64" s="28">
        <f>G16</f>
        <v>30</v>
      </c>
      <c r="G64" s="37">
        <f aca="true" t="shared" si="8" ref="G64:G69">F64/L64</f>
        <v>0.44776119402985076</v>
      </c>
      <c r="H64" s="28">
        <f>I16</f>
        <v>9</v>
      </c>
      <c r="I64" s="37">
        <f aca="true" t="shared" si="9" ref="I64:I69">H64/L64</f>
        <v>0.13432835820895522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9</v>
      </c>
      <c r="C65" s="37">
        <f t="shared" si="6"/>
        <v>0.24324324324324326</v>
      </c>
      <c r="D65" s="28">
        <f>E22</f>
        <v>11</v>
      </c>
      <c r="E65" s="37">
        <f t="shared" si="7"/>
        <v>0.2972972972972973</v>
      </c>
      <c r="F65" s="28">
        <f>G22</f>
        <v>15</v>
      </c>
      <c r="G65" s="37">
        <f t="shared" si="8"/>
        <v>0.40540540540540543</v>
      </c>
      <c r="H65" s="28">
        <f>I22</f>
        <v>2</v>
      </c>
      <c r="I65" s="37">
        <f t="shared" si="9"/>
        <v>0.05405405405405406</v>
      </c>
      <c r="J65" s="28">
        <f>K22</f>
        <v>0</v>
      </c>
      <c r="K65" s="37">
        <f t="shared" si="10"/>
        <v>0</v>
      </c>
      <c r="L65" s="42">
        <f>B65+D65+F65+H65+J65</f>
        <v>37</v>
      </c>
    </row>
    <row r="66" spans="1:193" ht="12.75">
      <c r="A66" s="36" t="s">
        <v>36</v>
      </c>
      <c r="B66" s="28">
        <f>C27</f>
        <v>3</v>
      </c>
      <c r="C66" s="37">
        <f t="shared" si="6"/>
        <v>0.15789473684210525</v>
      </c>
      <c r="D66" s="28">
        <f>E27</f>
        <v>10</v>
      </c>
      <c r="E66" s="37">
        <f t="shared" si="7"/>
        <v>0.5263157894736842</v>
      </c>
      <c r="F66" s="28">
        <f>G27</f>
        <v>5</v>
      </c>
      <c r="G66" s="37">
        <f t="shared" si="8"/>
        <v>0.2631578947368421</v>
      </c>
      <c r="H66" s="28">
        <f>I27</f>
        <v>1</v>
      </c>
      <c r="I66" s="37">
        <f t="shared" si="9"/>
        <v>0.05263157894736842</v>
      </c>
      <c r="J66" s="28">
        <f>K27</f>
        <v>0</v>
      </c>
      <c r="K66" s="37">
        <f t="shared" si="10"/>
        <v>0</v>
      </c>
      <c r="L66" s="42">
        <f>B66+D66+F66+H66+J66</f>
        <v>19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5</v>
      </c>
      <c r="C67" s="37">
        <f t="shared" si="6"/>
        <v>0.1282051282051282</v>
      </c>
      <c r="D67" s="28">
        <f>E33</f>
        <v>15</v>
      </c>
      <c r="E67" s="37">
        <f t="shared" si="7"/>
        <v>0.38461538461538464</v>
      </c>
      <c r="F67" s="28">
        <f>G33</f>
        <v>15</v>
      </c>
      <c r="G67" s="37">
        <f t="shared" si="8"/>
        <v>0.38461538461538464</v>
      </c>
      <c r="H67" s="28">
        <f>I33</f>
        <v>4</v>
      </c>
      <c r="I67" s="37">
        <f t="shared" si="9"/>
        <v>0.10256410256410256</v>
      </c>
      <c r="J67" s="28">
        <f>K33</f>
        <v>0</v>
      </c>
      <c r="K67" s="37">
        <f t="shared" si="10"/>
        <v>0</v>
      </c>
      <c r="L67" s="29">
        <f>B67+D67+F67+H67+J67</f>
        <v>39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0.038461538461538464</v>
      </c>
      <c r="D68" s="28">
        <f>E39</f>
        <v>5</v>
      </c>
      <c r="E68" s="37">
        <f t="shared" si="7"/>
        <v>0.19230769230769232</v>
      </c>
      <c r="F68" s="28">
        <f>G39</f>
        <v>19</v>
      </c>
      <c r="G68" s="37">
        <f t="shared" si="8"/>
        <v>0.7307692307692307</v>
      </c>
      <c r="H68" s="28">
        <f>I39</f>
        <v>1</v>
      </c>
      <c r="I68" s="37">
        <f t="shared" si="9"/>
        <v>0.038461538461538464</v>
      </c>
      <c r="J68" s="28">
        <f>K39</f>
        <v>0</v>
      </c>
      <c r="K68" s="37">
        <f t="shared" si="10"/>
        <v>0</v>
      </c>
      <c r="L68" s="29">
        <f>B68+D68+F68+H68+J68</f>
        <v>26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21</v>
      </c>
      <c r="C69" s="40">
        <f t="shared" si="6"/>
        <v>0.11170212765957446</v>
      </c>
      <c r="D69" s="38">
        <f>SUM(D64:D68)</f>
        <v>66</v>
      </c>
      <c r="E69" s="40">
        <f t="shared" si="7"/>
        <v>0.35106382978723405</v>
      </c>
      <c r="F69" s="38">
        <f>SUM(F64:F68)</f>
        <v>84</v>
      </c>
      <c r="G69" s="40">
        <f t="shared" si="8"/>
        <v>0.44680851063829785</v>
      </c>
      <c r="H69" s="38">
        <f>SUM(H64:H68)</f>
        <v>17</v>
      </c>
      <c r="I69" s="40">
        <f t="shared" si="9"/>
        <v>0.09042553191489362</v>
      </c>
      <c r="J69" s="38">
        <f>SUM(J64:J68)</f>
        <v>0</v>
      </c>
      <c r="K69" s="40">
        <f t="shared" si="10"/>
        <v>0</v>
      </c>
      <c r="L69" s="41">
        <f>SUM(L64:L68)</f>
        <v>188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0.11170212765957446</v>
      </c>
      <c r="C70" s="24"/>
      <c r="D70" s="24">
        <f>D69/L69</f>
        <v>0.35106382978723405</v>
      </c>
      <c r="E70" s="24"/>
      <c r="F70" s="24">
        <f>F69/L69</f>
        <v>0.44680851063829785</v>
      </c>
      <c r="G70" s="24"/>
      <c r="H70" s="24">
        <f>H69/L69</f>
        <v>0.09042553191489362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67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0.019305019305019305</v>
      </c>
      <c r="D75" s="28">
        <f>D64+D53</f>
        <v>81</v>
      </c>
      <c r="E75" s="37">
        <f>D75/L75</f>
        <v>0.15637065637065636</v>
      </c>
      <c r="F75" s="28">
        <f>F64+F53</f>
        <v>215</v>
      </c>
      <c r="G75" s="37">
        <f>F75/L75</f>
        <v>0.41505791505791506</v>
      </c>
      <c r="H75" s="28">
        <f>H64+H53</f>
        <v>193</v>
      </c>
      <c r="I75" s="37">
        <f>H75/L75</f>
        <v>0.37258687258687256</v>
      </c>
      <c r="J75" s="28">
        <f>J64+J53</f>
        <v>19</v>
      </c>
      <c r="K75" s="37">
        <f>J75/L75</f>
        <v>0.03667953667953668</v>
      </c>
      <c r="L75" s="29">
        <f>B75+D75+F75+H75+J75</f>
        <v>518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9</v>
      </c>
      <c r="C76" s="37">
        <f>B76/L76</f>
        <v>0.046153846153846156</v>
      </c>
      <c r="D76" s="28">
        <f>D65+D54</f>
        <v>37</v>
      </c>
      <c r="E76" s="37">
        <f>D76/L76</f>
        <v>0.18974358974358974</v>
      </c>
      <c r="F76" s="28">
        <f>F65+F54</f>
        <v>97</v>
      </c>
      <c r="G76" s="37">
        <f>F76/L76</f>
        <v>0.49743589743589745</v>
      </c>
      <c r="H76" s="28">
        <f>H65+H54</f>
        <v>48</v>
      </c>
      <c r="I76" s="37">
        <f>H76/L76</f>
        <v>0.24615384615384617</v>
      </c>
      <c r="J76" s="28">
        <f>J65+J54</f>
        <v>4</v>
      </c>
      <c r="K76" s="37">
        <f>J76/L76</f>
        <v>0.020512820512820513</v>
      </c>
      <c r="L76" s="29">
        <f>B76+D76+F76+H76+J76</f>
        <v>195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4</v>
      </c>
      <c r="C77" s="37">
        <f>B77/L77</f>
        <v>0.03571428571428571</v>
      </c>
      <c r="D77" s="28">
        <f>D66+D55</f>
        <v>15</v>
      </c>
      <c r="E77" s="37">
        <f>D77/L77</f>
        <v>0.13392857142857142</v>
      </c>
      <c r="F77" s="28">
        <f>F66+F55</f>
        <v>59</v>
      </c>
      <c r="G77" s="37">
        <f>F77/L77</f>
        <v>0.5267857142857143</v>
      </c>
      <c r="H77" s="28">
        <f>H66+H55</f>
        <v>32</v>
      </c>
      <c r="I77" s="37">
        <f>H77/L77</f>
        <v>0.2857142857142857</v>
      </c>
      <c r="J77" s="28">
        <f>J66+J55</f>
        <v>2</v>
      </c>
      <c r="K77" s="37">
        <f>J77/L77</f>
        <v>0.017857142857142856</v>
      </c>
      <c r="L77" s="29">
        <f>B77+D77+F77+H77+J77</f>
        <v>112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7</v>
      </c>
      <c r="C78" s="37">
        <f>B78/L78</f>
        <v>0.03431372549019608</v>
      </c>
      <c r="D78" s="28">
        <f>D67+D56</f>
        <v>20</v>
      </c>
      <c r="E78" s="37">
        <f>D78/L78</f>
        <v>0.09803921568627451</v>
      </c>
      <c r="F78" s="28">
        <f>F67+F56</f>
        <v>71</v>
      </c>
      <c r="G78" s="37">
        <f>F78/L78</f>
        <v>0.3480392156862745</v>
      </c>
      <c r="H78" s="28">
        <f>H67+H56</f>
        <v>86</v>
      </c>
      <c r="I78" s="37">
        <f>H78/L78</f>
        <v>0.4215686274509804</v>
      </c>
      <c r="J78" s="28">
        <f>J67+J56</f>
        <v>20</v>
      </c>
      <c r="K78" s="37">
        <f>J78/L78</f>
        <v>0.09803921568627451</v>
      </c>
      <c r="L78" s="29">
        <f>B78+D78+F78+H78+J78</f>
        <v>204</v>
      </c>
    </row>
    <row r="79" spans="1:12" ht="12">
      <c r="A79" s="36" t="s">
        <v>38</v>
      </c>
      <c r="B79" s="28">
        <f>B68+B57</f>
        <v>2</v>
      </c>
      <c r="C79" s="37">
        <f>B79/L79</f>
        <v>0.011428571428571429</v>
      </c>
      <c r="D79" s="28">
        <f>D68+D57</f>
        <v>8</v>
      </c>
      <c r="E79" s="37">
        <f>D79/L79</f>
        <v>0.045714285714285714</v>
      </c>
      <c r="F79" s="28">
        <f>F68+F57</f>
        <v>70</v>
      </c>
      <c r="G79" s="37">
        <f>F79/L79</f>
        <v>0.4</v>
      </c>
      <c r="H79" s="28">
        <f>H68+H57</f>
        <v>85</v>
      </c>
      <c r="I79" s="37">
        <f>H79/L79</f>
        <v>0.4857142857142857</v>
      </c>
      <c r="J79" s="28">
        <f>J68+J57</f>
        <v>10</v>
      </c>
      <c r="K79" s="37">
        <f>J79/L79</f>
        <v>0.05714285714285714</v>
      </c>
      <c r="L79" s="29">
        <f>B79+D79+F79+H79+J79</f>
        <v>175</v>
      </c>
    </row>
    <row r="80" spans="1:12" ht="12">
      <c r="A80" s="39" t="s">
        <v>10</v>
      </c>
      <c r="B80" s="38">
        <f>SUM(B75:B79)</f>
        <v>32</v>
      </c>
      <c r="C80" s="40">
        <f>B80/$L$80</f>
        <v>0.026578073089700997</v>
      </c>
      <c r="D80" s="38">
        <f>SUM(D75:D79)</f>
        <v>161</v>
      </c>
      <c r="E80" s="40">
        <f>D80/$L$80</f>
        <v>0.13372093023255813</v>
      </c>
      <c r="F80" s="38">
        <f>SUM(F75:F79)</f>
        <v>512</v>
      </c>
      <c r="G80" s="40">
        <f>F80/$L$80</f>
        <v>0.42524916943521596</v>
      </c>
      <c r="H80" s="38">
        <f>SUM(H75:H79)</f>
        <v>444</v>
      </c>
      <c r="I80" s="40">
        <f>H80/$L$80</f>
        <v>0.3687707641196013</v>
      </c>
      <c r="J80" s="38">
        <f>SUM(J75:J79)</f>
        <v>55</v>
      </c>
      <c r="K80" s="40">
        <f>J80/$L$80</f>
        <v>0.04568106312292359</v>
      </c>
      <c r="L80" s="61">
        <f>SUM(L75:L79)</f>
        <v>1204</v>
      </c>
    </row>
    <row r="81" spans="1:12" ht="12">
      <c r="A81" s="18"/>
      <c r="B81" s="24">
        <f>B80/L80</f>
        <v>0.026578073089700997</v>
      </c>
      <c r="C81" s="24"/>
      <c r="D81" s="24">
        <f>D80/L80</f>
        <v>0.13372093023255813</v>
      </c>
      <c r="E81" s="24"/>
      <c r="F81" s="24">
        <f>F80/L80</f>
        <v>0.42524916943521596</v>
      </c>
      <c r="G81" s="24"/>
      <c r="H81" s="24">
        <f>H80/L80</f>
        <v>0.3687707641196013</v>
      </c>
      <c r="I81" s="24"/>
      <c r="J81" s="24">
        <f>J80/L80</f>
        <v>0.04568106312292359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 hidden="1">
      <c r="A83" s="1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12">
      <c r="A84" s="58" t="s">
        <v>63</v>
      </c>
      <c r="B84" s="33" t="s">
        <v>11</v>
      </c>
      <c r="C84" s="33" t="s">
        <v>43</v>
      </c>
      <c r="D84" s="33" t="s">
        <v>42</v>
      </c>
      <c r="E84" s="24"/>
      <c r="F84" s="24"/>
      <c r="G84" s="24"/>
      <c r="H84" s="24"/>
      <c r="I84" s="24"/>
      <c r="J84" s="24"/>
      <c r="K84" s="24"/>
      <c r="L84" s="25"/>
    </row>
    <row r="85" spans="1:12" ht="12">
      <c r="A85" s="36" t="s">
        <v>44</v>
      </c>
      <c r="B85" s="29">
        <f>B58</f>
        <v>11</v>
      </c>
      <c r="C85" s="43">
        <f>B69</f>
        <v>21</v>
      </c>
      <c r="D85" s="59">
        <f>B80</f>
        <v>32</v>
      </c>
      <c r="E85" s="24"/>
      <c r="F85" s="24"/>
      <c r="G85" s="24"/>
      <c r="H85" s="24"/>
      <c r="I85" s="24"/>
      <c r="J85" s="24"/>
      <c r="K85" s="24"/>
      <c r="L85" s="25"/>
    </row>
    <row r="86" spans="1:12" ht="12">
      <c r="A86" s="36" t="s">
        <v>45</v>
      </c>
      <c r="B86" s="29">
        <f>D58</f>
        <v>95</v>
      </c>
      <c r="C86" s="43">
        <f>D69</f>
        <v>66</v>
      </c>
      <c r="D86" s="59">
        <f>D80</f>
        <v>161</v>
      </c>
      <c r="E86" s="24"/>
      <c r="F86" s="24"/>
      <c r="G86" s="24"/>
      <c r="H86" s="24"/>
      <c r="I86" s="24"/>
      <c r="J86" s="24"/>
      <c r="K86" s="24"/>
      <c r="L86" s="25"/>
    </row>
    <row r="87" spans="1:12" ht="12">
      <c r="A87" s="36" t="s">
        <v>46</v>
      </c>
      <c r="B87" s="29">
        <f>F58</f>
        <v>428</v>
      </c>
      <c r="C87" s="43">
        <f>F69</f>
        <v>84</v>
      </c>
      <c r="D87" s="59">
        <f>F80</f>
        <v>512</v>
      </c>
      <c r="E87" s="24"/>
      <c r="F87" s="24"/>
      <c r="G87" s="24"/>
      <c r="H87" s="24"/>
      <c r="I87" s="24"/>
      <c r="J87" s="24"/>
      <c r="K87" s="24"/>
      <c r="L87" s="25"/>
    </row>
    <row r="88" spans="1:12" ht="12">
      <c r="A88" s="36" t="s">
        <v>47</v>
      </c>
      <c r="B88" s="29">
        <f>H58</f>
        <v>427</v>
      </c>
      <c r="C88" s="43">
        <f>H69</f>
        <v>17</v>
      </c>
      <c r="D88" s="59">
        <f>H80</f>
        <v>444</v>
      </c>
      <c r="E88" s="24"/>
      <c r="F88" s="24"/>
      <c r="G88" s="24"/>
      <c r="H88" s="24"/>
      <c r="I88" s="24"/>
      <c r="J88" s="24"/>
      <c r="K88" s="24"/>
      <c r="L88" s="25"/>
    </row>
    <row r="89" spans="1:12" ht="12">
      <c r="A89" s="36" t="s">
        <v>48</v>
      </c>
      <c r="B89" s="29">
        <f>J58</f>
        <v>55</v>
      </c>
      <c r="C89" s="43">
        <f>J69</f>
        <v>0</v>
      </c>
      <c r="D89" s="59">
        <f>J80</f>
        <v>55</v>
      </c>
      <c r="E89" s="24"/>
      <c r="F89" s="24"/>
      <c r="G89" s="24"/>
      <c r="H89" s="24"/>
      <c r="I89" s="24"/>
      <c r="J89" s="24"/>
      <c r="K89" s="24"/>
      <c r="L89" s="25"/>
    </row>
    <row r="90" spans="1:12" ht="12">
      <c r="A90" s="33" t="s">
        <v>10</v>
      </c>
      <c r="B90" s="41">
        <f>SUM(B85:B89)</f>
        <v>1016</v>
      </c>
      <c r="C90" s="33">
        <f>SUM(C85:C89)</f>
        <v>188</v>
      </c>
      <c r="D90" s="61">
        <f>SUM(D85:D89)</f>
        <v>1204</v>
      </c>
      <c r="E90" s="24"/>
      <c r="F90" s="24"/>
      <c r="G90" s="24"/>
      <c r="H90" s="24"/>
      <c r="I90" s="24"/>
      <c r="J90" s="24"/>
      <c r="K90" s="24"/>
      <c r="L90" s="25"/>
    </row>
    <row r="91" spans="1:12" ht="12">
      <c r="A91" s="1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144" ht="12">
      <c r="A144" s="18" t="s">
        <v>59</v>
      </c>
    </row>
  </sheetData>
  <sheetProtection password="DDEF" sheet="1" objects="1" scenarios="1" selectLockedCells="1" selectUnlockedCells="1"/>
  <mergeCells count="64"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L9:L10"/>
    <mergeCell ref="A9:A10"/>
    <mergeCell ref="A1:L1"/>
    <mergeCell ref="A2:L2"/>
    <mergeCell ref="A3:L3"/>
    <mergeCell ref="A7:L7"/>
    <mergeCell ref="B51:B52"/>
    <mergeCell ref="D51:D52"/>
    <mergeCell ref="F51:F52"/>
    <mergeCell ref="H51:H52"/>
    <mergeCell ref="B62:B63"/>
    <mergeCell ref="D62:D63"/>
    <mergeCell ref="F62:F63"/>
    <mergeCell ref="H62:H63"/>
    <mergeCell ref="B73:B74"/>
    <mergeCell ref="D73:D74"/>
    <mergeCell ref="F73:F74"/>
    <mergeCell ref="H73:H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144"/>
  <sheetViews>
    <sheetView tabSelected="1" workbookViewId="0" topLeftCell="A1">
      <selection activeCell="C5" sqref="C5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73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5</v>
      </c>
      <c r="E11" s="28">
        <v>7</v>
      </c>
      <c r="F11" s="28">
        <v>66</v>
      </c>
      <c r="G11" s="28">
        <v>6</v>
      </c>
      <c r="H11" s="28">
        <v>58</v>
      </c>
      <c r="I11" s="28">
        <v>5</v>
      </c>
      <c r="J11" s="28">
        <v>5</v>
      </c>
      <c r="K11" s="29">
        <v>0</v>
      </c>
      <c r="L11" s="29">
        <f>SUM(B11:K11)</f>
        <v>158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44</v>
      </c>
      <c r="E12" s="28">
        <v>3</v>
      </c>
      <c r="F12" s="28">
        <v>47</v>
      </c>
      <c r="G12" s="28">
        <v>6</v>
      </c>
      <c r="H12" s="28">
        <v>29</v>
      </c>
      <c r="I12" s="28">
        <v>2</v>
      </c>
      <c r="J12" s="28">
        <v>3</v>
      </c>
      <c r="K12" s="29">
        <v>0</v>
      </c>
      <c r="L12" s="29">
        <f>SUM(B12:K12)</f>
        <v>134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30</v>
      </c>
      <c r="G13" s="28">
        <v>4</v>
      </c>
      <c r="H13" s="28">
        <v>47</v>
      </c>
      <c r="I13" s="28">
        <v>1</v>
      </c>
      <c r="J13" s="28">
        <v>4</v>
      </c>
      <c r="K13" s="29">
        <v>0</v>
      </c>
      <c r="L13" s="29">
        <f>SUM(B13:K13)</f>
        <v>89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6</v>
      </c>
      <c r="F14" s="28">
        <v>15</v>
      </c>
      <c r="G14" s="28">
        <v>3</v>
      </c>
      <c r="H14" s="28">
        <v>14</v>
      </c>
      <c r="I14" s="28">
        <v>0</v>
      </c>
      <c r="J14" s="28">
        <v>3</v>
      </c>
      <c r="K14" s="29">
        <v>0</v>
      </c>
      <c r="L14" s="29">
        <f>SUM(B14:K14)</f>
        <v>47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5</v>
      </c>
      <c r="F15" s="28">
        <v>26</v>
      </c>
      <c r="G15" s="28">
        <v>10</v>
      </c>
      <c r="H15" s="28">
        <v>36</v>
      </c>
      <c r="I15" s="28">
        <v>1</v>
      </c>
      <c r="J15" s="28">
        <v>4</v>
      </c>
      <c r="K15" s="29">
        <v>0</v>
      </c>
      <c r="L15" s="29">
        <f>SUM(B15:K15)</f>
        <v>83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55</v>
      </c>
      <c r="E16" s="33">
        <f t="shared" si="0"/>
        <v>21</v>
      </c>
      <c r="F16" s="33">
        <f t="shared" si="0"/>
        <v>184</v>
      </c>
      <c r="G16" s="33">
        <f t="shared" si="0"/>
        <v>29</v>
      </c>
      <c r="H16" s="33">
        <f t="shared" si="0"/>
        <v>184</v>
      </c>
      <c r="I16" s="33">
        <f t="shared" si="0"/>
        <v>9</v>
      </c>
      <c r="J16" s="33">
        <f t="shared" si="0"/>
        <v>19</v>
      </c>
      <c r="K16" s="33">
        <f t="shared" si="0"/>
        <v>0</v>
      </c>
      <c r="L16" s="33">
        <f t="shared" si="0"/>
        <v>511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0</v>
      </c>
      <c r="D19" s="28">
        <v>13</v>
      </c>
      <c r="E19" s="28">
        <v>4</v>
      </c>
      <c r="F19" s="28">
        <v>27</v>
      </c>
      <c r="G19" s="28">
        <v>1</v>
      </c>
      <c r="H19" s="28">
        <v>9</v>
      </c>
      <c r="I19" s="28">
        <v>0</v>
      </c>
      <c r="J19" s="28">
        <v>0</v>
      </c>
      <c r="K19" s="29">
        <v>0</v>
      </c>
      <c r="L19" s="29">
        <f>SUM(B19:K19)</f>
        <v>54</v>
      </c>
    </row>
    <row r="20" spans="1:12" ht="12">
      <c r="A20" s="36" t="s">
        <v>19</v>
      </c>
      <c r="B20" s="28">
        <v>0</v>
      </c>
      <c r="C20" s="28">
        <v>3</v>
      </c>
      <c r="D20" s="28">
        <v>9</v>
      </c>
      <c r="E20" s="28">
        <v>2</v>
      </c>
      <c r="F20" s="28">
        <v>25</v>
      </c>
      <c r="G20" s="28">
        <v>4</v>
      </c>
      <c r="H20" s="28">
        <v>20</v>
      </c>
      <c r="I20" s="28">
        <v>0</v>
      </c>
      <c r="J20" s="28">
        <v>2</v>
      </c>
      <c r="K20" s="29">
        <v>0</v>
      </c>
      <c r="L20" s="29">
        <f>SUM(B20:K20)</f>
        <v>65</v>
      </c>
    </row>
    <row r="21" spans="1:12" s="3" customFormat="1" ht="12">
      <c r="A21" s="36" t="s">
        <v>20</v>
      </c>
      <c r="B21" s="28">
        <v>0</v>
      </c>
      <c r="C21" s="28">
        <v>6</v>
      </c>
      <c r="D21" s="28">
        <v>4</v>
      </c>
      <c r="E21" s="28">
        <v>1</v>
      </c>
      <c r="F21" s="28">
        <v>29</v>
      </c>
      <c r="G21" s="28">
        <v>7</v>
      </c>
      <c r="H21" s="28">
        <v>18</v>
      </c>
      <c r="I21" s="28">
        <v>2</v>
      </c>
      <c r="J21" s="28">
        <v>2</v>
      </c>
      <c r="K21" s="29">
        <v>0</v>
      </c>
      <c r="L21" s="29">
        <f>SUM(B21:K21)</f>
        <v>69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9</v>
      </c>
      <c r="D22" s="33">
        <f t="shared" si="1"/>
        <v>26</v>
      </c>
      <c r="E22" s="33">
        <f t="shared" si="1"/>
        <v>7</v>
      </c>
      <c r="F22" s="33">
        <f t="shared" si="1"/>
        <v>81</v>
      </c>
      <c r="G22" s="33">
        <f t="shared" si="1"/>
        <v>12</v>
      </c>
      <c r="H22" s="33">
        <f t="shared" si="1"/>
        <v>47</v>
      </c>
      <c r="I22" s="33">
        <f t="shared" si="1"/>
        <v>2</v>
      </c>
      <c r="J22" s="33">
        <f t="shared" si="1"/>
        <v>4</v>
      </c>
      <c r="K22" s="33">
        <f t="shared" si="1"/>
        <v>0</v>
      </c>
      <c r="L22" s="33">
        <f t="shared" si="1"/>
        <v>188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0</v>
      </c>
      <c r="D25" s="28">
        <v>0</v>
      </c>
      <c r="E25" s="28">
        <v>1</v>
      </c>
      <c r="F25" s="28">
        <v>28</v>
      </c>
      <c r="G25" s="28">
        <v>3</v>
      </c>
      <c r="H25" s="28">
        <v>19</v>
      </c>
      <c r="I25" s="28">
        <v>1</v>
      </c>
      <c r="J25" s="28">
        <v>2</v>
      </c>
      <c r="K25" s="29">
        <v>0</v>
      </c>
      <c r="L25" s="29">
        <f>SUM(B25:K25)</f>
        <v>54</v>
      </c>
    </row>
    <row r="26" spans="1:12" s="3" customFormat="1" ht="12">
      <c r="A26" s="36" t="s">
        <v>16</v>
      </c>
      <c r="B26" s="28">
        <v>1</v>
      </c>
      <c r="C26" s="28">
        <v>2</v>
      </c>
      <c r="D26" s="28">
        <v>5</v>
      </c>
      <c r="E26" s="28">
        <v>9</v>
      </c>
      <c r="F26" s="28">
        <v>25</v>
      </c>
      <c r="G26" s="28">
        <v>2</v>
      </c>
      <c r="H26" s="28">
        <v>13</v>
      </c>
      <c r="I26" s="28">
        <v>0</v>
      </c>
      <c r="J26" s="28">
        <v>0</v>
      </c>
      <c r="K26" s="29">
        <v>0</v>
      </c>
      <c r="L26" s="29">
        <f>SUM(B26:K26)</f>
        <v>57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2</v>
      </c>
      <c r="D27" s="33">
        <f t="shared" si="2"/>
        <v>5</v>
      </c>
      <c r="E27" s="33">
        <f t="shared" si="2"/>
        <v>10</v>
      </c>
      <c r="F27" s="33">
        <f t="shared" si="2"/>
        <v>53</v>
      </c>
      <c r="G27" s="33">
        <f t="shared" si="2"/>
        <v>5</v>
      </c>
      <c r="H27" s="33">
        <f t="shared" si="2"/>
        <v>32</v>
      </c>
      <c r="I27" s="33">
        <f t="shared" si="2"/>
        <v>1</v>
      </c>
      <c r="J27" s="33">
        <f t="shared" si="2"/>
        <v>2</v>
      </c>
      <c r="K27" s="33">
        <f t="shared" si="2"/>
        <v>0</v>
      </c>
      <c r="L27" s="33">
        <f t="shared" si="2"/>
        <v>111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1</v>
      </c>
      <c r="D30" s="28">
        <v>0</v>
      </c>
      <c r="E30" s="28">
        <v>0</v>
      </c>
      <c r="F30" s="28">
        <v>2</v>
      </c>
      <c r="G30" s="28">
        <v>1</v>
      </c>
      <c r="H30" s="28">
        <v>34</v>
      </c>
      <c r="I30" s="28">
        <v>2</v>
      </c>
      <c r="J30" s="28">
        <v>9</v>
      </c>
      <c r="K30" s="29">
        <v>0</v>
      </c>
      <c r="L30" s="29">
        <f>SUM(B30:K30)</f>
        <v>49</v>
      </c>
    </row>
    <row r="31" spans="1:12" ht="12">
      <c r="A31" s="35" t="s">
        <v>23</v>
      </c>
      <c r="B31" s="28">
        <v>0</v>
      </c>
      <c r="C31" s="28">
        <v>1</v>
      </c>
      <c r="D31" s="28">
        <v>3</v>
      </c>
      <c r="E31" s="28">
        <v>3</v>
      </c>
      <c r="F31" s="28">
        <v>28</v>
      </c>
      <c r="G31" s="28">
        <v>9</v>
      </c>
      <c r="H31" s="28">
        <v>41</v>
      </c>
      <c r="I31" s="28">
        <v>1</v>
      </c>
      <c r="J31" s="28">
        <v>10</v>
      </c>
      <c r="K31" s="29">
        <v>0</v>
      </c>
      <c r="L31" s="29">
        <f>SUM(B31:K31)</f>
        <v>96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6</v>
      </c>
      <c r="F32" s="28">
        <v>24</v>
      </c>
      <c r="G32" s="28">
        <v>3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48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3</v>
      </c>
      <c r="D33" s="33">
        <f t="shared" si="3"/>
        <v>5</v>
      </c>
      <c r="E33" s="33">
        <f t="shared" si="3"/>
        <v>9</v>
      </c>
      <c r="F33" s="33">
        <f t="shared" si="3"/>
        <v>54</v>
      </c>
      <c r="G33" s="33">
        <f t="shared" si="3"/>
        <v>13</v>
      </c>
      <c r="H33" s="33">
        <f t="shared" si="3"/>
        <v>84</v>
      </c>
      <c r="I33" s="33">
        <f t="shared" si="3"/>
        <v>3</v>
      </c>
      <c r="J33" s="33">
        <f t="shared" si="3"/>
        <v>20</v>
      </c>
      <c r="K33" s="33">
        <f t="shared" si="3"/>
        <v>0</v>
      </c>
      <c r="L33" s="33">
        <f t="shared" si="3"/>
        <v>193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2</v>
      </c>
      <c r="E36" s="28">
        <v>0</v>
      </c>
      <c r="F36" s="28">
        <v>15</v>
      </c>
      <c r="G36" s="28">
        <v>5</v>
      </c>
      <c r="H36" s="28">
        <v>27</v>
      </c>
      <c r="I36" s="28">
        <v>0</v>
      </c>
      <c r="J36" s="28">
        <v>3</v>
      </c>
      <c r="K36" s="28">
        <v>0</v>
      </c>
      <c r="L36" s="28">
        <f>SUM(B36:K36)</f>
        <v>54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26</v>
      </c>
      <c r="G37" s="28">
        <v>3</v>
      </c>
      <c r="H37" s="28">
        <v>17</v>
      </c>
      <c r="I37" s="28">
        <v>0</v>
      </c>
      <c r="J37" s="28">
        <v>2</v>
      </c>
      <c r="K37" s="29">
        <v>0</v>
      </c>
      <c r="L37" s="29">
        <f>SUM(B37:K37)</f>
        <v>49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3</v>
      </c>
      <c r="F38" s="28">
        <v>7</v>
      </c>
      <c r="G38" s="28">
        <v>7</v>
      </c>
      <c r="H38" s="28">
        <v>43</v>
      </c>
      <c r="I38" s="28">
        <v>1</v>
      </c>
      <c r="J38" s="28">
        <v>5</v>
      </c>
      <c r="K38" s="29">
        <v>0</v>
      </c>
      <c r="L38" s="29">
        <f>SUM(B38:K38)</f>
        <v>67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3</v>
      </c>
      <c r="E39" s="33">
        <f t="shared" si="4"/>
        <v>4</v>
      </c>
      <c r="F39" s="33">
        <f t="shared" si="4"/>
        <v>48</v>
      </c>
      <c r="G39" s="33">
        <f t="shared" si="4"/>
        <v>15</v>
      </c>
      <c r="H39" s="33">
        <f t="shared" si="4"/>
        <v>87</v>
      </c>
      <c r="I39" s="33">
        <f t="shared" si="4"/>
        <v>1</v>
      </c>
      <c r="J39" s="33">
        <f t="shared" si="4"/>
        <v>10</v>
      </c>
      <c r="K39" s="33">
        <f t="shared" si="4"/>
        <v>0</v>
      </c>
      <c r="L39" s="49">
        <f t="shared" si="4"/>
        <v>170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18</v>
      </c>
      <c r="D40" s="31">
        <f t="shared" si="5"/>
        <v>94</v>
      </c>
      <c r="E40" s="31">
        <f t="shared" si="5"/>
        <v>51</v>
      </c>
      <c r="F40" s="31">
        <f t="shared" si="5"/>
        <v>420</v>
      </c>
      <c r="G40" s="31">
        <f t="shared" si="5"/>
        <v>74</v>
      </c>
      <c r="H40" s="31">
        <f t="shared" si="5"/>
        <v>434</v>
      </c>
      <c r="I40" s="31">
        <f t="shared" si="5"/>
        <v>16</v>
      </c>
      <c r="J40" s="31">
        <f t="shared" si="5"/>
        <v>55</v>
      </c>
      <c r="K40" s="60">
        <f t="shared" si="5"/>
        <v>0</v>
      </c>
      <c r="L40" s="61">
        <f t="shared" si="5"/>
        <v>1173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7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Dezembro de 2010  (posição em 31 de Dezembro)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0.015590200445434299</v>
      </c>
      <c r="D53" s="28">
        <f>D16</f>
        <v>55</v>
      </c>
      <c r="E53" s="37">
        <f>D53/$L$53</f>
        <v>0.12249443207126949</v>
      </c>
      <c r="F53" s="28">
        <f>F16</f>
        <v>184</v>
      </c>
      <c r="G53" s="37">
        <f>F53/$L$53</f>
        <v>0.40979955456570155</v>
      </c>
      <c r="H53" s="28">
        <f>H16</f>
        <v>184</v>
      </c>
      <c r="I53" s="37">
        <f>H53/$L$53</f>
        <v>0.40979955456570155</v>
      </c>
      <c r="J53" s="28">
        <f>J16</f>
        <v>19</v>
      </c>
      <c r="K53" s="37">
        <f>J53/L53</f>
        <v>0.042316258351893093</v>
      </c>
      <c r="L53" s="29">
        <f>B53+D53+F53+H53+J53</f>
        <v>449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26</v>
      </c>
      <c r="E54" s="37">
        <f>D54/$L$54</f>
        <v>0.16455696202531644</v>
      </c>
      <c r="F54" s="28">
        <f>F22</f>
        <v>81</v>
      </c>
      <c r="G54" s="37">
        <f>F54/$L$54</f>
        <v>0.5126582278481012</v>
      </c>
      <c r="H54" s="28">
        <f>H22</f>
        <v>47</v>
      </c>
      <c r="I54" s="37">
        <f>H54/L54</f>
        <v>0.2974683544303797</v>
      </c>
      <c r="J54" s="28">
        <f>J22</f>
        <v>4</v>
      </c>
      <c r="K54" s="37">
        <f>J54/L54</f>
        <v>0.02531645569620253</v>
      </c>
      <c r="L54" s="42">
        <f>B54+D54+F54+H54+J54</f>
        <v>158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0.010752688172043012</v>
      </c>
      <c r="D55" s="28">
        <f>D27</f>
        <v>5</v>
      </c>
      <c r="E55" s="37">
        <f>D55/$L$55</f>
        <v>0.053763440860215055</v>
      </c>
      <c r="F55" s="28">
        <f>F27</f>
        <v>53</v>
      </c>
      <c r="G55" s="37">
        <f>F55/$L$55</f>
        <v>0.5698924731182796</v>
      </c>
      <c r="H55" s="28">
        <f>H27</f>
        <v>32</v>
      </c>
      <c r="I55" s="37">
        <f>H55/L55</f>
        <v>0.34408602150537637</v>
      </c>
      <c r="J55" s="28">
        <f>J27</f>
        <v>2</v>
      </c>
      <c r="K55" s="37">
        <f>J55/L55</f>
        <v>0.021505376344086023</v>
      </c>
      <c r="L55" s="42">
        <f>B55+D55+F55+H55+J55</f>
        <v>93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0.012121212121212121</v>
      </c>
      <c r="D56" s="28">
        <f>D33</f>
        <v>5</v>
      </c>
      <c r="E56" s="37">
        <f>D56/$L$56</f>
        <v>0.030303030303030304</v>
      </c>
      <c r="F56" s="28">
        <f>F33</f>
        <v>54</v>
      </c>
      <c r="G56" s="37">
        <f>F56/$L$56</f>
        <v>0.32727272727272727</v>
      </c>
      <c r="H56" s="28">
        <f>H33</f>
        <v>84</v>
      </c>
      <c r="I56" s="37">
        <f>H56/L56</f>
        <v>0.509090909090909</v>
      </c>
      <c r="J56" s="28">
        <f>J33</f>
        <v>20</v>
      </c>
      <c r="K56" s="37">
        <f>J56/L56</f>
        <v>0.12121212121212122</v>
      </c>
      <c r="L56" s="42">
        <f>B56+D56+F56+H56+J56</f>
        <v>165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0.006711409395973154</v>
      </c>
      <c r="D57" s="28">
        <f>D39</f>
        <v>3</v>
      </c>
      <c r="E57" s="37">
        <f>D57/$L$57</f>
        <v>0.020134228187919462</v>
      </c>
      <c r="F57" s="28">
        <f>F39</f>
        <v>48</v>
      </c>
      <c r="G57" s="37">
        <f>F57/$L$57</f>
        <v>0.3221476510067114</v>
      </c>
      <c r="H57" s="28">
        <f>H39</f>
        <v>87</v>
      </c>
      <c r="I57" s="37">
        <f>H57/L57</f>
        <v>0.5838926174496645</v>
      </c>
      <c r="J57" s="28">
        <f>J39</f>
        <v>10</v>
      </c>
      <c r="K57" s="37">
        <f>J57/L57</f>
        <v>0.06711409395973154</v>
      </c>
      <c r="L57" s="28">
        <f>B57+D57+F57+H57+J57</f>
        <v>149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0.010848126232741617</v>
      </c>
      <c r="D58" s="38">
        <f>SUM(D53:D57)</f>
        <v>94</v>
      </c>
      <c r="E58" s="40">
        <f>D58/$L$58</f>
        <v>0.09270216962524655</v>
      </c>
      <c r="F58" s="38">
        <f>SUM(F53:F57)</f>
        <v>420</v>
      </c>
      <c r="G58" s="40">
        <f>F58/$L$58</f>
        <v>0.41420118343195267</v>
      </c>
      <c r="H58" s="38">
        <f>SUM(H53:H57)</f>
        <v>434</v>
      </c>
      <c r="I58" s="40">
        <f>H58/$L$58</f>
        <v>0.4280078895463511</v>
      </c>
      <c r="J58" s="38">
        <f>SUM(J53:J57)</f>
        <v>55</v>
      </c>
      <c r="K58" s="40">
        <f>J58/$L$58</f>
        <v>0.054240631163708086</v>
      </c>
      <c r="L58" s="41">
        <f>SUM(L53:L57)</f>
        <v>1014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/>
      <c r="B59" s="24">
        <f>B58/L58</f>
        <v>0.010848126232741617</v>
      </c>
      <c r="C59" s="24"/>
      <c r="D59" s="24">
        <f>D58/L58</f>
        <v>0.09270216962524655</v>
      </c>
      <c r="E59" s="24"/>
      <c r="F59" s="24">
        <f>F58/L58</f>
        <v>0.41420118343195267</v>
      </c>
      <c r="G59" s="24"/>
      <c r="H59" s="24">
        <f>H58/L58</f>
        <v>0.4280078895463511</v>
      </c>
      <c r="I59" s="24"/>
      <c r="J59" s="24">
        <f>J58/L58</f>
        <v>0.054240631163708086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0.04838709677419355</v>
      </c>
      <c r="D64" s="28">
        <f>E16</f>
        <v>21</v>
      </c>
      <c r="E64" s="37">
        <f aca="true" t="shared" si="7" ref="E64:E69">D64/L64</f>
        <v>0.3387096774193548</v>
      </c>
      <c r="F64" s="28">
        <f>G16</f>
        <v>29</v>
      </c>
      <c r="G64" s="37">
        <f aca="true" t="shared" si="8" ref="G64:G69">F64/L64</f>
        <v>0.46774193548387094</v>
      </c>
      <c r="H64" s="28">
        <f>I16</f>
        <v>9</v>
      </c>
      <c r="I64" s="37">
        <f aca="true" t="shared" si="9" ref="I64:I69">H64/L64</f>
        <v>0.14516129032258066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9</v>
      </c>
      <c r="C65" s="37">
        <f t="shared" si="6"/>
        <v>0.3</v>
      </c>
      <c r="D65" s="28">
        <f>E22</f>
        <v>7</v>
      </c>
      <c r="E65" s="37">
        <f t="shared" si="7"/>
        <v>0.23333333333333334</v>
      </c>
      <c r="F65" s="28">
        <f>G22</f>
        <v>12</v>
      </c>
      <c r="G65" s="37">
        <f t="shared" si="8"/>
        <v>0.4</v>
      </c>
      <c r="H65" s="28">
        <f>I22</f>
        <v>2</v>
      </c>
      <c r="I65" s="37">
        <f t="shared" si="9"/>
        <v>0.06666666666666667</v>
      </c>
      <c r="J65" s="28">
        <f>K22</f>
        <v>0</v>
      </c>
      <c r="K65" s="37">
        <f t="shared" si="10"/>
        <v>0</v>
      </c>
      <c r="L65" s="42">
        <f>B65+D65+F65+H65+J65</f>
        <v>30</v>
      </c>
    </row>
    <row r="66" spans="1:193" ht="12.75">
      <c r="A66" s="36" t="s">
        <v>36</v>
      </c>
      <c r="B66" s="28">
        <f>C27</f>
        <v>2</v>
      </c>
      <c r="C66" s="37">
        <f t="shared" si="6"/>
        <v>0.1111111111111111</v>
      </c>
      <c r="D66" s="28">
        <f>E27</f>
        <v>10</v>
      </c>
      <c r="E66" s="37">
        <f t="shared" si="7"/>
        <v>0.5555555555555556</v>
      </c>
      <c r="F66" s="28">
        <f>G27</f>
        <v>5</v>
      </c>
      <c r="G66" s="37">
        <f t="shared" si="8"/>
        <v>0.2777777777777778</v>
      </c>
      <c r="H66" s="28">
        <f>I27</f>
        <v>1</v>
      </c>
      <c r="I66" s="37">
        <f t="shared" si="9"/>
        <v>0.05555555555555555</v>
      </c>
      <c r="J66" s="28">
        <f>K27</f>
        <v>0</v>
      </c>
      <c r="K66" s="37">
        <f t="shared" si="10"/>
        <v>0</v>
      </c>
      <c r="L66" s="42">
        <f>B66+D66+F66+H66+J66</f>
        <v>18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3</v>
      </c>
      <c r="C67" s="37">
        <f t="shared" si="6"/>
        <v>0.10714285714285714</v>
      </c>
      <c r="D67" s="28">
        <f>E33</f>
        <v>9</v>
      </c>
      <c r="E67" s="37">
        <f t="shared" si="7"/>
        <v>0.32142857142857145</v>
      </c>
      <c r="F67" s="28">
        <f>G33</f>
        <v>13</v>
      </c>
      <c r="G67" s="37">
        <f t="shared" si="8"/>
        <v>0.4642857142857143</v>
      </c>
      <c r="H67" s="28">
        <f>I33</f>
        <v>3</v>
      </c>
      <c r="I67" s="37">
        <f t="shared" si="9"/>
        <v>0.10714285714285714</v>
      </c>
      <c r="J67" s="28">
        <f>K33</f>
        <v>0</v>
      </c>
      <c r="K67" s="37">
        <f t="shared" si="10"/>
        <v>0</v>
      </c>
      <c r="L67" s="29">
        <f>B67+D67+F67+H67+J67</f>
        <v>28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0.047619047619047616</v>
      </c>
      <c r="D68" s="28">
        <f>E39</f>
        <v>4</v>
      </c>
      <c r="E68" s="37">
        <f t="shared" si="7"/>
        <v>0.19047619047619047</v>
      </c>
      <c r="F68" s="28">
        <f>G39</f>
        <v>15</v>
      </c>
      <c r="G68" s="37">
        <f t="shared" si="8"/>
        <v>0.7142857142857143</v>
      </c>
      <c r="H68" s="28">
        <f>I39</f>
        <v>1</v>
      </c>
      <c r="I68" s="37">
        <f t="shared" si="9"/>
        <v>0.047619047619047616</v>
      </c>
      <c r="J68" s="28">
        <f>K39</f>
        <v>0</v>
      </c>
      <c r="K68" s="37">
        <f t="shared" si="10"/>
        <v>0</v>
      </c>
      <c r="L68" s="29">
        <f>B68+D68+F68+H68+J68</f>
        <v>21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18</v>
      </c>
      <c r="C69" s="40">
        <f t="shared" si="6"/>
        <v>0.11320754716981132</v>
      </c>
      <c r="D69" s="38">
        <f>SUM(D64:D68)</f>
        <v>51</v>
      </c>
      <c r="E69" s="40">
        <f t="shared" si="7"/>
        <v>0.32075471698113206</v>
      </c>
      <c r="F69" s="38">
        <f>SUM(F64:F68)</f>
        <v>74</v>
      </c>
      <c r="G69" s="40">
        <f t="shared" si="8"/>
        <v>0.46540880503144655</v>
      </c>
      <c r="H69" s="38">
        <f>SUM(H64:H68)</f>
        <v>16</v>
      </c>
      <c r="I69" s="40">
        <f t="shared" si="9"/>
        <v>0.10062893081761007</v>
      </c>
      <c r="J69" s="38">
        <f>SUM(J64:J68)</f>
        <v>0</v>
      </c>
      <c r="K69" s="40">
        <f t="shared" si="10"/>
        <v>0</v>
      </c>
      <c r="L69" s="41">
        <f>SUM(L64:L68)</f>
        <v>159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0.11320754716981132</v>
      </c>
      <c r="C70" s="24"/>
      <c r="D70" s="24">
        <f>D69/L69</f>
        <v>0.32075471698113206</v>
      </c>
      <c r="E70" s="24"/>
      <c r="F70" s="24">
        <f>F69/L69</f>
        <v>0.46540880503144655</v>
      </c>
      <c r="G70" s="24"/>
      <c r="H70" s="24">
        <f>H69/L69</f>
        <v>0.10062893081761007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67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0.019569471624266144</v>
      </c>
      <c r="D75" s="28">
        <f>D64+D53</f>
        <v>76</v>
      </c>
      <c r="E75" s="37">
        <f>D75/L75</f>
        <v>0.1487279843444227</v>
      </c>
      <c r="F75" s="28">
        <f>F64+F53</f>
        <v>213</v>
      </c>
      <c r="G75" s="37">
        <f>F75/L75</f>
        <v>0.41682974559686886</v>
      </c>
      <c r="H75" s="28">
        <f>H64+H53</f>
        <v>193</v>
      </c>
      <c r="I75" s="37">
        <f>H75/L75</f>
        <v>0.3776908023483366</v>
      </c>
      <c r="J75" s="28">
        <f>J64+J53</f>
        <v>19</v>
      </c>
      <c r="K75" s="37">
        <f>J75/L75</f>
        <v>0.03718199608610567</v>
      </c>
      <c r="L75" s="29">
        <f>B75+D75+F75+H75+J75</f>
        <v>511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9</v>
      </c>
      <c r="C76" s="37">
        <f>B76/L76</f>
        <v>0.047872340425531915</v>
      </c>
      <c r="D76" s="28">
        <f>D65+D54</f>
        <v>33</v>
      </c>
      <c r="E76" s="37">
        <f>D76/L76</f>
        <v>0.17553191489361702</v>
      </c>
      <c r="F76" s="28">
        <f>F65+F54</f>
        <v>93</v>
      </c>
      <c r="G76" s="37">
        <f>F76/L76</f>
        <v>0.4946808510638298</v>
      </c>
      <c r="H76" s="28">
        <f>H65+H54</f>
        <v>49</v>
      </c>
      <c r="I76" s="37">
        <f>H76/L76</f>
        <v>0.26063829787234044</v>
      </c>
      <c r="J76" s="28">
        <f>J65+J54</f>
        <v>4</v>
      </c>
      <c r="K76" s="37">
        <f>J76/L76</f>
        <v>0.02127659574468085</v>
      </c>
      <c r="L76" s="29">
        <f>B76+D76+F76+H76+J76</f>
        <v>188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3</v>
      </c>
      <c r="C77" s="37">
        <f>B77/L77</f>
        <v>0.02702702702702703</v>
      </c>
      <c r="D77" s="28">
        <f>D66+D55</f>
        <v>15</v>
      </c>
      <c r="E77" s="37">
        <f>D77/L77</f>
        <v>0.13513513513513514</v>
      </c>
      <c r="F77" s="28">
        <f>F66+F55</f>
        <v>58</v>
      </c>
      <c r="G77" s="37">
        <f>F77/L77</f>
        <v>0.5225225225225225</v>
      </c>
      <c r="H77" s="28">
        <f>H66+H55</f>
        <v>33</v>
      </c>
      <c r="I77" s="37">
        <f>H77/L77</f>
        <v>0.2972972972972973</v>
      </c>
      <c r="J77" s="28">
        <f>J66+J55</f>
        <v>2</v>
      </c>
      <c r="K77" s="37">
        <f>J77/L77</f>
        <v>0.018018018018018018</v>
      </c>
      <c r="L77" s="29">
        <f>B77+D77+F77+H77+J77</f>
        <v>111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5</v>
      </c>
      <c r="C78" s="37">
        <f>B78/L78</f>
        <v>0.025906735751295335</v>
      </c>
      <c r="D78" s="28">
        <f>D67+D56</f>
        <v>14</v>
      </c>
      <c r="E78" s="37">
        <f>D78/L78</f>
        <v>0.07253886010362694</v>
      </c>
      <c r="F78" s="28">
        <f>F67+F56</f>
        <v>67</v>
      </c>
      <c r="G78" s="37">
        <f>F78/L78</f>
        <v>0.3471502590673575</v>
      </c>
      <c r="H78" s="28">
        <f>H67+H56</f>
        <v>87</v>
      </c>
      <c r="I78" s="37">
        <f>H78/L78</f>
        <v>0.45077720207253885</v>
      </c>
      <c r="J78" s="28">
        <f>J67+J56</f>
        <v>20</v>
      </c>
      <c r="K78" s="37">
        <f>J78/L78</f>
        <v>0.10362694300518134</v>
      </c>
      <c r="L78" s="29">
        <f>B78+D78+F78+H78+J78</f>
        <v>193</v>
      </c>
    </row>
    <row r="79" spans="1:12" ht="12">
      <c r="A79" s="36" t="s">
        <v>38</v>
      </c>
      <c r="B79" s="28">
        <f>B68+B57</f>
        <v>2</v>
      </c>
      <c r="C79" s="37">
        <f>B79/L79</f>
        <v>0.011764705882352941</v>
      </c>
      <c r="D79" s="28">
        <f>D68+D57</f>
        <v>7</v>
      </c>
      <c r="E79" s="37">
        <f>D79/L79</f>
        <v>0.041176470588235294</v>
      </c>
      <c r="F79" s="28">
        <f>F68+F57</f>
        <v>63</v>
      </c>
      <c r="G79" s="37">
        <f>F79/L79</f>
        <v>0.37058823529411766</v>
      </c>
      <c r="H79" s="28">
        <f>H68+H57</f>
        <v>88</v>
      </c>
      <c r="I79" s="37">
        <f>H79/L79</f>
        <v>0.5176470588235295</v>
      </c>
      <c r="J79" s="28">
        <f>J68+J57</f>
        <v>10</v>
      </c>
      <c r="K79" s="37">
        <f>J79/L79</f>
        <v>0.058823529411764705</v>
      </c>
      <c r="L79" s="29">
        <f>B79+D79+F79+H79+J79</f>
        <v>170</v>
      </c>
    </row>
    <row r="80" spans="1:12" ht="12">
      <c r="A80" s="39" t="s">
        <v>10</v>
      </c>
      <c r="B80" s="38">
        <f>SUM(B75:B79)</f>
        <v>29</v>
      </c>
      <c r="C80" s="40">
        <f>B80/$L$80</f>
        <v>0.0247229326513214</v>
      </c>
      <c r="D80" s="38">
        <f>SUM(D75:D79)</f>
        <v>145</v>
      </c>
      <c r="E80" s="40">
        <f>D80/$L$80</f>
        <v>0.12361466325660699</v>
      </c>
      <c r="F80" s="38">
        <f>SUM(F75:F79)</f>
        <v>494</v>
      </c>
      <c r="G80" s="40">
        <f>F80/$L$80</f>
        <v>0.42114236999147486</v>
      </c>
      <c r="H80" s="38">
        <f>SUM(H75:H79)</f>
        <v>450</v>
      </c>
      <c r="I80" s="40">
        <f>H80/$L$80</f>
        <v>0.3836317135549872</v>
      </c>
      <c r="J80" s="38">
        <f>SUM(J75:J79)</f>
        <v>55</v>
      </c>
      <c r="K80" s="40">
        <f>J80/$L$80</f>
        <v>0.04688832054560955</v>
      </c>
      <c r="L80" s="61">
        <f>SUM(L75:L79)</f>
        <v>1173</v>
      </c>
    </row>
    <row r="81" spans="1:12" ht="12">
      <c r="A81" s="18"/>
      <c r="B81" s="24">
        <f>B80/L80</f>
        <v>0.0247229326513214</v>
      </c>
      <c r="C81" s="24"/>
      <c r="D81" s="24">
        <f>D80/L80</f>
        <v>0.12361466325660699</v>
      </c>
      <c r="E81" s="24"/>
      <c r="F81" s="24">
        <f>F80/L80</f>
        <v>0.42114236999147486</v>
      </c>
      <c r="G81" s="24"/>
      <c r="H81" s="24">
        <f>H80/L80</f>
        <v>0.3836317135549872</v>
      </c>
      <c r="I81" s="24"/>
      <c r="J81" s="24">
        <f>J80/L80</f>
        <v>0.04688832054560955</v>
      </c>
      <c r="K81" s="24"/>
      <c r="L81" s="25">
        <f>SUM(B81:J81)</f>
        <v>0.9999999999999999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 hidden="1">
      <c r="A83" s="1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12">
      <c r="A84" s="58" t="s">
        <v>63</v>
      </c>
      <c r="B84" s="33" t="s">
        <v>11</v>
      </c>
      <c r="C84" s="33" t="s">
        <v>43</v>
      </c>
      <c r="D84" s="33" t="s">
        <v>42</v>
      </c>
      <c r="E84" s="24"/>
      <c r="F84" s="24"/>
      <c r="G84" s="24"/>
      <c r="H84" s="24"/>
      <c r="I84" s="24"/>
      <c r="J84" s="24"/>
      <c r="K84" s="24"/>
      <c r="L84" s="25"/>
    </row>
    <row r="85" spans="1:12" ht="12">
      <c r="A85" s="36" t="s">
        <v>44</v>
      </c>
      <c r="B85" s="29">
        <f>B58</f>
        <v>11</v>
      </c>
      <c r="C85" s="43">
        <f>B69</f>
        <v>18</v>
      </c>
      <c r="D85" s="59">
        <f>B80</f>
        <v>29</v>
      </c>
      <c r="E85" s="24"/>
      <c r="F85" s="24"/>
      <c r="G85" s="24"/>
      <c r="H85" s="24"/>
      <c r="I85" s="24"/>
      <c r="J85" s="24"/>
      <c r="K85" s="24"/>
      <c r="L85" s="25"/>
    </row>
    <row r="86" spans="1:12" ht="12">
      <c r="A86" s="36" t="s">
        <v>45</v>
      </c>
      <c r="B86" s="29">
        <f>D58</f>
        <v>94</v>
      </c>
      <c r="C86" s="43">
        <f>D69</f>
        <v>51</v>
      </c>
      <c r="D86" s="59">
        <f>D80</f>
        <v>145</v>
      </c>
      <c r="E86" s="24"/>
      <c r="F86" s="24"/>
      <c r="G86" s="24"/>
      <c r="H86" s="24"/>
      <c r="I86" s="24"/>
      <c r="J86" s="24"/>
      <c r="K86" s="24"/>
      <c r="L86" s="25"/>
    </row>
    <row r="87" spans="1:12" ht="12">
      <c r="A87" s="36" t="s">
        <v>46</v>
      </c>
      <c r="B87" s="29">
        <f>F58</f>
        <v>420</v>
      </c>
      <c r="C87" s="43">
        <f>F69</f>
        <v>74</v>
      </c>
      <c r="D87" s="59">
        <f>F80</f>
        <v>494</v>
      </c>
      <c r="E87" s="24"/>
      <c r="F87" s="24"/>
      <c r="G87" s="24"/>
      <c r="H87" s="24"/>
      <c r="I87" s="24"/>
      <c r="J87" s="24"/>
      <c r="K87" s="24"/>
      <c r="L87" s="25"/>
    </row>
    <row r="88" spans="1:12" ht="12">
      <c r="A88" s="36" t="s">
        <v>47</v>
      </c>
      <c r="B88" s="29">
        <f>H58</f>
        <v>434</v>
      </c>
      <c r="C88" s="43">
        <f>H69</f>
        <v>16</v>
      </c>
      <c r="D88" s="59">
        <f>H80</f>
        <v>450</v>
      </c>
      <c r="E88" s="24"/>
      <c r="F88" s="24"/>
      <c r="G88" s="24"/>
      <c r="H88" s="24"/>
      <c r="I88" s="24"/>
      <c r="J88" s="24"/>
      <c r="K88" s="24"/>
      <c r="L88" s="25"/>
    </row>
    <row r="89" spans="1:12" ht="12">
      <c r="A89" s="36" t="s">
        <v>48</v>
      </c>
      <c r="B89" s="29">
        <f>J58</f>
        <v>55</v>
      </c>
      <c r="C89" s="43">
        <f>J69</f>
        <v>0</v>
      </c>
      <c r="D89" s="59">
        <f>J80</f>
        <v>55</v>
      </c>
      <c r="E89" s="24"/>
      <c r="F89" s="24"/>
      <c r="G89" s="24"/>
      <c r="H89" s="24"/>
      <c r="I89" s="24"/>
      <c r="J89" s="24"/>
      <c r="K89" s="24"/>
      <c r="L89" s="25"/>
    </row>
    <row r="90" spans="1:12" ht="12">
      <c r="A90" s="33" t="s">
        <v>10</v>
      </c>
      <c r="B90" s="41">
        <f>SUM(B85:B89)</f>
        <v>1014</v>
      </c>
      <c r="C90" s="33">
        <f>SUM(C85:C89)</f>
        <v>159</v>
      </c>
      <c r="D90" s="61">
        <f>SUM(D85:D89)</f>
        <v>1173</v>
      </c>
      <c r="E90" s="24"/>
      <c r="F90" s="24"/>
      <c r="G90" s="24"/>
      <c r="H90" s="24"/>
      <c r="I90" s="24"/>
      <c r="J90" s="24"/>
      <c r="K90" s="24"/>
      <c r="L90" s="25"/>
    </row>
    <row r="91" spans="1:12" ht="12">
      <c r="A91" s="1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144" ht="12">
      <c r="A144" s="18" t="s">
        <v>59</v>
      </c>
    </row>
  </sheetData>
  <sheetProtection password="DDEF" sheet="1" objects="1" scenarios="1" selectLockedCells="1" selectUnlockedCells="1"/>
  <mergeCells count="64">
    <mergeCell ref="B73:B74"/>
    <mergeCell ref="D73:D74"/>
    <mergeCell ref="F73:F74"/>
    <mergeCell ref="H73:H74"/>
    <mergeCell ref="B62:B63"/>
    <mergeCell ref="D62:D63"/>
    <mergeCell ref="F62:F63"/>
    <mergeCell ref="H62:H63"/>
    <mergeCell ref="B51:B52"/>
    <mergeCell ref="D51:D52"/>
    <mergeCell ref="F51:F52"/>
    <mergeCell ref="H51:H52"/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L9:L10"/>
    <mergeCell ref="A9:A10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94"/>
  <sheetViews>
    <sheetView workbookViewId="0" topLeftCell="A1">
      <selection activeCell="A1" sqref="A1:L1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50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>
        <f>SUM(B11:K11)</f>
        <v>0</v>
      </c>
    </row>
    <row r="12" spans="1:12" ht="12" customHeight="1">
      <c r="A12" s="35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9">
        <f>SUM(B12:K12)</f>
        <v>0</v>
      </c>
    </row>
    <row r="13" spans="1:12" ht="12" customHeight="1">
      <c r="A13" s="35" t="s">
        <v>15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>
        <f>SUM(B13:K13)</f>
        <v>0</v>
      </c>
    </row>
    <row r="14" spans="1:12" ht="12" customHeight="1">
      <c r="A14" s="35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>
        <f>SUM(B14:K14)</f>
        <v>0</v>
      </c>
    </row>
    <row r="15" spans="1:12" s="3" customFormat="1" ht="12" customHeight="1">
      <c r="A15" s="35" t="s">
        <v>17</v>
      </c>
      <c r="B15" s="28"/>
      <c r="C15" s="28"/>
      <c r="D15" s="28"/>
      <c r="E15" s="30"/>
      <c r="F15" s="28"/>
      <c r="G15" s="28"/>
      <c r="H15" s="28"/>
      <c r="I15" s="28"/>
      <c r="J15" s="28"/>
      <c r="K15" s="29"/>
      <c r="L15" s="29">
        <f>SUM(B15:K15)</f>
        <v>0</v>
      </c>
    </row>
    <row r="16" spans="1:12" s="3" customFormat="1" ht="12">
      <c r="A16" s="32" t="s">
        <v>18</v>
      </c>
      <c r="B16" s="33">
        <f aca="true" t="shared" si="0" ref="B16:L16">SUM(B11:B15)</f>
        <v>0</v>
      </c>
      <c r="C16" s="33">
        <f t="shared" si="0"/>
        <v>0</v>
      </c>
      <c r="D16" s="33">
        <f t="shared" si="0"/>
        <v>0</v>
      </c>
      <c r="E16" s="33">
        <f t="shared" si="0"/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9">
        <f>SUM(B19:K19)</f>
        <v>0</v>
      </c>
    </row>
    <row r="20" spans="1:12" ht="12">
      <c r="A20" s="36" t="s">
        <v>19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9">
        <f>SUM(B20:K20)</f>
        <v>0</v>
      </c>
    </row>
    <row r="21" spans="1:12" s="3" customFormat="1" ht="12">
      <c r="A21" s="36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9">
        <f>SUM(B21:K21)</f>
        <v>0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0</v>
      </c>
      <c r="D22" s="33">
        <f t="shared" si="1"/>
        <v>0</v>
      </c>
      <c r="E22" s="33">
        <f t="shared" si="1"/>
        <v>0</v>
      </c>
      <c r="F22" s="33">
        <f t="shared" si="1"/>
        <v>0</v>
      </c>
      <c r="G22" s="33">
        <f t="shared" si="1"/>
        <v>0</v>
      </c>
      <c r="H22" s="33">
        <f t="shared" si="1"/>
        <v>0</v>
      </c>
      <c r="I22" s="33">
        <f t="shared" si="1"/>
        <v>0</v>
      </c>
      <c r="J22" s="33">
        <f t="shared" si="1"/>
        <v>0</v>
      </c>
      <c r="K22" s="33">
        <f t="shared" si="1"/>
        <v>0</v>
      </c>
      <c r="L22" s="33">
        <f t="shared" si="1"/>
        <v>0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9">
        <f>SUM(B25:K25)</f>
        <v>0</v>
      </c>
    </row>
    <row r="26" spans="1:12" s="3" customFormat="1" ht="12">
      <c r="A26" s="36" t="s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9">
        <f>SUM(B26:K26)</f>
        <v>0</v>
      </c>
    </row>
    <row r="27" spans="1:12" s="3" customFormat="1" ht="12">
      <c r="A27" s="32" t="s">
        <v>18</v>
      </c>
      <c r="B27" s="33">
        <f aca="true" t="shared" si="2" ref="B27:L27">SUM(B25:B26)</f>
        <v>0</v>
      </c>
      <c r="C27" s="33">
        <f t="shared" si="2"/>
        <v>0</v>
      </c>
      <c r="D27" s="33">
        <f t="shared" si="2"/>
        <v>0</v>
      </c>
      <c r="E27" s="33">
        <f t="shared" si="2"/>
        <v>0</v>
      </c>
      <c r="F27" s="33">
        <f t="shared" si="2"/>
        <v>0</v>
      </c>
      <c r="G27" s="33">
        <f t="shared" si="2"/>
        <v>0</v>
      </c>
      <c r="H27" s="33">
        <f t="shared" si="2"/>
        <v>0</v>
      </c>
      <c r="I27" s="33">
        <f t="shared" si="2"/>
        <v>0</v>
      </c>
      <c r="J27" s="33">
        <f t="shared" si="2"/>
        <v>0</v>
      </c>
      <c r="K27" s="33">
        <f t="shared" si="2"/>
        <v>0</v>
      </c>
      <c r="L27" s="33">
        <f t="shared" si="2"/>
        <v>0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9">
        <f>SUM(B30:K30)</f>
        <v>0</v>
      </c>
    </row>
    <row r="31" spans="1:12" ht="12">
      <c r="A31" s="35" t="s">
        <v>23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9">
        <f>SUM(B31:K31)</f>
        <v>0</v>
      </c>
    </row>
    <row r="32" spans="1:12" s="3" customFormat="1" ht="12">
      <c r="A32" s="36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9">
        <f>SUM(B32:K32)</f>
        <v>0</v>
      </c>
    </row>
    <row r="33" spans="1:12" s="3" customFormat="1" ht="12">
      <c r="A33" s="32" t="s">
        <v>18</v>
      </c>
      <c r="B33" s="33">
        <f aca="true" t="shared" si="3" ref="B33:L33">SUM(B29:B32)</f>
        <v>0</v>
      </c>
      <c r="C33" s="33">
        <f t="shared" si="3"/>
        <v>0</v>
      </c>
      <c r="D33" s="33">
        <f t="shared" si="3"/>
        <v>0</v>
      </c>
      <c r="E33" s="33">
        <f t="shared" si="3"/>
        <v>0</v>
      </c>
      <c r="F33" s="33">
        <f t="shared" si="3"/>
        <v>0</v>
      </c>
      <c r="G33" s="33">
        <f t="shared" si="3"/>
        <v>0</v>
      </c>
      <c r="H33" s="33">
        <f t="shared" si="3"/>
        <v>0</v>
      </c>
      <c r="I33" s="33">
        <f t="shared" si="3"/>
        <v>0</v>
      </c>
      <c r="J33" s="33">
        <f t="shared" si="3"/>
        <v>0</v>
      </c>
      <c r="K33" s="33">
        <f t="shared" si="3"/>
        <v>0</v>
      </c>
      <c r="L33" s="33">
        <f t="shared" si="3"/>
        <v>0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>
        <f>SUM(B36:K36)</f>
        <v>0</v>
      </c>
    </row>
    <row r="37" spans="1:12" ht="12">
      <c r="A37" s="36" t="s">
        <v>16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  <c r="L37" s="29">
        <f>SUM(B37:K37)</f>
        <v>0</v>
      </c>
    </row>
    <row r="38" spans="1:12" s="3" customFormat="1" ht="12">
      <c r="A38" s="36" t="s">
        <v>20</v>
      </c>
      <c r="B38" s="28"/>
      <c r="C38" s="28"/>
      <c r="D38" s="28"/>
      <c r="E38" s="28"/>
      <c r="F38" s="28"/>
      <c r="G38" s="28"/>
      <c r="H38" s="28"/>
      <c r="I38" s="28"/>
      <c r="J38" s="28"/>
      <c r="K38" s="29"/>
      <c r="L38" s="29">
        <f>SUM(B38:K38)</f>
        <v>0</v>
      </c>
    </row>
    <row r="39" spans="1:12" ht="12">
      <c r="A39" s="32" t="s">
        <v>18</v>
      </c>
      <c r="B39" s="33">
        <f aca="true" t="shared" si="4" ref="B39:L39">SUM(B35:B38)</f>
        <v>0</v>
      </c>
      <c r="C39" s="33">
        <f t="shared" si="4"/>
        <v>0</v>
      </c>
      <c r="D39" s="33">
        <f t="shared" si="4"/>
        <v>0</v>
      </c>
      <c r="E39" s="33">
        <f t="shared" si="4"/>
        <v>0</v>
      </c>
      <c r="F39" s="33">
        <f t="shared" si="4"/>
        <v>0</v>
      </c>
      <c r="G39" s="33">
        <f t="shared" si="4"/>
        <v>0</v>
      </c>
      <c r="H39" s="33">
        <f t="shared" si="4"/>
        <v>0</v>
      </c>
      <c r="I39" s="33">
        <f t="shared" si="4"/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</row>
    <row r="40" spans="1:12" ht="12">
      <c r="A40" s="34" t="s">
        <v>10</v>
      </c>
      <c r="B40" s="31">
        <f aca="true" t="shared" si="5" ref="B40:L40">B16+B22+B27+B33+B39</f>
        <v>0</v>
      </c>
      <c r="C40" s="31">
        <f t="shared" si="5"/>
        <v>0</v>
      </c>
      <c r="D40" s="31">
        <f t="shared" si="5"/>
        <v>0</v>
      </c>
      <c r="E40" s="31">
        <f t="shared" si="5"/>
        <v>0</v>
      </c>
      <c r="F40" s="31">
        <f t="shared" si="5"/>
        <v>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74"/>
      <c r="B49" s="74"/>
      <c r="C49" s="74"/>
      <c r="D49" s="74"/>
      <c r="E49" s="74"/>
      <c r="F49" s="74"/>
      <c r="G49" s="74"/>
      <c r="H49" s="74"/>
      <c r="I49" s="7"/>
      <c r="J49" s="7"/>
      <c r="K49" s="7"/>
      <c r="L49" s="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74"/>
      <c r="B50" s="74"/>
      <c r="C50" s="74"/>
      <c r="D50" s="74"/>
      <c r="E50" s="74"/>
      <c r="F50" s="74"/>
      <c r="G50" s="74"/>
      <c r="H50" s="74"/>
      <c r="I50" s="7"/>
      <c r="J50" s="7"/>
      <c r="K50" s="7"/>
      <c r="L50" s="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74"/>
      <c r="B51" s="74"/>
      <c r="C51" s="74"/>
      <c r="D51" s="74"/>
      <c r="E51" s="74"/>
      <c r="F51" s="74"/>
      <c r="G51" s="74"/>
      <c r="H51" s="74"/>
      <c r="I51" s="7"/>
      <c r="J51" s="7"/>
      <c r="K51" s="7"/>
      <c r="L51" s="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10" customFormat="1" ht="15">
      <c r="A52" s="19" t="str">
        <f>A5</f>
        <v>Fevereiro de 2010  (posição de 28 de Fevereiro)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0" customFormat="1" ht="12.75">
      <c r="A53" s="72" t="s">
        <v>26</v>
      </c>
      <c r="B53" s="72"/>
      <c r="C53" s="72"/>
      <c r="D53" s="72"/>
      <c r="E53" s="72"/>
      <c r="F53" s="72"/>
      <c r="G53" s="72"/>
      <c r="H53" s="72"/>
      <c r="I53" s="72"/>
      <c r="J53" s="73"/>
      <c r="K53" s="72"/>
      <c r="L53" s="72"/>
    </row>
    <row r="54" spans="1:12" s="10" customFormat="1" ht="12.75">
      <c r="A54" s="62" t="s">
        <v>4</v>
      </c>
      <c r="B54" s="62" t="s">
        <v>27</v>
      </c>
      <c r="C54" s="51" t="s">
        <v>28</v>
      </c>
      <c r="D54" s="62" t="s">
        <v>29</v>
      </c>
      <c r="E54" s="51" t="s">
        <v>28</v>
      </c>
      <c r="F54" s="62" t="s">
        <v>30</v>
      </c>
      <c r="G54" s="51" t="s">
        <v>28</v>
      </c>
      <c r="H54" s="62" t="s">
        <v>31</v>
      </c>
      <c r="I54" s="51" t="s">
        <v>28</v>
      </c>
      <c r="J54" s="51" t="s">
        <v>32</v>
      </c>
      <c r="K54" s="51" t="s">
        <v>28</v>
      </c>
      <c r="L54" s="62" t="s">
        <v>10</v>
      </c>
    </row>
    <row r="55" spans="1:12" s="10" customFormat="1" ht="12.75">
      <c r="A55" s="63"/>
      <c r="B55" s="63"/>
      <c r="C55" s="52" t="s">
        <v>4</v>
      </c>
      <c r="D55" s="63"/>
      <c r="E55" s="52" t="s">
        <v>4</v>
      </c>
      <c r="F55" s="63"/>
      <c r="G55" s="52" t="s">
        <v>4</v>
      </c>
      <c r="H55" s="63"/>
      <c r="I55" s="52" t="s">
        <v>4</v>
      </c>
      <c r="J55" s="52" t="s">
        <v>33</v>
      </c>
      <c r="K55" s="52" t="s">
        <v>4</v>
      </c>
      <c r="L55" s="63"/>
    </row>
    <row r="56" spans="1:12" s="10" customFormat="1" ht="12.75">
      <c r="A56" s="36" t="s">
        <v>34</v>
      </c>
      <c r="B56" s="28">
        <f>B16</f>
        <v>0</v>
      </c>
      <c r="C56" s="37" t="e">
        <f>B56/$L$56</f>
        <v>#DIV/0!</v>
      </c>
      <c r="D56" s="28">
        <f>D16</f>
        <v>0</v>
      </c>
      <c r="E56" s="37" t="e">
        <f>D56/$L$56</f>
        <v>#DIV/0!</v>
      </c>
      <c r="F56" s="28">
        <f>F16</f>
        <v>0</v>
      </c>
      <c r="G56" s="37" t="e">
        <f>F56/$L$56</f>
        <v>#DIV/0!</v>
      </c>
      <c r="H56" s="28">
        <f>H16</f>
        <v>0</v>
      </c>
      <c r="I56" s="37" t="e">
        <f>H56/$L$56</f>
        <v>#DIV/0!</v>
      </c>
      <c r="J56" s="50">
        <f>J16</f>
        <v>0</v>
      </c>
      <c r="K56" s="37" t="e">
        <f>J56/L56</f>
        <v>#DIV/0!</v>
      </c>
      <c r="L56" s="29">
        <f>B56+D56+F56+H56+J56</f>
        <v>0</v>
      </c>
    </row>
    <row r="57" spans="1:193" ht="12" customHeight="1">
      <c r="A57" s="36" t="s">
        <v>35</v>
      </c>
      <c r="B57" s="28">
        <f>B22</f>
        <v>0</v>
      </c>
      <c r="C57" s="37" t="e">
        <f>B57/$L$57</f>
        <v>#DIV/0!</v>
      </c>
      <c r="D57" s="28">
        <f>D22</f>
        <v>0</v>
      </c>
      <c r="E57" s="37" t="e">
        <f>D57/$L$57</f>
        <v>#DIV/0!</v>
      </c>
      <c r="F57" s="28">
        <f>F22</f>
        <v>0</v>
      </c>
      <c r="G57" s="37" t="e">
        <f>F57/$L$57</f>
        <v>#DIV/0!</v>
      </c>
      <c r="H57" s="28">
        <f>H22</f>
        <v>0</v>
      </c>
      <c r="I57" s="37" t="e">
        <f>H57/L57</f>
        <v>#DIV/0!</v>
      </c>
      <c r="J57" s="28">
        <f>J22</f>
        <v>0</v>
      </c>
      <c r="K57" s="37" t="e">
        <f>J57/L57</f>
        <v>#DIV/0!</v>
      </c>
      <c r="L57" s="42">
        <f>B57+D57+F57+H57+J57</f>
        <v>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6" t="s">
        <v>36</v>
      </c>
      <c r="B58" s="28">
        <f>B27</f>
        <v>0</v>
      </c>
      <c r="C58" s="37" t="e">
        <f>B58/$L$58</f>
        <v>#DIV/0!</v>
      </c>
      <c r="D58" s="28">
        <f>D27</f>
        <v>0</v>
      </c>
      <c r="E58" s="37" t="e">
        <f>D58/$L$58</f>
        <v>#DIV/0!</v>
      </c>
      <c r="F58" s="28">
        <f>F27</f>
        <v>0</v>
      </c>
      <c r="G58" s="37" t="e">
        <f>F58/$L$58</f>
        <v>#DIV/0!</v>
      </c>
      <c r="H58" s="28">
        <f>H27</f>
        <v>0</v>
      </c>
      <c r="I58" s="37" t="e">
        <f>H58/L58</f>
        <v>#DIV/0!</v>
      </c>
      <c r="J58" s="28">
        <f>J27</f>
        <v>0</v>
      </c>
      <c r="K58" s="37" t="e">
        <f>J58/L58</f>
        <v>#DIV/0!</v>
      </c>
      <c r="L58" s="42">
        <f>B58+D58+F58+H58+J58</f>
        <v>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36" t="s">
        <v>37</v>
      </c>
      <c r="B59" s="28">
        <f>B33</f>
        <v>0</v>
      </c>
      <c r="C59" s="37" t="e">
        <f>B59/$L$59</f>
        <v>#DIV/0!</v>
      </c>
      <c r="D59" s="28">
        <f>D33</f>
        <v>0</v>
      </c>
      <c r="E59" s="37" t="e">
        <f>D59/$L$59</f>
        <v>#DIV/0!</v>
      </c>
      <c r="F59" s="28">
        <f>F33</f>
        <v>0</v>
      </c>
      <c r="G59" s="37" t="e">
        <f>F59/$L$59</f>
        <v>#DIV/0!</v>
      </c>
      <c r="H59" s="28">
        <f>H33</f>
        <v>0</v>
      </c>
      <c r="I59" s="37" t="e">
        <f>H59/L59</f>
        <v>#DIV/0!</v>
      </c>
      <c r="J59" s="28">
        <f>J33</f>
        <v>0</v>
      </c>
      <c r="K59" s="37" t="e">
        <f>J59/L59</f>
        <v>#DIV/0!</v>
      </c>
      <c r="L59" s="42">
        <f>B59+D59+F59+H59+J59</f>
        <v>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36" t="s">
        <v>38</v>
      </c>
      <c r="B60" s="28">
        <f>B39</f>
        <v>0</v>
      </c>
      <c r="C60" s="37" t="e">
        <f>B60/$L$60</f>
        <v>#DIV/0!</v>
      </c>
      <c r="D60" s="28">
        <f>D39</f>
        <v>0</v>
      </c>
      <c r="E60" s="37" t="e">
        <f>D60/$L$60</f>
        <v>#DIV/0!</v>
      </c>
      <c r="F60" s="28">
        <f>F39</f>
        <v>0</v>
      </c>
      <c r="G60" s="37" t="e">
        <f>F60/$L$60</f>
        <v>#DIV/0!</v>
      </c>
      <c r="H60" s="28">
        <f>H39</f>
        <v>0</v>
      </c>
      <c r="I60" s="37" t="e">
        <f>H60/L60</f>
        <v>#DIV/0!</v>
      </c>
      <c r="J60" s="28">
        <f>J39</f>
        <v>0</v>
      </c>
      <c r="K60" s="37" t="e">
        <f>J60/L60</f>
        <v>#DIV/0!</v>
      </c>
      <c r="L60" s="28">
        <f>B60+D60+F60+H60+J60</f>
        <v>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39" t="s">
        <v>10</v>
      </c>
      <c r="B61" s="38">
        <f>SUM(B56:B60)</f>
        <v>0</v>
      </c>
      <c r="C61" s="40" t="e">
        <f>B61/$L$61</f>
        <v>#DIV/0!</v>
      </c>
      <c r="D61" s="38">
        <f>SUM(D56:D60)</f>
        <v>0</v>
      </c>
      <c r="E61" s="40" t="e">
        <f>D61/$L$61</f>
        <v>#DIV/0!</v>
      </c>
      <c r="F61" s="38">
        <f>SUM(F56:F60)</f>
        <v>0</v>
      </c>
      <c r="G61" s="40" t="e">
        <f>F61/$L$61</f>
        <v>#DIV/0!</v>
      </c>
      <c r="H61" s="38">
        <f>SUM(H56:H60)</f>
        <v>0</v>
      </c>
      <c r="I61" s="40" t="e">
        <f>H61/$L$61</f>
        <v>#DIV/0!</v>
      </c>
      <c r="J61" s="38">
        <f>SUM(J56:J60)</f>
        <v>0</v>
      </c>
      <c r="K61" s="40" t="e">
        <f>J61/$L$61</f>
        <v>#DIV/0!</v>
      </c>
      <c r="L61" s="41">
        <f>SUM(L56:L60)</f>
        <v>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8" t="s">
        <v>39</v>
      </c>
      <c r="B62" s="24" t="e">
        <f>B61/L61</f>
        <v>#DIV/0!</v>
      </c>
      <c r="C62" s="24"/>
      <c r="D62" s="24" t="e">
        <f>D61/L61</f>
        <v>#DIV/0!</v>
      </c>
      <c r="E62" s="24"/>
      <c r="F62" s="24" t="e">
        <f>F61/L61</f>
        <v>#DIV/0!</v>
      </c>
      <c r="G62" s="24"/>
      <c r="H62" s="24" t="e">
        <f>H61/L61</f>
        <v>#DIV/0!</v>
      </c>
      <c r="I62" s="24"/>
      <c r="J62" s="24" t="e">
        <f>J61/L61</f>
        <v>#DIV/0!</v>
      </c>
      <c r="K62" s="24"/>
      <c r="L62" s="25" t="e">
        <f>SUM(B62:J62)</f>
        <v>#DIV/0!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13"/>
      <c r="C63" s="1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72" t="s">
        <v>40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2" t="s">
        <v>4</v>
      </c>
      <c r="B65" s="62" t="s">
        <v>27</v>
      </c>
      <c r="C65" s="51" t="s">
        <v>28</v>
      </c>
      <c r="D65" s="62" t="s">
        <v>29</v>
      </c>
      <c r="E65" s="51" t="s">
        <v>28</v>
      </c>
      <c r="F65" s="62" t="s">
        <v>30</v>
      </c>
      <c r="G65" s="51" t="s">
        <v>28</v>
      </c>
      <c r="H65" s="62" t="s">
        <v>31</v>
      </c>
      <c r="I65" s="51" t="s">
        <v>28</v>
      </c>
      <c r="J65" s="51" t="s">
        <v>32</v>
      </c>
      <c r="K65" s="51" t="s">
        <v>28</v>
      </c>
      <c r="L65" s="62" t="s">
        <v>10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63"/>
      <c r="B66" s="63"/>
      <c r="C66" s="52" t="s">
        <v>4</v>
      </c>
      <c r="D66" s="63"/>
      <c r="E66" s="52" t="s">
        <v>4</v>
      </c>
      <c r="F66" s="63"/>
      <c r="G66" s="52" t="s">
        <v>4</v>
      </c>
      <c r="H66" s="63"/>
      <c r="I66" s="52" t="s">
        <v>4</v>
      </c>
      <c r="J66" s="52" t="s">
        <v>33</v>
      </c>
      <c r="K66" s="52" t="s">
        <v>4</v>
      </c>
      <c r="L66" s="6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34</v>
      </c>
      <c r="B67" s="28">
        <f>C16</f>
        <v>0</v>
      </c>
      <c r="C67" s="37" t="e">
        <f aca="true" t="shared" si="6" ref="C67:C72">B67/L67</f>
        <v>#DIV/0!</v>
      </c>
      <c r="D67" s="28">
        <f>E16</f>
        <v>0</v>
      </c>
      <c r="E67" s="37" t="e">
        <f aca="true" t="shared" si="7" ref="E67:E72">D67/L67</f>
        <v>#DIV/0!</v>
      </c>
      <c r="F67" s="28">
        <f>G16</f>
        <v>0</v>
      </c>
      <c r="G67" s="37" t="e">
        <f aca="true" t="shared" si="8" ref="G67:G72">F67/L67</f>
        <v>#DIV/0!</v>
      </c>
      <c r="H67" s="28">
        <f>I16</f>
        <v>0</v>
      </c>
      <c r="I67" s="37" t="e">
        <f aca="true" t="shared" si="9" ref="I67:I72">H67/L67</f>
        <v>#DIV/0!</v>
      </c>
      <c r="J67" s="28">
        <f>K16</f>
        <v>0</v>
      </c>
      <c r="K67" s="37" t="e">
        <f aca="true" t="shared" si="10" ref="K67:K72">J67/L67</f>
        <v>#DIV/0!</v>
      </c>
      <c r="L67" s="42">
        <f>B67+D67+F67+H67+J67</f>
        <v>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15" customFormat="1" ht="12.75">
      <c r="A68" s="36" t="s">
        <v>35</v>
      </c>
      <c r="B68" s="28">
        <f>C22</f>
        <v>0</v>
      </c>
      <c r="C68" s="37" t="e">
        <f t="shared" si="6"/>
        <v>#DIV/0!</v>
      </c>
      <c r="D68" s="28">
        <f>E22</f>
        <v>0</v>
      </c>
      <c r="E68" s="37" t="e">
        <f t="shared" si="7"/>
        <v>#DIV/0!</v>
      </c>
      <c r="F68" s="28">
        <f>G22</f>
        <v>0</v>
      </c>
      <c r="G68" s="37" t="e">
        <f t="shared" si="8"/>
        <v>#DIV/0!</v>
      </c>
      <c r="H68" s="28">
        <f>I22</f>
        <v>0</v>
      </c>
      <c r="I68" s="37" t="e">
        <f t="shared" si="9"/>
        <v>#DIV/0!</v>
      </c>
      <c r="J68" s="28">
        <f>K22</f>
        <v>0</v>
      </c>
      <c r="K68" s="37" t="e">
        <f t="shared" si="10"/>
        <v>#DIV/0!</v>
      </c>
      <c r="L68" s="42">
        <f>B68+D68+F68+H68+J68</f>
        <v>0</v>
      </c>
    </row>
    <row r="69" spans="1:193" ht="12.75">
      <c r="A69" s="36" t="s">
        <v>36</v>
      </c>
      <c r="B69" s="28">
        <f>C27</f>
        <v>0</v>
      </c>
      <c r="C69" s="37" t="e">
        <f t="shared" si="6"/>
        <v>#DIV/0!</v>
      </c>
      <c r="D69" s="28">
        <f>E27</f>
        <v>0</v>
      </c>
      <c r="E69" s="37" t="e">
        <f t="shared" si="7"/>
        <v>#DIV/0!</v>
      </c>
      <c r="F69" s="28">
        <f>G27</f>
        <v>0</v>
      </c>
      <c r="G69" s="37" t="e">
        <f t="shared" si="8"/>
        <v>#DIV/0!</v>
      </c>
      <c r="H69" s="28">
        <f>I27</f>
        <v>0</v>
      </c>
      <c r="I69" s="37" t="e">
        <f t="shared" si="9"/>
        <v>#DIV/0!</v>
      </c>
      <c r="J69" s="28">
        <f>K27</f>
        <v>0</v>
      </c>
      <c r="K69" s="37" t="e">
        <f t="shared" si="10"/>
        <v>#DIV/0!</v>
      </c>
      <c r="L69" s="42">
        <f>B69+D69+F69+H69+J69</f>
        <v>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36" t="s">
        <v>37</v>
      </c>
      <c r="B70" s="28">
        <f>C33</f>
        <v>0</v>
      </c>
      <c r="C70" s="37" t="e">
        <f t="shared" si="6"/>
        <v>#DIV/0!</v>
      </c>
      <c r="D70" s="28">
        <f>E33</f>
        <v>0</v>
      </c>
      <c r="E70" s="37" t="e">
        <f t="shared" si="7"/>
        <v>#DIV/0!</v>
      </c>
      <c r="F70" s="28">
        <f>G33</f>
        <v>0</v>
      </c>
      <c r="G70" s="37" t="e">
        <f t="shared" si="8"/>
        <v>#DIV/0!</v>
      </c>
      <c r="H70" s="28">
        <f>I33</f>
        <v>0</v>
      </c>
      <c r="I70" s="37" t="e">
        <f t="shared" si="9"/>
        <v>#DIV/0!</v>
      </c>
      <c r="J70" s="28">
        <f>K33</f>
        <v>0</v>
      </c>
      <c r="K70" s="37" t="e">
        <f t="shared" si="10"/>
        <v>#DIV/0!</v>
      </c>
      <c r="L70" s="29">
        <f>B70+D70+F70+H70+J70</f>
        <v>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36" t="s">
        <v>38</v>
      </c>
      <c r="B71" s="28">
        <f>C39</f>
        <v>0</v>
      </c>
      <c r="C71" s="37" t="e">
        <f t="shared" si="6"/>
        <v>#DIV/0!</v>
      </c>
      <c r="D71" s="28">
        <f>E39</f>
        <v>0</v>
      </c>
      <c r="E71" s="37" t="e">
        <f t="shared" si="7"/>
        <v>#DIV/0!</v>
      </c>
      <c r="F71" s="28">
        <f>G39</f>
        <v>0</v>
      </c>
      <c r="G71" s="37" t="e">
        <f t="shared" si="8"/>
        <v>#DIV/0!</v>
      </c>
      <c r="H71" s="28">
        <f>I39</f>
        <v>0</v>
      </c>
      <c r="I71" s="37" t="e">
        <f t="shared" si="9"/>
        <v>#DIV/0!</v>
      </c>
      <c r="J71" s="28">
        <f>K39</f>
        <v>0</v>
      </c>
      <c r="K71" s="37" t="e">
        <f t="shared" si="10"/>
        <v>#DIV/0!</v>
      </c>
      <c r="L71" s="29">
        <f>B71+D71+F71+H71+J71</f>
        <v>0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39" t="s">
        <v>10</v>
      </c>
      <c r="B72" s="38">
        <f>SUM(B67:B71)</f>
        <v>0</v>
      </c>
      <c r="C72" s="40" t="e">
        <f t="shared" si="6"/>
        <v>#DIV/0!</v>
      </c>
      <c r="D72" s="38">
        <f>SUM(D67:D71)</f>
        <v>0</v>
      </c>
      <c r="E72" s="40" t="e">
        <f t="shared" si="7"/>
        <v>#DIV/0!</v>
      </c>
      <c r="F72" s="38">
        <f>SUM(F67:F71)</f>
        <v>0</v>
      </c>
      <c r="G72" s="40" t="e">
        <f t="shared" si="8"/>
        <v>#DIV/0!</v>
      </c>
      <c r="H72" s="38">
        <f>SUM(H67:H71)</f>
        <v>0</v>
      </c>
      <c r="I72" s="40" t="e">
        <f t="shared" si="9"/>
        <v>#DIV/0!</v>
      </c>
      <c r="J72" s="38">
        <f>SUM(J67:J71)</f>
        <v>0</v>
      </c>
      <c r="K72" s="40" t="e">
        <f t="shared" si="10"/>
        <v>#DIV/0!</v>
      </c>
      <c r="L72" s="41">
        <f>SUM(L67:L71)</f>
        <v>0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8"/>
      <c r="B73" s="24" t="e">
        <f>B72/L72</f>
        <v>#DIV/0!</v>
      </c>
      <c r="C73" s="24"/>
      <c r="D73" s="24" t="e">
        <f>D72/L72</f>
        <v>#DIV/0!</v>
      </c>
      <c r="E73" s="24"/>
      <c r="F73" s="24" t="e">
        <f>F72/L72</f>
        <v>#DIV/0!</v>
      </c>
      <c r="G73" s="24"/>
      <c r="H73" s="24" t="e">
        <f>H72/L72</f>
        <v>#DIV/0!</v>
      </c>
      <c r="I73" s="24"/>
      <c r="J73" s="24" t="e">
        <f>J72/L72</f>
        <v>#DIV/0!</v>
      </c>
      <c r="K73" s="24"/>
      <c r="L73" s="25" t="e">
        <f>SUM(B73:J73)</f>
        <v>#DIV/0!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13"/>
      <c r="C74" s="13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72" t="s">
        <v>41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2" t="s">
        <v>4</v>
      </c>
      <c r="B76" s="62" t="s">
        <v>27</v>
      </c>
      <c r="C76" s="51" t="s">
        <v>28</v>
      </c>
      <c r="D76" s="62" t="s">
        <v>29</v>
      </c>
      <c r="E76" s="51" t="s">
        <v>28</v>
      </c>
      <c r="F76" s="62" t="s">
        <v>30</v>
      </c>
      <c r="G76" s="51" t="s">
        <v>28</v>
      </c>
      <c r="H76" s="62" t="s">
        <v>31</v>
      </c>
      <c r="I76" s="51" t="s">
        <v>28</v>
      </c>
      <c r="J76" s="51" t="s">
        <v>32</v>
      </c>
      <c r="K76" s="51" t="s">
        <v>28</v>
      </c>
      <c r="L76" s="62" t="s">
        <v>10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63"/>
      <c r="B77" s="63"/>
      <c r="C77" s="52" t="s">
        <v>4</v>
      </c>
      <c r="D77" s="63"/>
      <c r="E77" s="52" t="s">
        <v>4</v>
      </c>
      <c r="F77" s="63"/>
      <c r="G77" s="52" t="s">
        <v>4</v>
      </c>
      <c r="H77" s="63"/>
      <c r="I77" s="52" t="s">
        <v>4</v>
      </c>
      <c r="J77" s="52" t="s">
        <v>33</v>
      </c>
      <c r="K77" s="52" t="s">
        <v>4</v>
      </c>
      <c r="L77" s="6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36" t="s">
        <v>34</v>
      </c>
      <c r="B78" s="28">
        <f>B67+B56</f>
        <v>0</v>
      </c>
      <c r="C78" s="37" t="e">
        <f>B78/L78</f>
        <v>#DIV/0!</v>
      </c>
      <c r="D78" s="28">
        <f>D67+D56</f>
        <v>0</v>
      </c>
      <c r="E78" s="37" t="e">
        <f>D78/L78</f>
        <v>#DIV/0!</v>
      </c>
      <c r="F78" s="28">
        <f>F67+F56</f>
        <v>0</v>
      </c>
      <c r="G78" s="37" t="e">
        <f>F78/L78</f>
        <v>#DIV/0!</v>
      </c>
      <c r="H78" s="28">
        <f>H67+H56</f>
        <v>0</v>
      </c>
      <c r="I78" s="37" t="e">
        <f>H78/L78</f>
        <v>#DIV/0!</v>
      </c>
      <c r="J78" s="28">
        <f>J67+J56</f>
        <v>0</v>
      </c>
      <c r="K78" s="37" t="e">
        <f>J78/L78</f>
        <v>#DIV/0!</v>
      </c>
      <c r="L78" s="29">
        <f>B78+D78+F78+H78+J78</f>
        <v>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36" t="s">
        <v>35</v>
      </c>
      <c r="B79" s="28">
        <f>B68+B57</f>
        <v>0</v>
      </c>
      <c r="C79" s="37" t="e">
        <f>B79/L79</f>
        <v>#DIV/0!</v>
      </c>
      <c r="D79" s="28">
        <f>D68+D57</f>
        <v>0</v>
      </c>
      <c r="E79" s="37" t="e">
        <f>D79/L79</f>
        <v>#DIV/0!</v>
      </c>
      <c r="F79" s="28">
        <f>F68+F57</f>
        <v>0</v>
      </c>
      <c r="G79" s="37" t="e">
        <f>F79/L79</f>
        <v>#DIV/0!</v>
      </c>
      <c r="H79" s="28">
        <f>H68+H57</f>
        <v>0</v>
      </c>
      <c r="I79" s="37" t="e">
        <f>H79/L79</f>
        <v>#DIV/0!</v>
      </c>
      <c r="J79" s="28">
        <f>J68+J57</f>
        <v>0</v>
      </c>
      <c r="K79" s="37" t="e">
        <f>J79/L79</f>
        <v>#DIV/0!</v>
      </c>
      <c r="L79" s="29">
        <f>B79+D79+F79+H79+J79</f>
        <v>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36" t="s">
        <v>36</v>
      </c>
      <c r="B80" s="28">
        <f>B69+B58</f>
        <v>0</v>
      </c>
      <c r="C80" s="37" t="e">
        <f>B80/L80</f>
        <v>#DIV/0!</v>
      </c>
      <c r="D80" s="28">
        <f>D69+D58</f>
        <v>0</v>
      </c>
      <c r="E80" s="37" t="e">
        <f>D80/L80</f>
        <v>#DIV/0!</v>
      </c>
      <c r="F80" s="28">
        <f>F69+F58</f>
        <v>0</v>
      </c>
      <c r="G80" s="37" t="e">
        <f>F80/L80</f>
        <v>#DIV/0!</v>
      </c>
      <c r="H80" s="28">
        <f>H69+H58</f>
        <v>0</v>
      </c>
      <c r="I80" s="37" t="e">
        <f>H80/L80</f>
        <v>#DIV/0!</v>
      </c>
      <c r="J80" s="28">
        <f>J69+J58</f>
        <v>0</v>
      </c>
      <c r="K80" s="37" t="e">
        <f>J80/L80</f>
        <v>#DIV/0!</v>
      </c>
      <c r="L80" s="29">
        <f>B80+D80+F80+H80+J80</f>
        <v>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2">
      <c r="A81" s="36" t="s">
        <v>37</v>
      </c>
      <c r="B81" s="28">
        <f>B70+B59</f>
        <v>0</v>
      </c>
      <c r="C81" s="37" t="e">
        <f>B81/L81</f>
        <v>#DIV/0!</v>
      </c>
      <c r="D81" s="28">
        <f>D70+D59</f>
        <v>0</v>
      </c>
      <c r="E81" s="37" t="e">
        <f>D81/L81</f>
        <v>#DIV/0!</v>
      </c>
      <c r="F81" s="28">
        <f>F70+F59</f>
        <v>0</v>
      </c>
      <c r="G81" s="37" t="e">
        <f>F81/L81</f>
        <v>#DIV/0!</v>
      </c>
      <c r="H81" s="28">
        <f>H70+H59</f>
        <v>0</v>
      </c>
      <c r="I81" s="37" t="e">
        <f>H81/L81</f>
        <v>#DIV/0!</v>
      </c>
      <c r="J81" s="28">
        <f>J70+J59</f>
        <v>0</v>
      </c>
      <c r="K81" s="37" t="e">
        <f>J81/L81</f>
        <v>#DIV/0!</v>
      </c>
      <c r="L81" s="29">
        <f>B81+D81+F81+H81+J81</f>
        <v>0</v>
      </c>
    </row>
    <row r="82" spans="1:12" ht="12">
      <c r="A82" s="36" t="s">
        <v>38</v>
      </c>
      <c r="B82" s="28">
        <f>B71+B60</f>
        <v>0</v>
      </c>
      <c r="C82" s="37" t="e">
        <f>B82/L82</f>
        <v>#DIV/0!</v>
      </c>
      <c r="D82" s="28">
        <f>D71+D60</f>
        <v>0</v>
      </c>
      <c r="E82" s="37" t="e">
        <f>D82/L82</f>
        <v>#DIV/0!</v>
      </c>
      <c r="F82" s="28">
        <f>F71+F60</f>
        <v>0</v>
      </c>
      <c r="G82" s="37" t="e">
        <f>F82/L82</f>
        <v>#DIV/0!</v>
      </c>
      <c r="H82" s="28">
        <f>H71+H60</f>
        <v>0</v>
      </c>
      <c r="I82" s="37" t="e">
        <f>H82/L82</f>
        <v>#DIV/0!</v>
      </c>
      <c r="J82" s="28">
        <f>J71+J60</f>
        <v>0</v>
      </c>
      <c r="K82" s="37" t="e">
        <f>J82/L82</f>
        <v>#DIV/0!</v>
      </c>
      <c r="L82" s="29">
        <f>B82+D82+F82+H82+J82</f>
        <v>0</v>
      </c>
    </row>
    <row r="83" spans="1:12" ht="12">
      <c r="A83" s="39" t="s">
        <v>10</v>
      </c>
      <c r="B83" s="38">
        <f>SUM(B78:B82)</f>
        <v>0</v>
      </c>
      <c r="C83" s="40" t="e">
        <f>B83/$L$83</f>
        <v>#DIV/0!</v>
      </c>
      <c r="D83" s="38">
        <f>SUM(D78:D82)</f>
        <v>0</v>
      </c>
      <c r="E83" s="40" t="e">
        <f>D83/$L$83</f>
        <v>#DIV/0!</v>
      </c>
      <c r="F83" s="38">
        <f>SUM(F78:F82)</f>
        <v>0</v>
      </c>
      <c r="G83" s="40" t="e">
        <f>F83/$L$83</f>
        <v>#DIV/0!</v>
      </c>
      <c r="H83" s="38">
        <f>SUM(H78:H82)</f>
        <v>0</v>
      </c>
      <c r="I83" s="40" t="e">
        <f>H83/$L$83</f>
        <v>#DIV/0!</v>
      </c>
      <c r="J83" s="38">
        <f>SUM(J78:J82)</f>
        <v>0</v>
      </c>
      <c r="K83" s="40" t="e">
        <f>J83/$L$83</f>
        <v>#DIV/0!</v>
      </c>
      <c r="L83" s="41">
        <f>SUM(L78:L82)</f>
        <v>0</v>
      </c>
    </row>
    <row r="84" spans="1:12" ht="12">
      <c r="A84" s="18" t="s">
        <v>39</v>
      </c>
      <c r="B84" s="24" t="e">
        <f>B83/L83</f>
        <v>#DIV/0!</v>
      </c>
      <c r="C84" s="24"/>
      <c r="D84" s="24" t="e">
        <f>D83/L83</f>
        <v>#DIV/0!</v>
      </c>
      <c r="E84" s="24"/>
      <c r="F84" s="24" t="e">
        <f>F83/L83</f>
        <v>#DIV/0!</v>
      </c>
      <c r="G84" s="24"/>
      <c r="H84" s="24" t="e">
        <f>H83/L83</f>
        <v>#DIV/0!</v>
      </c>
      <c r="I84" s="24"/>
      <c r="J84" s="24" t="e">
        <f>J83/L83</f>
        <v>#DIV/0!</v>
      </c>
      <c r="K84" s="24"/>
      <c r="L84" s="25" t="e">
        <f>SUM(B84:J84)</f>
        <v>#DIV/0!</v>
      </c>
    </row>
    <row r="85" spans="1:12" ht="12.75">
      <c r="A8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</row>
    <row r="86" spans="2:4" ht="12">
      <c r="B86" s="33" t="s">
        <v>42</v>
      </c>
      <c r="C86" s="33" t="s">
        <v>11</v>
      </c>
      <c r="D86" s="33" t="s">
        <v>43</v>
      </c>
    </row>
    <row r="87" spans="1:5" ht="12">
      <c r="A87" s="36" t="s">
        <v>44</v>
      </c>
      <c r="B87" s="29">
        <f>B83</f>
        <v>0</v>
      </c>
      <c r="C87" s="43">
        <f>B61</f>
        <v>0</v>
      </c>
      <c r="D87" s="43">
        <f>B72</f>
        <v>0</v>
      </c>
      <c r="E87" s="16"/>
    </row>
    <row r="88" spans="1:5" ht="12">
      <c r="A88" s="36" t="s">
        <v>45</v>
      </c>
      <c r="B88" s="28">
        <f>D83</f>
        <v>0</v>
      </c>
      <c r="C88" s="43">
        <f>D61</f>
        <v>0</v>
      </c>
      <c r="D88" s="43">
        <f>D72</f>
        <v>0</v>
      </c>
      <c r="E88" s="16"/>
    </row>
    <row r="89" spans="1:5" ht="12">
      <c r="A89" s="36" t="s">
        <v>46</v>
      </c>
      <c r="B89" s="28">
        <f>F83</f>
        <v>0</v>
      </c>
      <c r="C89" s="43">
        <f>F61</f>
        <v>0</v>
      </c>
      <c r="D89" s="43">
        <f>F72</f>
        <v>0</v>
      </c>
      <c r="E89" s="16"/>
    </row>
    <row r="90" spans="1:5" ht="12">
      <c r="A90" s="36" t="s">
        <v>47</v>
      </c>
      <c r="B90" s="28">
        <f>H83</f>
        <v>0</v>
      </c>
      <c r="C90" s="43">
        <f>H61</f>
        <v>0</v>
      </c>
      <c r="D90" s="43">
        <f>H72</f>
        <v>0</v>
      </c>
      <c r="E90" s="16"/>
    </row>
    <row r="91" spans="1:5" ht="12">
      <c r="A91" s="36" t="s">
        <v>48</v>
      </c>
      <c r="B91" s="28">
        <f>J83</f>
        <v>0</v>
      </c>
      <c r="C91" s="43">
        <f>J61</f>
        <v>0</v>
      </c>
      <c r="D91" s="43">
        <f>J72</f>
        <v>0</v>
      </c>
      <c r="E91" s="16"/>
    </row>
    <row r="92" spans="1:5" ht="12">
      <c r="A92" s="44"/>
      <c r="B92" s="38">
        <f>SUM(B87:B91)</f>
        <v>0</v>
      </c>
      <c r="C92" s="33">
        <f>SUM(C87:C91)</f>
        <v>0</v>
      </c>
      <c r="D92" s="33">
        <f>SUM(D87:D91)</f>
        <v>0</v>
      </c>
      <c r="E92" s="17"/>
    </row>
    <row r="94" ht="12">
      <c r="A94" s="18" t="s">
        <v>59</v>
      </c>
    </row>
  </sheetData>
  <sheetProtection password="DDEF" sheet="1" objects="1" scenarios="1" selectLockedCells="1" selectUnlockedCells="1"/>
  <mergeCells count="64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A9:A10"/>
    <mergeCell ref="L9:L10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  <mergeCell ref="A54:A55"/>
    <mergeCell ref="L54:L55"/>
    <mergeCell ref="A65:A66"/>
    <mergeCell ref="L65:L66"/>
    <mergeCell ref="A17:A18"/>
    <mergeCell ref="A23:A24"/>
    <mergeCell ref="A28:A29"/>
    <mergeCell ref="A34:A35"/>
    <mergeCell ref="L34:L35"/>
    <mergeCell ref="L28:L29"/>
    <mergeCell ref="L23:L24"/>
    <mergeCell ref="L17:L18"/>
    <mergeCell ref="A76:A77"/>
    <mergeCell ref="L76:L77"/>
    <mergeCell ref="B54:B55"/>
    <mergeCell ref="D54:D55"/>
    <mergeCell ref="F54:F55"/>
    <mergeCell ref="H54:H55"/>
    <mergeCell ref="B65:B66"/>
    <mergeCell ref="D65:D66"/>
    <mergeCell ref="F65:F66"/>
    <mergeCell ref="H65:H66"/>
    <mergeCell ref="B76:B77"/>
    <mergeCell ref="D76:D77"/>
    <mergeCell ref="F76:F77"/>
    <mergeCell ref="H76:H7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45"/>
  <sheetViews>
    <sheetView workbookViewId="0" topLeftCell="A1">
      <selection activeCell="A1" sqref="A1:L1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51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7</v>
      </c>
      <c r="E11" s="28">
        <v>5</v>
      </c>
      <c r="F11" s="28">
        <v>72</v>
      </c>
      <c r="G11" s="28">
        <v>8</v>
      </c>
      <c r="H11" s="28">
        <v>50</v>
      </c>
      <c r="I11" s="28">
        <v>3</v>
      </c>
      <c r="J11" s="28">
        <v>6</v>
      </c>
      <c r="K11" s="29">
        <v>0</v>
      </c>
      <c r="L11" s="29">
        <f>SUM(B11:K11)</f>
        <v>157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51</v>
      </c>
      <c r="E12" s="28">
        <v>4</v>
      </c>
      <c r="F12" s="28">
        <v>47</v>
      </c>
      <c r="G12" s="28">
        <v>3</v>
      </c>
      <c r="H12" s="28">
        <v>27</v>
      </c>
      <c r="I12" s="28">
        <v>1</v>
      </c>
      <c r="J12" s="28">
        <v>2</v>
      </c>
      <c r="K12" s="29">
        <v>0</v>
      </c>
      <c r="L12" s="29">
        <f>SUM(B12:K12)</f>
        <v>135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3</v>
      </c>
      <c r="E13" s="28">
        <v>0</v>
      </c>
      <c r="F13" s="28">
        <v>30</v>
      </c>
      <c r="G13" s="28">
        <v>2</v>
      </c>
      <c r="H13" s="28">
        <v>43</v>
      </c>
      <c r="I13" s="28">
        <v>1</v>
      </c>
      <c r="J13" s="28">
        <v>5</v>
      </c>
      <c r="K13" s="29">
        <v>0</v>
      </c>
      <c r="L13" s="29">
        <f>SUM(B13:K13)</f>
        <v>85</v>
      </c>
    </row>
    <row r="14" spans="1:12" ht="12" customHeight="1">
      <c r="A14" s="35" t="s">
        <v>16</v>
      </c>
      <c r="B14" s="28">
        <v>2</v>
      </c>
      <c r="C14" s="28">
        <v>0</v>
      </c>
      <c r="D14" s="28">
        <v>3</v>
      </c>
      <c r="E14" s="28">
        <v>2</v>
      </c>
      <c r="F14" s="28">
        <v>16</v>
      </c>
      <c r="G14" s="28">
        <v>1</v>
      </c>
      <c r="H14" s="28">
        <v>15</v>
      </c>
      <c r="I14" s="28">
        <v>0</v>
      </c>
      <c r="J14" s="28">
        <v>2</v>
      </c>
      <c r="K14" s="29">
        <v>0</v>
      </c>
      <c r="L14" s="29">
        <f>SUM(B14:K14)</f>
        <v>41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2</v>
      </c>
      <c r="E15" s="30">
        <v>2</v>
      </c>
      <c r="F15" s="28">
        <v>30</v>
      </c>
      <c r="G15" s="28">
        <v>7</v>
      </c>
      <c r="H15" s="28">
        <v>30</v>
      </c>
      <c r="I15" s="28">
        <v>2</v>
      </c>
      <c r="J15" s="28">
        <v>4</v>
      </c>
      <c r="K15" s="29">
        <v>0</v>
      </c>
      <c r="L15" s="29">
        <f>SUM(B15:K15)</f>
        <v>77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2</v>
      </c>
      <c r="D16" s="33">
        <f t="shared" si="0"/>
        <v>66</v>
      </c>
      <c r="E16" s="33">
        <f t="shared" si="0"/>
        <v>13</v>
      </c>
      <c r="F16" s="33">
        <f t="shared" si="0"/>
        <v>195</v>
      </c>
      <c r="G16" s="33">
        <f t="shared" si="0"/>
        <v>21</v>
      </c>
      <c r="H16" s="33">
        <f t="shared" si="0"/>
        <v>165</v>
      </c>
      <c r="I16" s="33">
        <f t="shared" si="0"/>
        <v>7</v>
      </c>
      <c r="J16" s="33">
        <f t="shared" si="0"/>
        <v>19</v>
      </c>
      <c r="K16" s="33">
        <f t="shared" si="0"/>
        <v>0</v>
      </c>
      <c r="L16" s="33">
        <f t="shared" si="0"/>
        <v>495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2</v>
      </c>
      <c r="D19" s="28">
        <v>14</v>
      </c>
      <c r="E19" s="28">
        <v>1</v>
      </c>
      <c r="F19" s="28">
        <v>28</v>
      </c>
      <c r="G19" s="28">
        <v>1</v>
      </c>
      <c r="H19" s="28">
        <v>5</v>
      </c>
      <c r="I19" s="28">
        <v>1</v>
      </c>
      <c r="J19" s="28">
        <v>0</v>
      </c>
      <c r="K19" s="29">
        <v>0</v>
      </c>
      <c r="L19" s="29">
        <f>SUM(B19:K19)</f>
        <v>52</v>
      </c>
    </row>
    <row r="20" spans="1:12" ht="12">
      <c r="A20" s="36" t="s">
        <v>19</v>
      </c>
      <c r="B20" s="28">
        <v>0</v>
      </c>
      <c r="C20" s="28">
        <v>2</v>
      </c>
      <c r="D20" s="28">
        <v>9</v>
      </c>
      <c r="E20" s="28">
        <v>5</v>
      </c>
      <c r="F20" s="28">
        <v>25</v>
      </c>
      <c r="G20" s="28">
        <v>4</v>
      </c>
      <c r="H20" s="28">
        <v>17</v>
      </c>
      <c r="I20" s="28">
        <v>1</v>
      </c>
      <c r="J20" s="28">
        <v>2</v>
      </c>
      <c r="K20" s="29">
        <v>0</v>
      </c>
      <c r="L20" s="29">
        <f>SUM(B20:K20)</f>
        <v>65</v>
      </c>
    </row>
    <row r="21" spans="1:12" s="3" customFormat="1" ht="12">
      <c r="A21" s="36" t="s">
        <v>20</v>
      </c>
      <c r="B21" s="28">
        <v>0</v>
      </c>
      <c r="C21" s="28">
        <v>8</v>
      </c>
      <c r="D21" s="28">
        <v>4</v>
      </c>
      <c r="E21" s="28">
        <v>1</v>
      </c>
      <c r="F21" s="28">
        <v>27</v>
      </c>
      <c r="G21" s="28">
        <v>7</v>
      </c>
      <c r="H21" s="28">
        <v>15</v>
      </c>
      <c r="I21" s="28">
        <v>1</v>
      </c>
      <c r="J21" s="28">
        <v>2</v>
      </c>
      <c r="K21" s="29">
        <v>0</v>
      </c>
      <c r="L21" s="29">
        <f>SUM(B21:K21)</f>
        <v>65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12</v>
      </c>
      <c r="D22" s="33">
        <f t="shared" si="1"/>
        <v>27</v>
      </c>
      <c r="E22" s="33">
        <f t="shared" si="1"/>
        <v>7</v>
      </c>
      <c r="F22" s="33">
        <f t="shared" si="1"/>
        <v>80</v>
      </c>
      <c r="G22" s="33">
        <f t="shared" si="1"/>
        <v>12</v>
      </c>
      <c r="H22" s="33">
        <f t="shared" si="1"/>
        <v>37</v>
      </c>
      <c r="I22" s="33">
        <f t="shared" si="1"/>
        <v>3</v>
      </c>
      <c r="J22" s="33">
        <f t="shared" si="1"/>
        <v>4</v>
      </c>
      <c r="K22" s="33">
        <f t="shared" si="1"/>
        <v>0</v>
      </c>
      <c r="L22" s="33">
        <f t="shared" si="1"/>
        <v>182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1</v>
      </c>
      <c r="F25" s="28">
        <v>26</v>
      </c>
      <c r="G25" s="28">
        <v>5</v>
      </c>
      <c r="H25" s="28">
        <v>16</v>
      </c>
      <c r="I25" s="28">
        <v>2</v>
      </c>
      <c r="J25" s="28">
        <v>2</v>
      </c>
      <c r="K25" s="29">
        <v>0</v>
      </c>
      <c r="L25" s="29">
        <f>SUM(B25:K25)</f>
        <v>53</v>
      </c>
    </row>
    <row r="26" spans="1:12" s="3" customFormat="1" ht="12">
      <c r="A26" s="36" t="s">
        <v>16</v>
      </c>
      <c r="B26" s="28">
        <v>1</v>
      </c>
      <c r="C26" s="28">
        <v>4</v>
      </c>
      <c r="D26" s="28">
        <v>4</v>
      </c>
      <c r="E26" s="28">
        <v>5</v>
      </c>
      <c r="F26" s="28">
        <v>25</v>
      </c>
      <c r="G26" s="28">
        <v>0</v>
      </c>
      <c r="H26" s="28">
        <v>8</v>
      </c>
      <c r="I26" s="28">
        <v>1</v>
      </c>
      <c r="J26" s="28">
        <v>0</v>
      </c>
      <c r="K26" s="29">
        <v>0</v>
      </c>
      <c r="L26" s="29">
        <f>SUM(B26:K26)</f>
        <v>48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5</v>
      </c>
      <c r="D27" s="33">
        <f t="shared" si="2"/>
        <v>4</v>
      </c>
      <c r="E27" s="33">
        <f t="shared" si="2"/>
        <v>6</v>
      </c>
      <c r="F27" s="33">
        <f t="shared" si="2"/>
        <v>51</v>
      </c>
      <c r="G27" s="33">
        <f t="shared" si="2"/>
        <v>5</v>
      </c>
      <c r="H27" s="33">
        <f t="shared" si="2"/>
        <v>24</v>
      </c>
      <c r="I27" s="33">
        <f t="shared" si="2"/>
        <v>3</v>
      </c>
      <c r="J27" s="33">
        <f t="shared" si="2"/>
        <v>2</v>
      </c>
      <c r="K27" s="33">
        <f t="shared" si="2"/>
        <v>0</v>
      </c>
      <c r="L27" s="33">
        <f t="shared" si="2"/>
        <v>101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1</v>
      </c>
      <c r="D30" s="28">
        <v>0</v>
      </c>
      <c r="E30" s="28">
        <v>1</v>
      </c>
      <c r="F30" s="28">
        <v>3</v>
      </c>
      <c r="G30" s="28">
        <v>1</v>
      </c>
      <c r="H30" s="28">
        <v>30</v>
      </c>
      <c r="I30" s="28">
        <v>3</v>
      </c>
      <c r="J30" s="28">
        <v>8</v>
      </c>
      <c r="K30" s="29">
        <v>0</v>
      </c>
      <c r="L30" s="29">
        <f>SUM(B30:K30)</f>
        <v>47</v>
      </c>
    </row>
    <row r="31" spans="1:12" ht="12">
      <c r="A31" s="35" t="s">
        <v>23</v>
      </c>
      <c r="B31" s="28">
        <v>0</v>
      </c>
      <c r="C31" s="28">
        <v>1</v>
      </c>
      <c r="D31" s="28">
        <v>2</v>
      </c>
      <c r="E31" s="28">
        <v>6</v>
      </c>
      <c r="F31" s="28">
        <v>25</v>
      </c>
      <c r="G31" s="28">
        <v>8</v>
      </c>
      <c r="H31" s="28">
        <v>35</v>
      </c>
      <c r="I31" s="28">
        <v>0</v>
      </c>
      <c r="J31" s="28">
        <v>8</v>
      </c>
      <c r="K31" s="29">
        <v>0</v>
      </c>
      <c r="L31" s="29">
        <f>SUM(B31:K31)</f>
        <v>85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18</v>
      </c>
      <c r="G32" s="28">
        <v>3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46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3</v>
      </c>
      <c r="D33" s="33">
        <f t="shared" si="3"/>
        <v>4</v>
      </c>
      <c r="E33" s="33">
        <f t="shared" si="3"/>
        <v>17</v>
      </c>
      <c r="F33" s="33">
        <f t="shared" si="3"/>
        <v>46</v>
      </c>
      <c r="G33" s="33">
        <f t="shared" si="3"/>
        <v>12</v>
      </c>
      <c r="H33" s="33">
        <f t="shared" si="3"/>
        <v>74</v>
      </c>
      <c r="I33" s="33">
        <f t="shared" si="3"/>
        <v>3</v>
      </c>
      <c r="J33" s="33">
        <f t="shared" si="3"/>
        <v>17</v>
      </c>
      <c r="K33" s="33">
        <f t="shared" si="3"/>
        <v>0</v>
      </c>
      <c r="L33" s="33">
        <f t="shared" si="3"/>
        <v>178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2</v>
      </c>
      <c r="C36" s="28">
        <v>0</v>
      </c>
      <c r="D36" s="28">
        <v>1</v>
      </c>
      <c r="E36" s="28">
        <v>1</v>
      </c>
      <c r="F36" s="28">
        <v>16</v>
      </c>
      <c r="G36" s="28">
        <v>3</v>
      </c>
      <c r="H36" s="28">
        <v>25</v>
      </c>
      <c r="I36" s="28">
        <v>1</v>
      </c>
      <c r="J36" s="28">
        <v>3</v>
      </c>
      <c r="K36" s="28">
        <v>0</v>
      </c>
      <c r="L36" s="28">
        <f>SUM(B36:K36)</f>
        <v>52</v>
      </c>
    </row>
    <row r="37" spans="1:12" ht="12">
      <c r="A37" s="36" t="s">
        <v>16</v>
      </c>
      <c r="B37" s="28">
        <v>0</v>
      </c>
      <c r="C37" s="28">
        <v>0</v>
      </c>
      <c r="D37" s="28">
        <v>1</v>
      </c>
      <c r="E37" s="28">
        <v>0</v>
      </c>
      <c r="F37" s="28">
        <v>26</v>
      </c>
      <c r="G37" s="28">
        <v>3</v>
      </c>
      <c r="H37" s="28">
        <v>18</v>
      </c>
      <c r="I37" s="28">
        <v>0</v>
      </c>
      <c r="J37" s="28">
        <v>0</v>
      </c>
      <c r="K37" s="29">
        <v>0</v>
      </c>
      <c r="L37" s="29">
        <f>SUM(B37:K37)</f>
        <v>48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1</v>
      </c>
      <c r="F38" s="28">
        <v>6</v>
      </c>
      <c r="G38" s="28">
        <v>3</v>
      </c>
      <c r="H38" s="28">
        <v>38</v>
      </c>
      <c r="I38" s="28">
        <v>2</v>
      </c>
      <c r="J38" s="28">
        <v>6</v>
      </c>
      <c r="K38" s="29">
        <v>0</v>
      </c>
      <c r="L38" s="29">
        <f>SUM(B38:K38)</f>
        <v>57</v>
      </c>
    </row>
    <row r="39" spans="1:12" ht="12">
      <c r="A39" s="32" t="s">
        <v>18</v>
      </c>
      <c r="B39" s="33">
        <f aca="true" t="shared" si="4" ref="B39:L39">SUM(B35:B38)</f>
        <v>2</v>
      </c>
      <c r="C39" s="33">
        <f t="shared" si="4"/>
        <v>0</v>
      </c>
      <c r="D39" s="33">
        <f t="shared" si="4"/>
        <v>3</v>
      </c>
      <c r="E39" s="33">
        <f t="shared" si="4"/>
        <v>2</v>
      </c>
      <c r="F39" s="33">
        <f t="shared" si="4"/>
        <v>48</v>
      </c>
      <c r="G39" s="33">
        <f t="shared" si="4"/>
        <v>9</v>
      </c>
      <c r="H39" s="33">
        <f t="shared" si="4"/>
        <v>81</v>
      </c>
      <c r="I39" s="33">
        <f t="shared" si="4"/>
        <v>3</v>
      </c>
      <c r="J39" s="33">
        <f t="shared" si="4"/>
        <v>9</v>
      </c>
      <c r="K39" s="33">
        <f t="shared" si="4"/>
        <v>0</v>
      </c>
      <c r="L39" s="33">
        <f t="shared" si="4"/>
        <v>157</v>
      </c>
    </row>
    <row r="40" spans="1:12" ht="12">
      <c r="A40" s="34" t="s">
        <v>10</v>
      </c>
      <c r="B40" s="31">
        <f aca="true" t="shared" si="5" ref="B40:L40">B16+B22+B27+B33+B39</f>
        <v>12</v>
      </c>
      <c r="C40" s="31">
        <f t="shared" si="5"/>
        <v>22</v>
      </c>
      <c r="D40" s="31">
        <f t="shared" si="5"/>
        <v>104</v>
      </c>
      <c r="E40" s="31">
        <f t="shared" si="5"/>
        <v>45</v>
      </c>
      <c r="F40" s="31">
        <f t="shared" si="5"/>
        <v>420</v>
      </c>
      <c r="G40" s="31">
        <f t="shared" si="5"/>
        <v>59</v>
      </c>
      <c r="H40" s="31">
        <f t="shared" si="5"/>
        <v>381</v>
      </c>
      <c r="I40" s="31">
        <f t="shared" si="5"/>
        <v>19</v>
      </c>
      <c r="J40" s="31">
        <f t="shared" si="5"/>
        <v>51</v>
      </c>
      <c r="K40" s="31">
        <f t="shared" si="5"/>
        <v>0</v>
      </c>
      <c r="L40" s="31">
        <f t="shared" si="5"/>
        <v>1113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Março de 2010  (posição em 31 de Março)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26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0.015486725663716814</v>
      </c>
      <c r="D53" s="28">
        <f>D16</f>
        <v>66</v>
      </c>
      <c r="E53" s="37">
        <f>D53/$L$53</f>
        <v>0.14601769911504425</v>
      </c>
      <c r="F53" s="28">
        <f>F16</f>
        <v>195</v>
      </c>
      <c r="G53" s="37">
        <f>F53/$L$53</f>
        <v>0.4314159292035398</v>
      </c>
      <c r="H53" s="28">
        <f>H16</f>
        <v>165</v>
      </c>
      <c r="I53" s="37">
        <f>H53/$L$53</f>
        <v>0.36504424778761063</v>
      </c>
      <c r="J53" s="28">
        <f>J16</f>
        <v>19</v>
      </c>
      <c r="K53" s="37">
        <f>J53/L53</f>
        <v>0.0420353982300885</v>
      </c>
      <c r="L53" s="29">
        <f>B53+D53+F53+H53+J53</f>
        <v>452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27</v>
      </c>
      <c r="E54" s="37">
        <f>D54/$L$54</f>
        <v>0.18243243243243243</v>
      </c>
      <c r="F54" s="28">
        <f>F22</f>
        <v>80</v>
      </c>
      <c r="G54" s="37">
        <f>F54/$L$54</f>
        <v>0.5405405405405406</v>
      </c>
      <c r="H54" s="28">
        <f>H22</f>
        <v>37</v>
      </c>
      <c r="I54" s="37">
        <f>H54/L54</f>
        <v>0.25</v>
      </c>
      <c r="J54" s="28">
        <f>J22</f>
        <v>4</v>
      </c>
      <c r="K54" s="37">
        <f>J54/L54</f>
        <v>0.02702702702702703</v>
      </c>
      <c r="L54" s="42">
        <f>B54+D54+F54+H54+J54</f>
        <v>148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0.012195121951219513</v>
      </c>
      <c r="D55" s="28">
        <f>D27</f>
        <v>4</v>
      </c>
      <c r="E55" s="37">
        <f>D55/$L$55</f>
        <v>0.04878048780487805</v>
      </c>
      <c r="F55" s="28">
        <f>F27</f>
        <v>51</v>
      </c>
      <c r="G55" s="37">
        <f>F55/$L$55</f>
        <v>0.6219512195121951</v>
      </c>
      <c r="H55" s="28">
        <f>H27</f>
        <v>24</v>
      </c>
      <c r="I55" s="37">
        <f>H55/L55</f>
        <v>0.2926829268292683</v>
      </c>
      <c r="J55" s="28">
        <f>J27</f>
        <v>2</v>
      </c>
      <c r="K55" s="37">
        <f>J55/L55</f>
        <v>0.024390243902439025</v>
      </c>
      <c r="L55" s="42">
        <f>B55+D55+F55+H55+J55</f>
        <v>82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0.013986013986013986</v>
      </c>
      <c r="D56" s="28">
        <f>D33</f>
        <v>4</v>
      </c>
      <c r="E56" s="37">
        <f>D56/$L$56</f>
        <v>0.027972027972027972</v>
      </c>
      <c r="F56" s="28">
        <f>F33</f>
        <v>46</v>
      </c>
      <c r="G56" s="37">
        <f>F56/$L$56</f>
        <v>0.32167832167832167</v>
      </c>
      <c r="H56" s="28">
        <f>H33</f>
        <v>74</v>
      </c>
      <c r="I56" s="37">
        <f>H56/L56</f>
        <v>0.5174825174825175</v>
      </c>
      <c r="J56" s="28">
        <f>J33</f>
        <v>17</v>
      </c>
      <c r="K56" s="37">
        <f>J56/L56</f>
        <v>0.11888111888111888</v>
      </c>
      <c r="L56" s="42">
        <f>B56+D56+F56+H56+J56</f>
        <v>143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2</v>
      </c>
      <c r="C57" s="37">
        <f>B57/$L$57</f>
        <v>0.013986013986013986</v>
      </c>
      <c r="D57" s="28">
        <f>D39</f>
        <v>3</v>
      </c>
      <c r="E57" s="37">
        <f>D57/$L$57</f>
        <v>0.02097902097902098</v>
      </c>
      <c r="F57" s="28">
        <f>F39</f>
        <v>48</v>
      </c>
      <c r="G57" s="37">
        <f>F57/$L$57</f>
        <v>0.3356643356643357</v>
      </c>
      <c r="H57" s="28">
        <f>H39</f>
        <v>81</v>
      </c>
      <c r="I57" s="37">
        <f>H57/L57</f>
        <v>0.5664335664335665</v>
      </c>
      <c r="J57" s="28">
        <f>J39</f>
        <v>9</v>
      </c>
      <c r="K57" s="37">
        <f>J57/L57</f>
        <v>0.06293706293706294</v>
      </c>
      <c r="L57" s="28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12</v>
      </c>
      <c r="C58" s="40">
        <f>B58/$L$58</f>
        <v>0.012396694214876033</v>
      </c>
      <c r="D58" s="38">
        <f>SUM(D53:D57)</f>
        <v>104</v>
      </c>
      <c r="E58" s="40">
        <f>D58/$L$58</f>
        <v>0.10743801652892562</v>
      </c>
      <c r="F58" s="38">
        <f>SUM(F53:F57)</f>
        <v>420</v>
      </c>
      <c r="G58" s="40">
        <f>F58/$L$58</f>
        <v>0.43388429752066116</v>
      </c>
      <c r="H58" s="38">
        <f>SUM(H53:H57)</f>
        <v>381</v>
      </c>
      <c r="I58" s="40">
        <f>H58/$L$58</f>
        <v>0.39359504132231404</v>
      </c>
      <c r="J58" s="38">
        <f>SUM(J53:J57)</f>
        <v>51</v>
      </c>
      <c r="K58" s="40">
        <f>J58/$L$58</f>
        <v>0.05268595041322314</v>
      </c>
      <c r="L58" s="41">
        <f>SUM(L53:L57)</f>
        <v>968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 t="s">
        <v>39</v>
      </c>
      <c r="B59" s="24">
        <f>B58/L58</f>
        <v>0.012396694214876033</v>
      </c>
      <c r="C59" s="24"/>
      <c r="D59" s="24">
        <f>D58/L58</f>
        <v>0.10743801652892562</v>
      </c>
      <c r="E59" s="24"/>
      <c r="F59" s="24">
        <f>F58/L58</f>
        <v>0.43388429752066116</v>
      </c>
      <c r="G59" s="24"/>
      <c r="H59" s="24">
        <f>H58/L58</f>
        <v>0.39359504132231404</v>
      </c>
      <c r="I59" s="24"/>
      <c r="J59" s="24">
        <f>J58/L58</f>
        <v>0.05268595041322314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2</v>
      </c>
      <c r="C64" s="37">
        <f aca="true" t="shared" si="6" ref="C64:C69">B64/L64</f>
        <v>0.046511627906976744</v>
      </c>
      <c r="D64" s="28">
        <f>E16</f>
        <v>13</v>
      </c>
      <c r="E64" s="37">
        <f aca="true" t="shared" si="7" ref="E64:E69">D64/L64</f>
        <v>0.3023255813953488</v>
      </c>
      <c r="F64" s="28">
        <f>G16</f>
        <v>21</v>
      </c>
      <c r="G64" s="37">
        <f aca="true" t="shared" si="8" ref="G64:G69">F64/L64</f>
        <v>0.4883720930232558</v>
      </c>
      <c r="H64" s="28">
        <f>I16</f>
        <v>7</v>
      </c>
      <c r="I64" s="37">
        <f aca="true" t="shared" si="9" ref="I64:I69">H64/L64</f>
        <v>0.16279069767441862</v>
      </c>
      <c r="J64" s="28">
        <f>K16</f>
        <v>0</v>
      </c>
      <c r="K64" s="37">
        <f aca="true" t="shared" si="10" ref="K64:K69">J64/L64</f>
        <v>0</v>
      </c>
      <c r="L64" s="42">
        <f>B64+D64+F64+H64+J64</f>
        <v>43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12</v>
      </c>
      <c r="C65" s="37">
        <f t="shared" si="6"/>
        <v>0.35294117647058826</v>
      </c>
      <c r="D65" s="28">
        <f>E22</f>
        <v>7</v>
      </c>
      <c r="E65" s="37">
        <f t="shared" si="7"/>
        <v>0.20588235294117646</v>
      </c>
      <c r="F65" s="28">
        <f>G22</f>
        <v>12</v>
      </c>
      <c r="G65" s="37">
        <f t="shared" si="8"/>
        <v>0.35294117647058826</v>
      </c>
      <c r="H65" s="28">
        <f>I22</f>
        <v>3</v>
      </c>
      <c r="I65" s="37">
        <f t="shared" si="9"/>
        <v>0.08823529411764706</v>
      </c>
      <c r="J65" s="28">
        <f>K22</f>
        <v>0</v>
      </c>
      <c r="K65" s="37">
        <f t="shared" si="10"/>
        <v>0</v>
      </c>
      <c r="L65" s="42">
        <f>B65+D65+F65+H65+J65</f>
        <v>34</v>
      </c>
    </row>
    <row r="66" spans="1:193" ht="12.75">
      <c r="A66" s="36" t="s">
        <v>36</v>
      </c>
      <c r="B66" s="28">
        <f>C27</f>
        <v>5</v>
      </c>
      <c r="C66" s="37">
        <f t="shared" si="6"/>
        <v>0.2631578947368421</v>
      </c>
      <c r="D66" s="28">
        <f>E27</f>
        <v>6</v>
      </c>
      <c r="E66" s="37">
        <f t="shared" si="7"/>
        <v>0.3157894736842105</v>
      </c>
      <c r="F66" s="28">
        <f>G27</f>
        <v>5</v>
      </c>
      <c r="G66" s="37">
        <f t="shared" si="8"/>
        <v>0.2631578947368421</v>
      </c>
      <c r="H66" s="28">
        <f>I27</f>
        <v>3</v>
      </c>
      <c r="I66" s="37">
        <f t="shared" si="9"/>
        <v>0.15789473684210525</v>
      </c>
      <c r="J66" s="28">
        <f>K27</f>
        <v>0</v>
      </c>
      <c r="K66" s="37">
        <f t="shared" si="10"/>
        <v>0</v>
      </c>
      <c r="L66" s="42">
        <f>B66+D66+F66+H66+J66</f>
        <v>19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3</v>
      </c>
      <c r="C67" s="37">
        <f t="shared" si="6"/>
        <v>0.08571428571428572</v>
      </c>
      <c r="D67" s="28">
        <f>E33</f>
        <v>17</v>
      </c>
      <c r="E67" s="37">
        <f t="shared" si="7"/>
        <v>0.4857142857142857</v>
      </c>
      <c r="F67" s="28">
        <f>G33</f>
        <v>12</v>
      </c>
      <c r="G67" s="37">
        <f t="shared" si="8"/>
        <v>0.34285714285714286</v>
      </c>
      <c r="H67" s="28">
        <f>I33</f>
        <v>3</v>
      </c>
      <c r="I67" s="37">
        <f t="shared" si="9"/>
        <v>0.08571428571428572</v>
      </c>
      <c r="J67" s="28">
        <f>K33</f>
        <v>0</v>
      </c>
      <c r="K67" s="37">
        <f t="shared" si="10"/>
        <v>0</v>
      </c>
      <c r="L67" s="29">
        <f>B67+D67+F67+H67+J67</f>
        <v>35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0</v>
      </c>
      <c r="C68" s="37">
        <f t="shared" si="6"/>
        <v>0</v>
      </c>
      <c r="D68" s="28">
        <f>E39</f>
        <v>2</v>
      </c>
      <c r="E68" s="37">
        <f t="shared" si="7"/>
        <v>0.14285714285714285</v>
      </c>
      <c r="F68" s="28">
        <f>G39</f>
        <v>9</v>
      </c>
      <c r="G68" s="37">
        <f t="shared" si="8"/>
        <v>0.6428571428571429</v>
      </c>
      <c r="H68" s="28">
        <f>I39</f>
        <v>3</v>
      </c>
      <c r="I68" s="37">
        <f t="shared" si="9"/>
        <v>0.21428571428571427</v>
      </c>
      <c r="J68" s="28">
        <f>K39</f>
        <v>0</v>
      </c>
      <c r="K68" s="37">
        <f t="shared" si="10"/>
        <v>0</v>
      </c>
      <c r="L68" s="29">
        <f>B68+D68+F68+H68+J68</f>
        <v>14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22</v>
      </c>
      <c r="C69" s="40">
        <f t="shared" si="6"/>
        <v>0.15172413793103448</v>
      </c>
      <c r="D69" s="38">
        <f>SUM(D64:D68)</f>
        <v>45</v>
      </c>
      <c r="E69" s="40">
        <f t="shared" si="7"/>
        <v>0.3103448275862069</v>
      </c>
      <c r="F69" s="38">
        <f>SUM(F64:F68)</f>
        <v>59</v>
      </c>
      <c r="G69" s="40">
        <f t="shared" si="8"/>
        <v>0.4068965517241379</v>
      </c>
      <c r="H69" s="38">
        <f>SUM(H64:H68)</f>
        <v>19</v>
      </c>
      <c r="I69" s="40">
        <f t="shared" si="9"/>
        <v>0.1310344827586207</v>
      </c>
      <c r="J69" s="38">
        <f>SUM(J64:J68)</f>
        <v>0</v>
      </c>
      <c r="K69" s="40">
        <f t="shared" si="10"/>
        <v>0</v>
      </c>
      <c r="L69" s="41">
        <f>SUM(L64:L68)</f>
        <v>145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0.15172413793103448</v>
      </c>
      <c r="C70" s="24"/>
      <c r="D70" s="24">
        <f>D69/L69</f>
        <v>0.3103448275862069</v>
      </c>
      <c r="E70" s="24"/>
      <c r="F70" s="24">
        <f>F69/L69</f>
        <v>0.4068965517241379</v>
      </c>
      <c r="G70" s="24"/>
      <c r="H70" s="24">
        <f>H69/L69</f>
        <v>0.1310344827586207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41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2">
        <f>B64+B53</f>
        <v>9</v>
      </c>
      <c r="C75" s="23">
        <f>B75/L75</f>
        <v>0.01818181818181818</v>
      </c>
      <c r="D75" s="22">
        <f>D64+D53</f>
        <v>79</v>
      </c>
      <c r="E75" s="23">
        <f>D75/L75</f>
        <v>0.1595959595959596</v>
      </c>
      <c r="F75" s="22">
        <f>F64+F53</f>
        <v>216</v>
      </c>
      <c r="G75" s="23">
        <f>F75/L75</f>
        <v>0.43636363636363634</v>
      </c>
      <c r="H75" s="22">
        <f>H64+H53</f>
        <v>172</v>
      </c>
      <c r="I75" s="23">
        <f>H75/L75</f>
        <v>0.3474747474747475</v>
      </c>
      <c r="J75" s="22">
        <f>J64+J53</f>
        <v>19</v>
      </c>
      <c r="K75" s="47">
        <f>J75/L75</f>
        <v>0.03838383838383838</v>
      </c>
      <c r="L75" s="29">
        <f>B75+D75+F75+H75+J75</f>
        <v>495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2">
        <f>B65+B54</f>
        <v>12</v>
      </c>
      <c r="C76" s="23">
        <f>B76/L76</f>
        <v>0.06593406593406594</v>
      </c>
      <c r="D76" s="22">
        <f>D65+D54</f>
        <v>34</v>
      </c>
      <c r="E76" s="23">
        <f>D76/L76</f>
        <v>0.18681318681318682</v>
      </c>
      <c r="F76" s="22">
        <f>F65+F54</f>
        <v>92</v>
      </c>
      <c r="G76" s="23">
        <f>F76/L76</f>
        <v>0.5054945054945055</v>
      </c>
      <c r="H76" s="22">
        <f>H65+H54</f>
        <v>40</v>
      </c>
      <c r="I76" s="23">
        <f>H76/L76</f>
        <v>0.21978021978021978</v>
      </c>
      <c r="J76" s="22">
        <f>J65+J54</f>
        <v>4</v>
      </c>
      <c r="K76" s="47">
        <f>J76/L76</f>
        <v>0.02197802197802198</v>
      </c>
      <c r="L76" s="29">
        <f>B76+D76+F76+H76+J76</f>
        <v>182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2">
        <f>B66+B55</f>
        <v>6</v>
      </c>
      <c r="C77" s="23">
        <f>B77/L77</f>
        <v>0.0594059405940594</v>
      </c>
      <c r="D77" s="22">
        <f>D66+D55</f>
        <v>10</v>
      </c>
      <c r="E77" s="23">
        <f>D77/L77</f>
        <v>0.09900990099009901</v>
      </c>
      <c r="F77" s="22">
        <f>F66+F55</f>
        <v>56</v>
      </c>
      <c r="G77" s="23">
        <f>F77/L77</f>
        <v>0.5544554455445545</v>
      </c>
      <c r="H77" s="22">
        <f>H66+H55</f>
        <v>27</v>
      </c>
      <c r="I77" s="23">
        <f>H77/L77</f>
        <v>0.26732673267326734</v>
      </c>
      <c r="J77" s="22">
        <f>J66+J55</f>
        <v>2</v>
      </c>
      <c r="K77" s="47">
        <f>J77/L77</f>
        <v>0.019801980198019802</v>
      </c>
      <c r="L77" s="29">
        <f>B77+D77+F77+H77+J77</f>
        <v>101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2">
        <f>B67+B56</f>
        <v>5</v>
      </c>
      <c r="C78" s="23">
        <f>B78/L78</f>
        <v>0.028089887640449437</v>
      </c>
      <c r="D78" s="22">
        <f>D67+D56</f>
        <v>21</v>
      </c>
      <c r="E78" s="23">
        <f>D78/L78</f>
        <v>0.11797752808988764</v>
      </c>
      <c r="F78" s="22">
        <f>F67+F56</f>
        <v>58</v>
      </c>
      <c r="G78" s="23">
        <f>F78/L78</f>
        <v>0.3258426966292135</v>
      </c>
      <c r="H78" s="22">
        <f>H67+H56</f>
        <v>77</v>
      </c>
      <c r="I78" s="23">
        <f>H78/L78</f>
        <v>0.43258426966292135</v>
      </c>
      <c r="J78" s="22">
        <f>J67+J56</f>
        <v>17</v>
      </c>
      <c r="K78" s="47">
        <f>J78/L78</f>
        <v>0.09550561797752809</v>
      </c>
      <c r="L78" s="29">
        <f>B78+D78+F78+H78+J78</f>
        <v>178</v>
      </c>
    </row>
    <row r="79" spans="1:12" ht="12">
      <c r="A79" s="36" t="s">
        <v>38</v>
      </c>
      <c r="B79" s="45">
        <f>B68+B57</f>
        <v>2</v>
      </c>
      <c r="C79" s="46">
        <f>B79/L79</f>
        <v>0.012738853503184714</v>
      </c>
      <c r="D79" s="45">
        <f>D68+D57</f>
        <v>5</v>
      </c>
      <c r="E79" s="46">
        <f>D79/L79</f>
        <v>0.03184713375796178</v>
      </c>
      <c r="F79" s="45">
        <f>F68+F57</f>
        <v>57</v>
      </c>
      <c r="G79" s="46">
        <f>F79/L79</f>
        <v>0.3630573248407643</v>
      </c>
      <c r="H79" s="45">
        <f>H68+H57</f>
        <v>84</v>
      </c>
      <c r="I79" s="46">
        <f>H79/L79</f>
        <v>0.535031847133758</v>
      </c>
      <c r="J79" s="45">
        <f>J68+J57</f>
        <v>9</v>
      </c>
      <c r="K79" s="48">
        <f>J79/L79</f>
        <v>0.05732484076433121</v>
      </c>
      <c r="L79" s="29">
        <f>B79+D79+F79+H79+J79</f>
        <v>157</v>
      </c>
    </row>
    <row r="80" spans="1:12" ht="12">
      <c r="A80" s="39" t="s">
        <v>10</v>
      </c>
      <c r="B80" s="38">
        <f>SUM(B75:B79)</f>
        <v>34</v>
      </c>
      <c r="C80" s="40">
        <f>B80/$L$80</f>
        <v>0.030548068283917342</v>
      </c>
      <c r="D80" s="38">
        <f>SUM(D75:D79)</f>
        <v>149</v>
      </c>
      <c r="E80" s="40">
        <f>D80/$L$80</f>
        <v>0.13387241689128482</v>
      </c>
      <c r="F80" s="38">
        <f>SUM(F75:F79)</f>
        <v>479</v>
      </c>
      <c r="G80" s="40">
        <f>F80/$L$80</f>
        <v>0.4303683737646002</v>
      </c>
      <c r="H80" s="38">
        <f>SUM(H75:H79)</f>
        <v>400</v>
      </c>
      <c r="I80" s="40">
        <f>H80/$L$80</f>
        <v>0.35938903863432164</v>
      </c>
      <c r="J80" s="38">
        <f>SUM(J75:J79)</f>
        <v>51</v>
      </c>
      <c r="K80" s="40">
        <f>J80/$L$80</f>
        <v>0.04582210242587601</v>
      </c>
      <c r="L80" s="41">
        <f>SUM(L75:L79)</f>
        <v>1113</v>
      </c>
    </row>
    <row r="81" spans="1:12" ht="12">
      <c r="A81" s="18" t="s">
        <v>39</v>
      </c>
      <c r="B81" s="24">
        <f>B80/L80</f>
        <v>0.030548068283917342</v>
      </c>
      <c r="C81" s="24"/>
      <c r="D81" s="24">
        <f>D80/L80</f>
        <v>0.13387241689128482</v>
      </c>
      <c r="E81" s="24"/>
      <c r="F81" s="24">
        <f>F80/L80</f>
        <v>0.4303683737646002</v>
      </c>
      <c r="G81" s="24"/>
      <c r="H81" s="24">
        <f>H80/L80</f>
        <v>0.35938903863432164</v>
      </c>
      <c r="I81" s="24"/>
      <c r="J81" s="24">
        <f>J80/L80</f>
        <v>0.04582210242587601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>
      <c r="A83" s="18"/>
      <c r="B83" s="49" t="s">
        <v>42</v>
      </c>
      <c r="C83" s="49" t="s">
        <v>11</v>
      </c>
      <c r="D83" s="49" t="s">
        <v>43</v>
      </c>
      <c r="E83" s="18"/>
      <c r="F83" s="18"/>
      <c r="G83" s="18"/>
      <c r="H83" s="18"/>
      <c r="I83" s="18"/>
      <c r="J83" s="18"/>
      <c r="K83" s="18"/>
      <c r="L83" s="18"/>
    </row>
    <row r="84" spans="1:12" ht="12">
      <c r="A84" s="36" t="s">
        <v>44</v>
      </c>
      <c r="B84" s="29">
        <f>B80</f>
        <v>34</v>
      </c>
      <c r="C84" s="43">
        <f>B58</f>
        <v>12</v>
      </c>
      <c r="D84" s="43">
        <f>B69</f>
        <v>22</v>
      </c>
      <c r="E84" s="26"/>
      <c r="F84" s="18"/>
      <c r="G84" s="18"/>
      <c r="H84" s="18"/>
      <c r="I84" s="18"/>
      <c r="J84" s="18"/>
      <c r="K84" s="18"/>
      <c r="L84" s="18"/>
    </row>
    <row r="85" spans="1:12" ht="12">
      <c r="A85" s="36" t="s">
        <v>45</v>
      </c>
      <c r="B85" s="28">
        <f>D80</f>
        <v>149</v>
      </c>
      <c r="C85" s="43">
        <f>D58</f>
        <v>104</v>
      </c>
      <c r="D85" s="43">
        <f>D69</f>
        <v>45</v>
      </c>
      <c r="E85" s="26"/>
      <c r="F85" s="18"/>
      <c r="G85" s="18"/>
      <c r="H85" s="18"/>
      <c r="I85" s="18"/>
      <c r="J85" s="18"/>
      <c r="K85" s="18"/>
      <c r="L85" s="18"/>
    </row>
    <row r="86" spans="1:12" ht="12">
      <c r="A86" s="36" t="s">
        <v>46</v>
      </c>
      <c r="B86" s="28">
        <f>F80</f>
        <v>479</v>
      </c>
      <c r="C86" s="43">
        <f>F58</f>
        <v>420</v>
      </c>
      <c r="D86" s="43">
        <f>F69</f>
        <v>59</v>
      </c>
      <c r="E86" s="26"/>
      <c r="F86" s="18"/>
      <c r="G86" s="18"/>
      <c r="H86" s="18"/>
      <c r="I86" s="18"/>
      <c r="J86" s="18"/>
      <c r="K86" s="18"/>
      <c r="L86" s="18"/>
    </row>
    <row r="87" spans="1:12" ht="12">
      <c r="A87" s="36" t="s">
        <v>47</v>
      </c>
      <c r="B87" s="28">
        <f>H80</f>
        <v>400</v>
      </c>
      <c r="C87" s="43">
        <f>H58</f>
        <v>381</v>
      </c>
      <c r="D87" s="43">
        <f>H69</f>
        <v>19</v>
      </c>
      <c r="E87" s="26"/>
      <c r="F87" s="18"/>
      <c r="G87" s="18"/>
      <c r="H87" s="18"/>
      <c r="I87" s="18"/>
      <c r="J87" s="18"/>
      <c r="K87" s="18"/>
      <c r="L87" s="18"/>
    </row>
    <row r="88" spans="1:12" ht="12">
      <c r="A88" s="36" t="s">
        <v>48</v>
      </c>
      <c r="B88" s="28">
        <f>J80</f>
        <v>51</v>
      </c>
      <c r="C88" s="43">
        <f>J58</f>
        <v>51</v>
      </c>
      <c r="D88" s="43">
        <f>J69</f>
        <v>0</v>
      </c>
      <c r="E88" s="26"/>
      <c r="F88" s="18"/>
      <c r="G88" s="18"/>
      <c r="H88" s="18"/>
      <c r="I88" s="18"/>
      <c r="J88" s="18"/>
      <c r="K88" s="18"/>
      <c r="L88" s="18"/>
    </row>
    <row r="89" spans="1:12" ht="12">
      <c r="A89" s="44"/>
      <c r="B89" s="38">
        <f>SUM(B84:B88)</f>
        <v>1113</v>
      </c>
      <c r="C89" s="33">
        <f>SUM(C84:C88)</f>
        <v>968</v>
      </c>
      <c r="D89" s="33">
        <f>SUM(D84:D88)</f>
        <v>145</v>
      </c>
      <c r="E89" s="27"/>
      <c r="F89" s="18"/>
      <c r="G89" s="18"/>
      <c r="H89" s="18"/>
      <c r="I89" s="18"/>
      <c r="J89" s="18"/>
      <c r="K89" s="18"/>
      <c r="L89" s="18"/>
    </row>
    <row r="145" ht="12">
      <c r="A145" s="18" t="s">
        <v>59</v>
      </c>
    </row>
  </sheetData>
  <sheetProtection password="DDEF" sheet="1" objects="1" scenarios="1" selectLockedCells="1" selectUnlockedCells="1"/>
  <mergeCells count="64">
    <mergeCell ref="A73:A74"/>
    <mergeCell ref="A62:A63"/>
    <mergeCell ref="A51:A52"/>
    <mergeCell ref="L51:L52"/>
    <mergeCell ref="L62:L63"/>
    <mergeCell ref="L73:L74"/>
    <mergeCell ref="A61:L61"/>
    <mergeCell ref="A72:L72"/>
    <mergeCell ref="B51:B52"/>
    <mergeCell ref="D51:D52"/>
    <mergeCell ref="A34:A35"/>
    <mergeCell ref="L9:L10"/>
    <mergeCell ref="L17:L18"/>
    <mergeCell ref="L23:L24"/>
    <mergeCell ref="L28:L29"/>
    <mergeCell ref="L34:L35"/>
    <mergeCell ref="A17:A18"/>
    <mergeCell ref="A9:A10"/>
    <mergeCell ref="A23:A24"/>
    <mergeCell ref="A28:A29"/>
    <mergeCell ref="A46:H46"/>
    <mergeCell ref="A47:H47"/>
    <mergeCell ref="A48:H48"/>
    <mergeCell ref="A50:L50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  <mergeCell ref="F51:F52"/>
    <mergeCell ref="H51:H52"/>
    <mergeCell ref="B62:B63"/>
    <mergeCell ref="D62:D63"/>
    <mergeCell ref="F62:F63"/>
    <mergeCell ref="H62:H63"/>
    <mergeCell ref="B73:B74"/>
    <mergeCell ref="D73:D74"/>
    <mergeCell ref="F73:F74"/>
    <mergeCell ref="H73:H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8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145"/>
  <sheetViews>
    <sheetView workbookViewId="0" topLeftCell="A1">
      <selection activeCell="A1" sqref="A1:L1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52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6</v>
      </c>
      <c r="E11" s="28">
        <v>6</v>
      </c>
      <c r="F11" s="28">
        <v>72</v>
      </c>
      <c r="G11" s="28">
        <v>9</v>
      </c>
      <c r="H11" s="28">
        <v>50</v>
      </c>
      <c r="I11" s="28">
        <v>4</v>
      </c>
      <c r="J11" s="28">
        <v>6</v>
      </c>
      <c r="K11" s="29">
        <v>0</v>
      </c>
      <c r="L11" s="29">
        <f>SUM(B11:K11)</f>
        <v>159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50</v>
      </c>
      <c r="E12" s="28">
        <v>4</v>
      </c>
      <c r="F12" s="28">
        <v>47</v>
      </c>
      <c r="G12" s="28">
        <v>6</v>
      </c>
      <c r="H12" s="28">
        <v>27</v>
      </c>
      <c r="I12" s="28">
        <v>1</v>
      </c>
      <c r="J12" s="28">
        <v>2</v>
      </c>
      <c r="K12" s="29">
        <v>0</v>
      </c>
      <c r="L12" s="29">
        <f>SUM(B12:K12)</f>
        <v>137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3</v>
      </c>
      <c r="E13" s="28">
        <v>0</v>
      </c>
      <c r="F13" s="28">
        <v>30</v>
      </c>
      <c r="G13" s="28">
        <v>4</v>
      </c>
      <c r="H13" s="28">
        <v>43</v>
      </c>
      <c r="I13" s="28">
        <v>2</v>
      </c>
      <c r="J13" s="28">
        <v>5</v>
      </c>
      <c r="K13" s="29">
        <v>0</v>
      </c>
      <c r="L13" s="29">
        <f>SUM(B13:K13)</f>
        <v>88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5</v>
      </c>
      <c r="F14" s="28">
        <v>16</v>
      </c>
      <c r="G14" s="28">
        <v>2</v>
      </c>
      <c r="H14" s="28">
        <v>15</v>
      </c>
      <c r="I14" s="28">
        <v>0</v>
      </c>
      <c r="J14" s="28">
        <v>2</v>
      </c>
      <c r="K14" s="29">
        <v>0</v>
      </c>
      <c r="L14" s="29">
        <f>SUM(B14:K14)</f>
        <v>46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2</v>
      </c>
      <c r="E15" s="30">
        <v>5</v>
      </c>
      <c r="F15" s="28">
        <v>30</v>
      </c>
      <c r="G15" s="28">
        <v>9</v>
      </c>
      <c r="H15" s="28">
        <v>31</v>
      </c>
      <c r="I15" s="28">
        <v>2</v>
      </c>
      <c r="J15" s="28">
        <v>3</v>
      </c>
      <c r="K15" s="29">
        <v>0</v>
      </c>
      <c r="L15" s="29">
        <f>SUM(B15:K15)</f>
        <v>82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64</v>
      </c>
      <c r="E16" s="33">
        <f t="shared" si="0"/>
        <v>20</v>
      </c>
      <c r="F16" s="33">
        <f t="shared" si="0"/>
        <v>195</v>
      </c>
      <c r="G16" s="33">
        <f t="shared" si="0"/>
        <v>30</v>
      </c>
      <c r="H16" s="33">
        <f t="shared" si="0"/>
        <v>166</v>
      </c>
      <c r="I16" s="33">
        <f t="shared" si="0"/>
        <v>9</v>
      </c>
      <c r="J16" s="33">
        <f t="shared" si="0"/>
        <v>18</v>
      </c>
      <c r="K16" s="33">
        <f t="shared" si="0"/>
        <v>0</v>
      </c>
      <c r="L16" s="33">
        <f t="shared" si="0"/>
        <v>512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2</v>
      </c>
      <c r="D19" s="28">
        <v>14</v>
      </c>
      <c r="E19" s="28">
        <v>3</v>
      </c>
      <c r="F19" s="28">
        <v>28</v>
      </c>
      <c r="G19" s="28">
        <v>2</v>
      </c>
      <c r="H19" s="28">
        <v>5</v>
      </c>
      <c r="I19" s="28">
        <v>1</v>
      </c>
      <c r="J19" s="28">
        <v>0</v>
      </c>
      <c r="K19" s="29">
        <v>0</v>
      </c>
      <c r="L19" s="29">
        <f>SUM(B19:K19)</f>
        <v>55</v>
      </c>
    </row>
    <row r="20" spans="1:12" ht="12">
      <c r="A20" s="36" t="s">
        <v>19</v>
      </c>
      <c r="B20" s="28">
        <v>0</v>
      </c>
      <c r="C20" s="28">
        <v>4</v>
      </c>
      <c r="D20" s="28">
        <v>9</v>
      </c>
      <c r="E20" s="28">
        <v>6</v>
      </c>
      <c r="F20" s="28">
        <v>25</v>
      </c>
      <c r="G20" s="28">
        <v>7</v>
      </c>
      <c r="H20" s="28">
        <v>16</v>
      </c>
      <c r="I20" s="28">
        <v>1</v>
      </c>
      <c r="J20" s="28">
        <v>2</v>
      </c>
      <c r="K20" s="29">
        <v>0</v>
      </c>
      <c r="L20" s="29">
        <f>SUM(B20:K20)</f>
        <v>70</v>
      </c>
    </row>
    <row r="21" spans="1:12" s="3" customFormat="1" ht="12">
      <c r="A21" s="36" t="s">
        <v>20</v>
      </c>
      <c r="B21" s="28">
        <v>0</v>
      </c>
      <c r="C21" s="28">
        <v>8</v>
      </c>
      <c r="D21" s="28">
        <v>4</v>
      </c>
      <c r="E21" s="28">
        <v>1</v>
      </c>
      <c r="F21" s="28">
        <v>28</v>
      </c>
      <c r="G21" s="28">
        <v>10</v>
      </c>
      <c r="H21" s="28">
        <v>14</v>
      </c>
      <c r="I21" s="28">
        <v>2</v>
      </c>
      <c r="J21" s="28">
        <v>2</v>
      </c>
      <c r="K21" s="29">
        <v>0</v>
      </c>
      <c r="L21" s="29">
        <f>SUM(B21:K21)</f>
        <v>69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14</v>
      </c>
      <c r="D22" s="33">
        <f t="shared" si="1"/>
        <v>27</v>
      </c>
      <c r="E22" s="33">
        <f t="shared" si="1"/>
        <v>10</v>
      </c>
      <c r="F22" s="33">
        <f t="shared" si="1"/>
        <v>81</v>
      </c>
      <c r="G22" s="33">
        <f t="shared" si="1"/>
        <v>19</v>
      </c>
      <c r="H22" s="33">
        <f t="shared" si="1"/>
        <v>35</v>
      </c>
      <c r="I22" s="33">
        <f t="shared" si="1"/>
        <v>4</v>
      </c>
      <c r="J22" s="33">
        <f t="shared" si="1"/>
        <v>4</v>
      </c>
      <c r="K22" s="33">
        <f t="shared" si="1"/>
        <v>0</v>
      </c>
      <c r="L22" s="33">
        <f t="shared" si="1"/>
        <v>194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2</v>
      </c>
      <c r="F25" s="28">
        <v>26</v>
      </c>
      <c r="G25" s="28">
        <v>5</v>
      </c>
      <c r="H25" s="28">
        <v>16</v>
      </c>
      <c r="I25" s="28">
        <v>2</v>
      </c>
      <c r="J25" s="28">
        <v>2</v>
      </c>
      <c r="K25" s="29">
        <v>0</v>
      </c>
      <c r="L25" s="29">
        <f>SUM(B25:K25)</f>
        <v>54</v>
      </c>
    </row>
    <row r="26" spans="1:12" s="3" customFormat="1" ht="12">
      <c r="A26" s="36" t="s">
        <v>16</v>
      </c>
      <c r="B26" s="28">
        <v>1</v>
      </c>
      <c r="C26" s="28">
        <v>4</v>
      </c>
      <c r="D26" s="28">
        <v>4</v>
      </c>
      <c r="E26" s="28">
        <v>9</v>
      </c>
      <c r="F26" s="28">
        <v>25</v>
      </c>
      <c r="G26" s="28">
        <v>2</v>
      </c>
      <c r="H26" s="28">
        <v>8</v>
      </c>
      <c r="I26" s="28">
        <v>1</v>
      </c>
      <c r="J26" s="28">
        <v>0</v>
      </c>
      <c r="K26" s="29">
        <v>0</v>
      </c>
      <c r="L26" s="29">
        <f>SUM(B26:K26)</f>
        <v>54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5</v>
      </c>
      <c r="D27" s="33">
        <f t="shared" si="2"/>
        <v>4</v>
      </c>
      <c r="E27" s="33">
        <f t="shared" si="2"/>
        <v>11</v>
      </c>
      <c r="F27" s="33">
        <f t="shared" si="2"/>
        <v>51</v>
      </c>
      <c r="G27" s="33">
        <f t="shared" si="2"/>
        <v>7</v>
      </c>
      <c r="H27" s="33">
        <f t="shared" si="2"/>
        <v>24</v>
      </c>
      <c r="I27" s="33">
        <f t="shared" si="2"/>
        <v>3</v>
      </c>
      <c r="J27" s="33">
        <f t="shared" si="2"/>
        <v>2</v>
      </c>
      <c r="K27" s="33">
        <f t="shared" si="2"/>
        <v>0</v>
      </c>
      <c r="L27" s="33">
        <f t="shared" si="2"/>
        <v>108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3</v>
      </c>
      <c r="G30" s="28">
        <v>2</v>
      </c>
      <c r="H30" s="28">
        <v>30</v>
      </c>
      <c r="I30" s="28">
        <v>3</v>
      </c>
      <c r="J30" s="28">
        <v>8</v>
      </c>
      <c r="K30" s="29">
        <v>0</v>
      </c>
      <c r="L30" s="29">
        <f>SUM(B30:K30)</f>
        <v>49</v>
      </c>
    </row>
    <row r="31" spans="1:12" ht="12">
      <c r="A31" s="35" t="s">
        <v>23</v>
      </c>
      <c r="B31" s="28">
        <v>0</v>
      </c>
      <c r="C31" s="28">
        <v>1</v>
      </c>
      <c r="D31" s="28">
        <v>2</v>
      </c>
      <c r="E31" s="28">
        <v>7</v>
      </c>
      <c r="F31" s="28">
        <v>25</v>
      </c>
      <c r="G31" s="28">
        <v>10</v>
      </c>
      <c r="H31" s="28">
        <v>35</v>
      </c>
      <c r="I31" s="28">
        <v>0</v>
      </c>
      <c r="J31" s="28">
        <v>8</v>
      </c>
      <c r="K31" s="29">
        <v>0</v>
      </c>
      <c r="L31" s="29">
        <f>SUM(B31:K31)</f>
        <v>88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18</v>
      </c>
      <c r="G32" s="28">
        <v>4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47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4</v>
      </c>
      <c r="D33" s="33">
        <f t="shared" si="3"/>
        <v>4</v>
      </c>
      <c r="E33" s="33">
        <f t="shared" si="3"/>
        <v>18</v>
      </c>
      <c r="F33" s="33">
        <f t="shared" si="3"/>
        <v>46</v>
      </c>
      <c r="G33" s="33">
        <f t="shared" si="3"/>
        <v>16</v>
      </c>
      <c r="H33" s="33">
        <f t="shared" si="3"/>
        <v>74</v>
      </c>
      <c r="I33" s="33">
        <f t="shared" si="3"/>
        <v>3</v>
      </c>
      <c r="J33" s="33">
        <f t="shared" si="3"/>
        <v>17</v>
      </c>
      <c r="K33" s="33">
        <f t="shared" si="3"/>
        <v>0</v>
      </c>
      <c r="L33" s="33">
        <f t="shared" si="3"/>
        <v>184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0</v>
      </c>
      <c r="D36" s="28">
        <v>1</v>
      </c>
      <c r="E36" s="28">
        <v>1</v>
      </c>
      <c r="F36" s="28">
        <v>16</v>
      </c>
      <c r="G36" s="28">
        <v>4</v>
      </c>
      <c r="H36" s="28">
        <v>26</v>
      </c>
      <c r="I36" s="28">
        <v>1</v>
      </c>
      <c r="J36" s="28">
        <v>3</v>
      </c>
      <c r="K36" s="28">
        <v>0</v>
      </c>
      <c r="L36" s="28">
        <f>SUM(B36:K36)</f>
        <v>53</v>
      </c>
    </row>
    <row r="37" spans="1:12" ht="12">
      <c r="A37" s="36" t="s">
        <v>16</v>
      </c>
      <c r="B37" s="28">
        <v>0</v>
      </c>
      <c r="C37" s="28">
        <v>0</v>
      </c>
      <c r="D37" s="28">
        <v>1</v>
      </c>
      <c r="E37" s="28">
        <v>1</v>
      </c>
      <c r="F37" s="28">
        <v>26</v>
      </c>
      <c r="G37" s="28">
        <v>5</v>
      </c>
      <c r="H37" s="28">
        <v>18</v>
      </c>
      <c r="I37" s="28">
        <v>0</v>
      </c>
      <c r="J37" s="28">
        <v>0</v>
      </c>
      <c r="K37" s="29">
        <v>0</v>
      </c>
      <c r="L37" s="29">
        <f>SUM(B37:K37)</f>
        <v>51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2</v>
      </c>
      <c r="F38" s="28">
        <v>6</v>
      </c>
      <c r="G38" s="28">
        <v>8</v>
      </c>
      <c r="H38" s="28">
        <v>38</v>
      </c>
      <c r="I38" s="28">
        <v>2</v>
      </c>
      <c r="J38" s="28">
        <v>6</v>
      </c>
      <c r="K38" s="29">
        <v>0</v>
      </c>
      <c r="L38" s="29">
        <f>SUM(B38:K38)</f>
        <v>63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0</v>
      </c>
      <c r="D39" s="33">
        <f t="shared" si="4"/>
        <v>3</v>
      </c>
      <c r="E39" s="33">
        <f t="shared" si="4"/>
        <v>4</v>
      </c>
      <c r="F39" s="33">
        <f t="shared" si="4"/>
        <v>48</v>
      </c>
      <c r="G39" s="33">
        <f t="shared" si="4"/>
        <v>17</v>
      </c>
      <c r="H39" s="33">
        <f t="shared" si="4"/>
        <v>82</v>
      </c>
      <c r="I39" s="33">
        <f t="shared" si="4"/>
        <v>3</v>
      </c>
      <c r="J39" s="33">
        <f t="shared" si="4"/>
        <v>9</v>
      </c>
      <c r="K39" s="33">
        <f t="shared" si="4"/>
        <v>0</v>
      </c>
      <c r="L39" s="33">
        <f t="shared" si="4"/>
        <v>167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26</v>
      </c>
      <c r="D40" s="31">
        <f t="shared" si="5"/>
        <v>102</v>
      </c>
      <c r="E40" s="31">
        <f t="shared" si="5"/>
        <v>63</v>
      </c>
      <c r="F40" s="31">
        <f t="shared" si="5"/>
        <v>421</v>
      </c>
      <c r="G40" s="31">
        <f t="shared" si="5"/>
        <v>89</v>
      </c>
      <c r="H40" s="31">
        <f t="shared" si="5"/>
        <v>381</v>
      </c>
      <c r="I40" s="31">
        <f t="shared" si="5"/>
        <v>22</v>
      </c>
      <c r="J40" s="31">
        <f t="shared" si="5"/>
        <v>50</v>
      </c>
      <c r="K40" s="31">
        <f t="shared" si="5"/>
        <v>0</v>
      </c>
      <c r="L40" s="31">
        <f t="shared" si="5"/>
        <v>1165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2" t="str">
        <f>A5</f>
        <v>Abril de 2010  (posição em 30 de Abril)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26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0.015555555555555555</v>
      </c>
      <c r="D53" s="28">
        <f>D16</f>
        <v>64</v>
      </c>
      <c r="E53" s="37">
        <f>D53/$L$53</f>
        <v>0.14222222222222222</v>
      </c>
      <c r="F53" s="28">
        <f>F16</f>
        <v>195</v>
      </c>
      <c r="G53" s="37">
        <f>F53/$L$53</f>
        <v>0.43333333333333335</v>
      </c>
      <c r="H53" s="28">
        <f>H16</f>
        <v>166</v>
      </c>
      <c r="I53" s="37">
        <f>H53/$L$53</f>
        <v>0.3688888888888889</v>
      </c>
      <c r="J53" s="28">
        <f>J16</f>
        <v>18</v>
      </c>
      <c r="K53" s="37">
        <f>J53/L53</f>
        <v>0.04</v>
      </c>
      <c r="L53" s="29">
        <f>B53+D53+F53+H53+J53</f>
        <v>450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27</v>
      </c>
      <c r="E54" s="37">
        <f>D54/$L$54</f>
        <v>0.1836734693877551</v>
      </c>
      <c r="F54" s="28">
        <f>F22</f>
        <v>81</v>
      </c>
      <c r="G54" s="37">
        <f>F54/$L$54</f>
        <v>0.5510204081632653</v>
      </c>
      <c r="H54" s="28">
        <f>H22</f>
        <v>35</v>
      </c>
      <c r="I54" s="37">
        <f>H54/L54</f>
        <v>0.23809523809523808</v>
      </c>
      <c r="J54" s="28">
        <f>J22</f>
        <v>4</v>
      </c>
      <c r="K54" s="37">
        <f>J54/L54</f>
        <v>0.027210884353741496</v>
      </c>
      <c r="L54" s="42">
        <f>B54+D54+F54+H54+J54</f>
        <v>147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0.012195121951219513</v>
      </c>
      <c r="D55" s="28">
        <f>D27</f>
        <v>4</v>
      </c>
      <c r="E55" s="37">
        <f>D55/$L$55</f>
        <v>0.04878048780487805</v>
      </c>
      <c r="F55" s="28">
        <f>F27</f>
        <v>51</v>
      </c>
      <c r="G55" s="37">
        <f>F55/$L$55</f>
        <v>0.6219512195121951</v>
      </c>
      <c r="H55" s="28">
        <f>H27</f>
        <v>24</v>
      </c>
      <c r="I55" s="37">
        <f>H55/L55</f>
        <v>0.2926829268292683</v>
      </c>
      <c r="J55" s="28">
        <f>J27</f>
        <v>2</v>
      </c>
      <c r="K55" s="37">
        <f>J55/L55</f>
        <v>0.024390243902439025</v>
      </c>
      <c r="L55" s="42">
        <f>B55+D55+F55+H55+J55</f>
        <v>82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0.013986013986013986</v>
      </c>
      <c r="D56" s="28">
        <f>D33</f>
        <v>4</v>
      </c>
      <c r="E56" s="37">
        <f>D56/$L$56</f>
        <v>0.027972027972027972</v>
      </c>
      <c r="F56" s="28">
        <f>F33</f>
        <v>46</v>
      </c>
      <c r="G56" s="37">
        <f>F56/$L$56</f>
        <v>0.32167832167832167</v>
      </c>
      <c r="H56" s="28">
        <f>H33</f>
        <v>74</v>
      </c>
      <c r="I56" s="37">
        <f>H56/L56</f>
        <v>0.5174825174825175</v>
      </c>
      <c r="J56" s="28">
        <f>J33</f>
        <v>17</v>
      </c>
      <c r="K56" s="37">
        <f>J56/L56</f>
        <v>0.11888111888111888</v>
      </c>
      <c r="L56" s="42">
        <f>B56+D56+F56+H56+J56</f>
        <v>143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0.006993006993006993</v>
      </c>
      <c r="D57" s="28">
        <f>D39</f>
        <v>3</v>
      </c>
      <c r="E57" s="37">
        <f>D57/$L$57</f>
        <v>0.02097902097902098</v>
      </c>
      <c r="F57" s="28">
        <f>F39</f>
        <v>48</v>
      </c>
      <c r="G57" s="37">
        <f>F57/$L$57</f>
        <v>0.3356643356643357</v>
      </c>
      <c r="H57" s="28">
        <f>H39</f>
        <v>82</v>
      </c>
      <c r="I57" s="37">
        <f>H57/L57</f>
        <v>0.5734265734265734</v>
      </c>
      <c r="J57" s="28">
        <f>J39</f>
        <v>9</v>
      </c>
      <c r="K57" s="37">
        <f>J57/L57</f>
        <v>0.06293706293706294</v>
      </c>
      <c r="L57" s="28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0.011398963730569948</v>
      </c>
      <c r="D58" s="38">
        <f>SUM(D53:D57)</f>
        <v>102</v>
      </c>
      <c r="E58" s="40">
        <f>D58/$L$58</f>
        <v>0.10569948186528498</v>
      </c>
      <c r="F58" s="38">
        <f>SUM(F53:F57)</f>
        <v>421</v>
      </c>
      <c r="G58" s="40">
        <f>F58/$L$58</f>
        <v>0.43626943005181346</v>
      </c>
      <c r="H58" s="38">
        <f>SUM(H53:H57)</f>
        <v>381</v>
      </c>
      <c r="I58" s="40">
        <f>H58/$L$58</f>
        <v>0.39481865284974094</v>
      </c>
      <c r="J58" s="38">
        <f>SUM(J53:J57)</f>
        <v>50</v>
      </c>
      <c r="K58" s="40">
        <f>J58/$L$58</f>
        <v>0.05181347150259067</v>
      </c>
      <c r="L58" s="41">
        <f>SUM(L53:L57)</f>
        <v>965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 t="s">
        <v>39</v>
      </c>
      <c r="B59" s="24">
        <f>B58/L58</f>
        <v>0.011398963730569948</v>
      </c>
      <c r="C59" s="24"/>
      <c r="D59" s="24">
        <f>D58/L58</f>
        <v>0.10569948186528498</v>
      </c>
      <c r="E59" s="24"/>
      <c r="F59" s="24">
        <f>F58/L58</f>
        <v>0.43626943005181346</v>
      </c>
      <c r="G59" s="24"/>
      <c r="H59" s="24">
        <f>H58/L58</f>
        <v>0.39481865284974094</v>
      </c>
      <c r="I59" s="24"/>
      <c r="J59" s="24">
        <f>J58/L58</f>
        <v>0.05181347150259067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0.04838709677419355</v>
      </c>
      <c r="D64" s="28">
        <f>E16</f>
        <v>20</v>
      </c>
      <c r="E64" s="37">
        <f aca="true" t="shared" si="7" ref="E64:E69">D64/L64</f>
        <v>0.3225806451612903</v>
      </c>
      <c r="F64" s="28">
        <f>G16</f>
        <v>30</v>
      </c>
      <c r="G64" s="37">
        <f aca="true" t="shared" si="8" ref="G64:G69">F64/L64</f>
        <v>0.4838709677419355</v>
      </c>
      <c r="H64" s="28">
        <f>I16</f>
        <v>9</v>
      </c>
      <c r="I64" s="37">
        <f aca="true" t="shared" si="9" ref="I64:I69">H64/L64</f>
        <v>0.14516129032258066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14</v>
      </c>
      <c r="C65" s="37">
        <f t="shared" si="6"/>
        <v>0.2978723404255319</v>
      </c>
      <c r="D65" s="28">
        <f>E22</f>
        <v>10</v>
      </c>
      <c r="E65" s="37">
        <f t="shared" si="7"/>
        <v>0.2127659574468085</v>
      </c>
      <c r="F65" s="28">
        <f>G22</f>
        <v>19</v>
      </c>
      <c r="G65" s="37">
        <f t="shared" si="8"/>
        <v>0.40425531914893614</v>
      </c>
      <c r="H65" s="28">
        <f>I22</f>
        <v>4</v>
      </c>
      <c r="I65" s="37">
        <f t="shared" si="9"/>
        <v>0.0851063829787234</v>
      </c>
      <c r="J65" s="28">
        <f>K22</f>
        <v>0</v>
      </c>
      <c r="K65" s="37">
        <f t="shared" si="10"/>
        <v>0</v>
      </c>
      <c r="L65" s="42">
        <f>B65+D65+F65+H65+J65</f>
        <v>47</v>
      </c>
    </row>
    <row r="66" spans="1:193" ht="12.75">
      <c r="A66" s="36" t="s">
        <v>36</v>
      </c>
      <c r="B66" s="28">
        <f>C27</f>
        <v>5</v>
      </c>
      <c r="C66" s="37">
        <f t="shared" si="6"/>
        <v>0.19230769230769232</v>
      </c>
      <c r="D66" s="28">
        <f>E27</f>
        <v>11</v>
      </c>
      <c r="E66" s="37">
        <f t="shared" si="7"/>
        <v>0.4230769230769231</v>
      </c>
      <c r="F66" s="28">
        <f>G27</f>
        <v>7</v>
      </c>
      <c r="G66" s="37">
        <f t="shared" si="8"/>
        <v>0.2692307692307692</v>
      </c>
      <c r="H66" s="28">
        <f>I27</f>
        <v>3</v>
      </c>
      <c r="I66" s="37">
        <f t="shared" si="9"/>
        <v>0.11538461538461539</v>
      </c>
      <c r="J66" s="28">
        <f>K27</f>
        <v>0</v>
      </c>
      <c r="K66" s="37">
        <f t="shared" si="10"/>
        <v>0</v>
      </c>
      <c r="L66" s="42">
        <f>B66+D66+F66+H66+J66</f>
        <v>26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4</v>
      </c>
      <c r="C67" s="37">
        <f t="shared" si="6"/>
        <v>0.0975609756097561</v>
      </c>
      <c r="D67" s="28">
        <f>E33</f>
        <v>18</v>
      </c>
      <c r="E67" s="37">
        <f t="shared" si="7"/>
        <v>0.43902439024390244</v>
      </c>
      <c r="F67" s="28">
        <f>G33</f>
        <v>16</v>
      </c>
      <c r="G67" s="37">
        <f t="shared" si="8"/>
        <v>0.3902439024390244</v>
      </c>
      <c r="H67" s="28">
        <f>I33</f>
        <v>3</v>
      </c>
      <c r="I67" s="37">
        <f t="shared" si="9"/>
        <v>0.07317073170731707</v>
      </c>
      <c r="J67" s="28">
        <f>K33</f>
        <v>0</v>
      </c>
      <c r="K67" s="37">
        <f t="shared" si="10"/>
        <v>0</v>
      </c>
      <c r="L67" s="29">
        <f>B67+D67+F67+H67+J67</f>
        <v>41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0</v>
      </c>
      <c r="C68" s="37">
        <f t="shared" si="6"/>
        <v>0</v>
      </c>
      <c r="D68" s="28">
        <f>E39</f>
        <v>4</v>
      </c>
      <c r="E68" s="37">
        <f t="shared" si="7"/>
        <v>0.16666666666666666</v>
      </c>
      <c r="F68" s="28">
        <f>G39</f>
        <v>17</v>
      </c>
      <c r="G68" s="37">
        <f t="shared" si="8"/>
        <v>0.7083333333333334</v>
      </c>
      <c r="H68" s="28">
        <f>I39</f>
        <v>3</v>
      </c>
      <c r="I68" s="37">
        <f t="shared" si="9"/>
        <v>0.125</v>
      </c>
      <c r="J68" s="28">
        <f>K39</f>
        <v>0</v>
      </c>
      <c r="K68" s="37">
        <f t="shared" si="10"/>
        <v>0</v>
      </c>
      <c r="L68" s="29">
        <f>B68+D68+F68+H68+J68</f>
        <v>24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26</v>
      </c>
      <c r="C69" s="40">
        <f t="shared" si="6"/>
        <v>0.13</v>
      </c>
      <c r="D69" s="38">
        <f>SUM(D64:D68)</f>
        <v>63</v>
      </c>
      <c r="E69" s="40">
        <f t="shared" si="7"/>
        <v>0.315</v>
      </c>
      <c r="F69" s="38">
        <f>SUM(F64:F68)</f>
        <v>89</v>
      </c>
      <c r="G69" s="40">
        <f t="shared" si="8"/>
        <v>0.445</v>
      </c>
      <c r="H69" s="38">
        <f>SUM(H64:H68)</f>
        <v>22</v>
      </c>
      <c r="I69" s="40">
        <f t="shared" si="9"/>
        <v>0.11</v>
      </c>
      <c r="J69" s="38">
        <f>SUM(J64:J68)</f>
        <v>0</v>
      </c>
      <c r="K69" s="40">
        <f t="shared" si="10"/>
        <v>0</v>
      </c>
      <c r="L69" s="41">
        <f>SUM(L64:L68)</f>
        <v>200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0.13</v>
      </c>
      <c r="C70" s="24"/>
      <c r="D70" s="24">
        <f>D69/L69</f>
        <v>0.315</v>
      </c>
      <c r="E70" s="24"/>
      <c r="F70" s="24">
        <f>F69/L69</f>
        <v>0.445</v>
      </c>
      <c r="G70" s="24"/>
      <c r="H70" s="24">
        <f>H69/L69</f>
        <v>0.11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41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0.01953125</v>
      </c>
      <c r="D75" s="28">
        <f>D64+D53</f>
        <v>84</v>
      </c>
      <c r="E75" s="37">
        <f>D75/L75</f>
        <v>0.1640625</v>
      </c>
      <c r="F75" s="28">
        <f>F64+F53</f>
        <v>225</v>
      </c>
      <c r="G75" s="37">
        <f>F75/L75</f>
        <v>0.439453125</v>
      </c>
      <c r="H75" s="28">
        <f>H64+H53</f>
        <v>175</v>
      </c>
      <c r="I75" s="37">
        <f>H75/L75</f>
        <v>0.341796875</v>
      </c>
      <c r="J75" s="28">
        <f>J64+J53</f>
        <v>18</v>
      </c>
      <c r="K75" s="37">
        <f>J75/L75</f>
        <v>0.03515625</v>
      </c>
      <c r="L75" s="29">
        <f>B75+D75+F75+H75+J75</f>
        <v>512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14</v>
      </c>
      <c r="C76" s="37">
        <f>B76/L76</f>
        <v>0.07216494845360824</v>
      </c>
      <c r="D76" s="28">
        <f>D65+D54</f>
        <v>37</v>
      </c>
      <c r="E76" s="37">
        <f>D76/L76</f>
        <v>0.19072164948453607</v>
      </c>
      <c r="F76" s="28">
        <f>F65+F54</f>
        <v>100</v>
      </c>
      <c r="G76" s="37">
        <f>F76/L76</f>
        <v>0.5154639175257731</v>
      </c>
      <c r="H76" s="28">
        <f>H65+H54</f>
        <v>39</v>
      </c>
      <c r="I76" s="37">
        <f>H76/L76</f>
        <v>0.20103092783505155</v>
      </c>
      <c r="J76" s="28">
        <f>J65+J54</f>
        <v>4</v>
      </c>
      <c r="K76" s="37">
        <f>J76/L76</f>
        <v>0.020618556701030927</v>
      </c>
      <c r="L76" s="29">
        <f>B76+D76+F76+H76+J76</f>
        <v>194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6</v>
      </c>
      <c r="C77" s="37">
        <f>B77/L77</f>
        <v>0.05555555555555555</v>
      </c>
      <c r="D77" s="28">
        <f>D66+D55</f>
        <v>15</v>
      </c>
      <c r="E77" s="37">
        <f>D77/L77</f>
        <v>0.1388888888888889</v>
      </c>
      <c r="F77" s="28">
        <f>F66+F55</f>
        <v>58</v>
      </c>
      <c r="G77" s="37">
        <f>F77/L77</f>
        <v>0.5370370370370371</v>
      </c>
      <c r="H77" s="28">
        <f>H66+H55</f>
        <v>27</v>
      </c>
      <c r="I77" s="37">
        <f>H77/L77</f>
        <v>0.25</v>
      </c>
      <c r="J77" s="28">
        <f>J66+J55</f>
        <v>2</v>
      </c>
      <c r="K77" s="37">
        <f>J77/L77</f>
        <v>0.018518518518518517</v>
      </c>
      <c r="L77" s="29">
        <f>B77+D77+F77+H77+J77</f>
        <v>108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6</v>
      </c>
      <c r="C78" s="37">
        <f>B78/L78</f>
        <v>0.03260869565217391</v>
      </c>
      <c r="D78" s="28">
        <f>D67+D56</f>
        <v>22</v>
      </c>
      <c r="E78" s="37">
        <f>D78/L78</f>
        <v>0.11956521739130435</v>
      </c>
      <c r="F78" s="28">
        <f>F67+F56</f>
        <v>62</v>
      </c>
      <c r="G78" s="37">
        <f>F78/L78</f>
        <v>0.33695652173913043</v>
      </c>
      <c r="H78" s="28">
        <f>H67+H56</f>
        <v>77</v>
      </c>
      <c r="I78" s="37">
        <f>H78/L78</f>
        <v>0.41847826086956524</v>
      </c>
      <c r="J78" s="28">
        <f>J67+J56</f>
        <v>17</v>
      </c>
      <c r="K78" s="37">
        <f>J78/L78</f>
        <v>0.09239130434782608</v>
      </c>
      <c r="L78" s="29">
        <f>B78+D78+F78+H78+J78</f>
        <v>184</v>
      </c>
    </row>
    <row r="79" spans="1:12" ht="12">
      <c r="A79" s="36" t="s">
        <v>38</v>
      </c>
      <c r="B79" s="28">
        <f>B68+B57</f>
        <v>1</v>
      </c>
      <c r="C79" s="37">
        <f>B79/L79</f>
        <v>0.005988023952095809</v>
      </c>
      <c r="D79" s="28">
        <f>D68+D57</f>
        <v>7</v>
      </c>
      <c r="E79" s="37">
        <f>D79/L79</f>
        <v>0.041916167664670656</v>
      </c>
      <c r="F79" s="28">
        <f>F68+F57</f>
        <v>65</v>
      </c>
      <c r="G79" s="37">
        <f>F79/L79</f>
        <v>0.38922155688622756</v>
      </c>
      <c r="H79" s="28">
        <f>H68+H57</f>
        <v>85</v>
      </c>
      <c r="I79" s="37">
        <f>H79/L79</f>
        <v>0.5089820359281437</v>
      </c>
      <c r="J79" s="28">
        <f>J68+J57</f>
        <v>9</v>
      </c>
      <c r="K79" s="37">
        <f>J79/L79</f>
        <v>0.05389221556886228</v>
      </c>
      <c r="L79" s="29">
        <f>B79+D79+F79+H79+J79</f>
        <v>167</v>
      </c>
    </row>
    <row r="80" spans="1:12" ht="12">
      <c r="A80" s="39" t="s">
        <v>10</v>
      </c>
      <c r="B80" s="38">
        <f>SUM(B75:B79)</f>
        <v>37</v>
      </c>
      <c r="C80" s="40">
        <f>B80/$L$80</f>
        <v>0.03175965665236052</v>
      </c>
      <c r="D80" s="38">
        <f>SUM(D75:D79)</f>
        <v>165</v>
      </c>
      <c r="E80" s="40">
        <f>D80/$L$80</f>
        <v>0.14163090128755365</v>
      </c>
      <c r="F80" s="38">
        <f>SUM(F75:F79)</f>
        <v>510</v>
      </c>
      <c r="G80" s="40">
        <f>F80/$L$80</f>
        <v>0.43776824034334766</v>
      </c>
      <c r="H80" s="38">
        <f>SUM(H75:H79)</f>
        <v>403</v>
      </c>
      <c r="I80" s="40">
        <f>H80/$L$80</f>
        <v>0.3459227467811159</v>
      </c>
      <c r="J80" s="38">
        <f>SUM(J75:J79)</f>
        <v>50</v>
      </c>
      <c r="K80" s="40">
        <f>J80/$L$80</f>
        <v>0.04291845493562232</v>
      </c>
      <c r="L80" s="41">
        <f>SUM(L75:L79)</f>
        <v>1165</v>
      </c>
    </row>
    <row r="81" spans="1:12" ht="12">
      <c r="A81" s="18" t="s">
        <v>39</v>
      </c>
      <c r="B81" s="24">
        <f>B80/L80</f>
        <v>0.03175965665236052</v>
      </c>
      <c r="C81" s="24"/>
      <c r="D81" s="24">
        <f>D80/L80</f>
        <v>0.14163090128755365</v>
      </c>
      <c r="E81" s="24"/>
      <c r="F81" s="24">
        <f>F80/L80</f>
        <v>0.43776824034334766</v>
      </c>
      <c r="G81" s="24"/>
      <c r="H81" s="24">
        <f>H80/L80</f>
        <v>0.3459227467811159</v>
      </c>
      <c r="I81" s="24"/>
      <c r="J81" s="24">
        <f>J80/L80</f>
        <v>0.04291845493562232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>
      <c r="A83" s="26"/>
      <c r="B83" s="33" t="s">
        <v>42</v>
      </c>
      <c r="C83" s="33" t="s">
        <v>11</v>
      </c>
      <c r="D83" s="33" t="s">
        <v>43</v>
      </c>
      <c r="E83" s="18"/>
      <c r="F83" s="18"/>
      <c r="G83" s="18"/>
      <c r="H83" s="18"/>
      <c r="I83" s="18"/>
      <c r="J83" s="18"/>
      <c r="K83" s="18"/>
      <c r="L83" s="18"/>
    </row>
    <row r="84" spans="1:12" ht="12">
      <c r="A84" s="36" t="s">
        <v>44</v>
      </c>
      <c r="B84" s="29">
        <f>B80</f>
        <v>37</v>
      </c>
      <c r="C84" s="43">
        <f>B58</f>
        <v>11</v>
      </c>
      <c r="D84" s="43">
        <f>B69</f>
        <v>26</v>
      </c>
      <c r="E84" s="26"/>
      <c r="F84" s="18"/>
      <c r="G84" s="18"/>
      <c r="H84" s="18"/>
      <c r="I84" s="18"/>
      <c r="J84" s="18"/>
      <c r="K84" s="18"/>
      <c r="L84" s="18"/>
    </row>
    <row r="85" spans="1:12" ht="12">
      <c r="A85" s="36" t="s">
        <v>45</v>
      </c>
      <c r="B85" s="28">
        <f>D80</f>
        <v>165</v>
      </c>
      <c r="C85" s="43">
        <f>D58</f>
        <v>102</v>
      </c>
      <c r="D85" s="43">
        <f>D69</f>
        <v>63</v>
      </c>
      <c r="E85" s="26"/>
      <c r="F85" s="18"/>
      <c r="G85" s="18"/>
      <c r="H85" s="18"/>
      <c r="I85" s="18"/>
      <c r="J85" s="18"/>
      <c r="K85" s="18"/>
      <c r="L85" s="18"/>
    </row>
    <row r="86" spans="1:12" ht="12">
      <c r="A86" s="36" t="s">
        <v>46</v>
      </c>
      <c r="B86" s="28">
        <f>F80</f>
        <v>510</v>
      </c>
      <c r="C86" s="43">
        <f>F58</f>
        <v>421</v>
      </c>
      <c r="D86" s="43">
        <f>F69</f>
        <v>89</v>
      </c>
      <c r="E86" s="26"/>
      <c r="F86" s="18"/>
      <c r="G86" s="18"/>
      <c r="H86" s="18"/>
      <c r="I86" s="18"/>
      <c r="J86" s="18"/>
      <c r="K86" s="18"/>
      <c r="L86" s="18"/>
    </row>
    <row r="87" spans="1:12" ht="12">
      <c r="A87" s="36" t="s">
        <v>47</v>
      </c>
      <c r="B87" s="28">
        <f>H80</f>
        <v>403</v>
      </c>
      <c r="C87" s="43">
        <f>H58</f>
        <v>381</v>
      </c>
      <c r="D87" s="43">
        <f>H69</f>
        <v>22</v>
      </c>
      <c r="E87" s="26"/>
      <c r="F87" s="18"/>
      <c r="G87" s="18"/>
      <c r="H87" s="18"/>
      <c r="I87" s="18"/>
      <c r="J87" s="18"/>
      <c r="K87" s="18"/>
      <c r="L87" s="18"/>
    </row>
    <row r="88" spans="1:12" ht="12">
      <c r="A88" s="36" t="s">
        <v>48</v>
      </c>
      <c r="B88" s="28">
        <f>J80</f>
        <v>50</v>
      </c>
      <c r="C88" s="43">
        <f>J58</f>
        <v>50</v>
      </c>
      <c r="D88" s="43">
        <f>J69</f>
        <v>0</v>
      </c>
      <c r="E88" s="26"/>
      <c r="F88" s="18"/>
      <c r="G88" s="18"/>
      <c r="H88" s="18"/>
      <c r="I88" s="18"/>
      <c r="J88" s="18"/>
      <c r="K88" s="18"/>
      <c r="L88" s="18"/>
    </row>
    <row r="89" spans="1:12" ht="12">
      <c r="A89" s="44"/>
      <c r="B89" s="38">
        <f>SUM(B84:B88)</f>
        <v>1165</v>
      </c>
      <c r="C89" s="33">
        <f>SUM(C84:C88)</f>
        <v>965</v>
      </c>
      <c r="D89" s="33">
        <f>SUM(D84:D88)</f>
        <v>200</v>
      </c>
      <c r="E89" s="27"/>
      <c r="F89" s="18"/>
      <c r="G89" s="18"/>
      <c r="H89" s="18"/>
      <c r="I89" s="18"/>
      <c r="J89" s="18"/>
      <c r="K89" s="18"/>
      <c r="L89" s="18"/>
    </row>
    <row r="145" ht="12">
      <c r="A145" s="18" t="s">
        <v>59</v>
      </c>
    </row>
  </sheetData>
  <sheetProtection password="DDEF" sheet="1" objects="1" scenarios="1" selectLockedCells="1" selectUnlockedCells="1"/>
  <mergeCells count="64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L9:L10"/>
    <mergeCell ref="A9:A10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  <mergeCell ref="B51:B52"/>
    <mergeCell ref="D51:D52"/>
    <mergeCell ref="F51:F52"/>
    <mergeCell ref="H51:H52"/>
    <mergeCell ref="B62:B63"/>
    <mergeCell ref="D62:D63"/>
    <mergeCell ref="F62:F63"/>
    <mergeCell ref="H62:H63"/>
    <mergeCell ref="B73:B74"/>
    <mergeCell ref="D73:D74"/>
    <mergeCell ref="F73:F74"/>
    <mergeCell ref="H73:H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8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45"/>
  <sheetViews>
    <sheetView workbookViewId="0" topLeftCell="A1">
      <selection activeCell="A1" sqref="A1:L1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58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6</v>
      </c>
      <c r="E11" s="28">
        <v>5</v>
      </c>
      <c r="F11" s="28">
        <v>71</v>
      </c>
      <c r="G11" s="28">
        <v>10</v>
      </c>
      <c r="H11" s="28">
        <v>51</v>
      </c>
      <c r="I11" s="28">
        <v>4</v>
      </c>
      <c r="J11" s="28">
        <v>6</v>
      </c>
      <c r="K11" s="29">
        <v>0</v>
      </c>
      <c r="L11" s="29">
        <f>SUM(B11:K11)</f>
        <v>159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48</v>
      </c>
      <c r="E12" s="28">
        <v>4</v>
      </c>
      <c r="F12" s="28">
        <v>45</v>
      </c>
      <c r="G12" s="28">
        <v>6</v>
      </c>
      <c r="H12" s="28">
        <v>30</v>
      </c>
      <c r="I12" s="28">
        <v>1</v>
      </c>
      <c r="J12" s="28">
        <v>2</v>
      </c>
      <c r="K12" s="29">
        <v>0</v>
      </c>
      <c r="L12" s="29">
        <f>SUM(B12:K12)</f>
        <v>136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29</v>
      </c>
      <c r="G13" s="28">
        <v>4</v>
      </c>
      <c r="H13" s="28">
        <v>44</v>
      </c>
      <c r="I13" s="28">
        <v>2</v>
      </c>
      <c r="J13" s="28">
        <v>5</v>
      </c>
      <c r="K13" s="29">
        <v>0</v>
      </c>
      <c r="L13" s="29">
        <f>SUM(B13:K13)</f>
        <v>87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6</v>
      </c>
      <c r="F14" s="28">
        <v>15</v>
      </c>
      <c r="G14" s="28">
        <v>2</v>
      </c>
      <c r="H14" s="28">
        <v>15</v>
      </c>
      <c r="I14" s="28">
        <v>0</v>
      </c>
      <c r="J14" s="28">
        <v>2</v>
      </c>
      <c r="K14" s="29">
        <v>0</v>
      </c>
      <c r="L14" s="29">
        <f>SUM(B14:K14)</f>
        <v>46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4</v>
      </c>
      <c r="F15" s="28">
        <v>30</v>
      </c>
      <c r="G15" s="28">
        <v>10</v>
      </c>
      <c r="H15" s="28">
        <v>31</v>
      </c>
      <c r="I15" s="28">
        <v>2</v>
      </c>
      <c r="J15" s="28">
        <v>3</v>
      </c>
      <c r="K15" s="29">
        <v>0</v>
      </c>
      <c r="L15" s="29">
        <f>SUM(B15:K15)</f>
        <v>81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60</v>
      </c>
      <c r="E16" s="33">
        <f t="shared" si="0"/>
        <v>19</v>
      </c>
      <c r="F16" s="33">
        <f t="shared" si="0"/>
        <v>190</v>
      </c>
      <c r="G16" s="33">
        <f t="shared" si="0"/>
        <v>32</v>
      </c>
      <c r="H16" s="33">
        <f t="shared" si="0"/>
        <v>171</v>
      </c>
      <c r="I16" s="33">
        <f t="shared" si="0"/>
        <v>9</v>
      </c>
      <c r="J16" s="33">
        <f t="shared" si="0"/>
        <v>18</v>
      </c>
      <c r="K16" s="33">
        <f t="shared" si="0"/>
        <v>0</v>
      </c>
      <c r="L16" s="33">
        <f t="shared" si="0"/>
        <v>509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1</v>
      </c>
      <c r="D19" s="28">
        <v>14</v>
      </c>
      <c r="E19" s="28">
        <v>4</v>
      </c>
      <c r="F19" s="28">
        <v>28</v>
      </c>
      <c r="G19" s="28">
        <v>2</v>
      </c>
      <c r="H19" s="28">
        <v>5</v>
      </c>
      <c r="I19" s="28">
        <v>1</v>
      </c>
      <c r="J19" s="28">
        <v>0</v>
      </c>
      <c r="K19" s="29">
        <v>0</v>
      </c>
      <c r="L19" s="29">
        <f>SUM(B19:K19)</f>
        <v>55</v>
      </c>
    </row>
    <row r="20" spans="1:12" ht="12">
      <c r="A20" s="36" t="s">
        <v>19</v>
      </c>
      <c r="B20" s="28">
        <v>0</v>
      </c>
      <c r="C20" s="28">
        <v>5</v>
      </c>
      <c r="D20" s="28">
        <v>9</v>
      </c>
      <c r="E20" s="28">
        <v>6</v>
      </c>
      <c r="F20" s="28">
        <v>24</v>
      </c>
      <c r="G20" s="28">
        <v>8</v>
      </c>
      <c r="H20" s="28">
        <v>17</v>
      </c>
      <c r="I20" s="28">
        <v>1</v>
      </c>
      <c r="J20" s="28">
        <v>2</v>
      </c>
      <c r="K20" s="29">
        <v>0</v>
      </c>
      <c r="L20" s="29">
        <f>SUM(B20:K20)</f>
        <v>72</v>
      </c>
    </row>
    <row r="21" spans="1:12" s="3" customFormat="1" ht="12">
      <c r="A21" s="36" t="s">
        <v>20</v>
      </c>
      <c r="B21" s="28">
        <v>0</v>
      </c>
      <c r="C21" s="28">
        <v>7</v>
      </c>
      <c r="D21" s="28">
        <v>4</v>
      </c>
      <c r="E21" s="28">
        <v>1</v>
      </c>
      <c r="F21" s="28">
        <v>28</v>
      </c>
      <c r="G21" s="28">
        <v>11</v>
      </c>
      <c r="H21" s="28">
        <v>14</v>
      </c>
      <c r="I21" s="28">
        <v>2</v>
      </c>
      <c r="J21" s="28">
        <v>2</v>
      </c>
      <c r="K21" s="29">
        <v>0</v>
      </c>
      <c r="L21" s="29">
        <f>SUM(B21:K21)</f>
        <v>69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13</v>
      </c>
      <c r="D22" s="33">
        <f t="shared" si="1"/>
        <v>27</v>
      </c>
      <c r="E22" s="33">
        <f t="shared" si="1"/>
        <v>11</v>
      </c>
      <c r="F22" s="33">
        <f t="shared" si="1"/>
        <v>80</v>
      </c>
      <c r="G22" s="33">
        <f t="shared" si="1"/>
        <v>21</v>
      </c>
      <c r="H22" s="33">
        <f t="shared" si="1"/>
        <v>36</v>
      </c>
      <c r="I22" s="33">
        <f t="shared" si="1"/>
        <v>4</v>
      </c>
      <c r="J22" s="33">
        <f t="shared" si="1"/>
        <v>4</v>
      </c>
      <c r="K22" s="33">
        <f t="shared" si="1"/>
        <v>0</v>
      </c>
      <c r="L22" s="33">
        <f t="shared" si="1"/>
        <v>196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2</v>
      </c>
      <c r="F25" s="28">
        <v>25</v>
      </c>
      <c r="G25" s="28">
        <v>4</v>
      </c>
      <c r="H25" s="28">
        <v>17</v>
      </c>
      <c r="I25" s="28">
        <v>2</v>
      </c>
      <c r="J25" s="28">
        <v>2</v>
      </c>
      <c r="K25" s="29">
        <v>0</v>
      </c>
      <c r="L25" s="29">
        <f>SUM(B25:K25)</f>
        <v>53</v>
      </c>
    </row>
    <row r="26" spans="1:12" s="3" customFormat="1" ht="12">
      <c r="A26" s="36" t="s">
        <v>16</v>
      </c>
      <c r="B26" s="28">
        <v>1</v>
      </c>
      <c r="C26" s="28">
        <v>3</v>
      </c>
      <c r="D26" s="28">
        <v>4</v>
      </c>
      <c r="E26" s="28">
        <v>9</v>
      </c>
      <c r="F26" s="28">
        <v>25</v>
      </c>
      <c r="G26" s="28">
        <v>3</v>
      </c>
      <c r="H26" s="28">
        <v>8</v>
      </c>
      <c r="I26" s="28">
        <v>1</v>
      </c>
      <c r="J26" s="28">
        <v>0</v>
      </c>
      <c r="K26" s="29">
        <v>0</v>
      </c>
      <c r="L26" s="29">
        <f>SUM(B26:K26)</f>
        <v>54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4</v>
      </c>
      <c r="D27" s="33">
        <f t="shared" si="2"/>
        <v>4</v>
      </c>
      <c r="E27" s="33">
        <f t="shared" si="2"/>
        <v>11</v>
      </c>
      <c r="F27" s="33">
        <f t="shared" si="2"/>
        <v>50</v>
      </c>
      <c r="G27" s="33">
        <f t="shared" si="2"/>
        <v>7</v>
      </c>
      <c r="H27" s="33">
        <f t="shared" si="2"/>
        <v>25</v>
      </c>
      <c r="I27" s="33">
        <f t="shared" si="2"/>
        <v>3</v>
      </c>
      <c r="J27" s="33">
        <f t="shared" si="2"/>
        <v>2</v>
      </c>
      <c r="K27" s="33">
        <f t="shared" si="2"/>
        <v>0</v>
      </c>
      <c r="L27" s="33">
        <f t="shared" si="2"/>
        <v>107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3</v>
      </c>
      <c r="G30" s="28">
        <v>2</v>
      </c>
      <c r="H30" s="28">
        <v>30</v>
      </c>
      <c r="I30" s="28">
        <v>3</v>
      </c>
      <c r="J30" s="28">
        <v>8</v>
      </c>
      <c r="K30" s="29">
        <v>0</v>
      </c>
      <c r="L30" s="29">
        <f>SUM(B30:K30)</f>
        <v>49</v>
      </c>
    </row>
    <row r="31" spans="1:12" ht="12">
      <c r="A31" s="35" t="s">
        <v>23</v>
      </c>
      <c r="B31" s="28">
        <v>0</v>
      </c>
      <c r="C31" s="28">
        <v>1</v>
      </c>
      <c r="D31" s="28">
        <v>2</v>
      </c>
      <c r="E31" s="28">
        <v>7</v>
      </c>
      <c r="F31" s="28">
        <v>25</v>
      </c>
      <c r="G31" s="28">
        <v>8</v>
      </c>
      <c r="H31" s="28">
        <v>36</v>
      </c>
      <c r="I31" s="28">
        <v>1</v>
      </c>
      <c r="J31" s="28">
        <v>8</v>
      </c>
      <c r="K31" s="29">
        <v>0</v>
      </c>
      <c r="L31" s="29">
        <f>SUM(B31:K31)</f>
        <v>88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18</v>
      </c>
      <c r="G32" s="28">
        <v>5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48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4</v>
      </c>
      <c r="D33" s="33">
        <f t="shared" si="3"/>
        <v>4</v>
      </c>
      <c r="E33" s="33">
        <f t="shared" si="3"/>
        <v>18</v>
      </c>
      <c r="F33" s="33">
        <f t="shared" si="3"/>
        <v>46</v>
      </c>
      <c r="G33" s="33">
        <f t="shared" si="3"/>
        <v>15</v>
      </c>
      <c r="H33" s="33">
        <f t="shared" si="3"/>
        <v>75</v>
      </c>
      <c r="I33" s="33">
        <f t="shared" si="3"/>
        <v>4</v>
      </c>
      <c r="J33" s="33">
        <f t="shared" si="3"/>
        <v>17</v>
      </c>
      <c r="K33" s="33">
        <f t="shared" si="3"/>
        <v>0</v>
      </c>
      <c r="L33" s="33">
        <f t="shared" si="3"/>
        <v>185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1</v>
      </c>
      <c r="E36" s="28">
        <v>1</v>
      </c>
      <c r="F36" s="28">
        <v>16</v>
      </c>
      <c r="G36" s="28">
        <v>4</v>
      </c>
      <c r="H36" s="28">
        <v>26</v>
      </c>
      <c r="I36" s="28">
        <v>1</v>
      </c>
      <c r="J36" s="28">
        <v>3</v>
      </c>
      <c r="K36" s="28">
        <v>0</v>
      </c>
      <c r="L36" s="28">
        <f>SUM(B36:K36)</f>
        <v>54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26</v>
      </c>
      <c r="G37" s="28">
        <v>5</v>
      </c>
      <c r="H37" s="28">
        <v>18</v>
      </c>
      <c r="I37" s="28">
        <v>0</v>
      </c>
      <c r="J37" s="28">
        <v>0</v>
      </c>
      <c r="K37" s="29">
        <v>0</v>
      </c>
      <c r="L37" s="29">
        <f>SUM(B37:K37)</f>
        <v>50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3</v>
      </c>
      <c r="F38" s="28">
        <v>6</v>
      </c>
      <c r="G38" s="28">
        <v>8</v>
      </c>
      <c r="H38" s="28">
        <v>38</v>
      </c>
      <c r="I38" s="28">
        <v>2</v>
      </c>
      <c r="J38" s="28">
        <v>6</v>
      </c>
      <c r="K38" s="29">
        <v>0</v>
      </c>
      <c r="L38" s="29">
        <f>SUM(B38:K38)</f>
        <v>64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2</v>
      </c>
      <c r="E39" s="33">
        <f t="shared" si="4"/>
        <v>5</v>
      </c>
      <c r="F39" s="33">
        <f t="shared" si="4"/>
        <v>48</v>
      </c>
      <c r="G39" s="33">
        <f t="shared" si="4"/>
        <v>17</v>
      </c>
      <c r="H39" s="33">
        <f t="shared" si="4"/>
        <v>82</v>
      </c>
      <c r="I39" s="33">
        <f t="shared" si="4"/>
        <v>3</v>
      </c>
      <c r="J39" s="33">
        <f t="shared" si="4"/>
        <v>9</v>
      </c>
      <c r="K39" s="33">
        <f t="shared" si="4"/>
        <v>0</v>
      </c>
      <c r="L39" s="33">
        <f t="shared" si="4"/>
        <v>168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25</v>
      </c>
      <c r="D40" s="31">
        <f t="shared" si="5"/>
        <v>97</v>
      </c>
      <c r="E40" s="31">
        <f t="shared" si="5"/>
        <v>64</v>
      </c>
      <c r="F40" s="31">
        <f t="shared" si="5"/>
        <v>414</v>
      </c>
      <c r="G40" s="31">
        <f t="shared" si="5"/>
        <v>92</v>
      </c>
      <c r="H40" s="31">
        <f t="shared" si="5"/>
        <v>389</v>
      </c>
      <c r="I40" s="31">
        <f t="shared" si="5"/>
        <v>23</v>
      </c>
      <c r="J40" s="31">
        <f t="shared" si="5"/>
        <v>50</v>
      </c>
      <c r="K40" s="31">
        <f t="shared" si="5"/>
        <v>0</v>
      </c>
      <c r="L40" s="31">
        <f t="shared" si="5"/>
        <v>1165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Maio de 2010  (posição em 31 de Maio)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26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0.01569506726457399</v>
      </c>
      <c r="D53" s="28">
        <f>D16</f>
        <v>60</v>
      </c>
      <c r="E53" s="37">
        <f>D53/$L$53</f>
        <v>0.13452914798206278</v>
      </c>
      <c r="F53" s="28">
        <f>F16</f>
        <v>190</v>
      </c>
      <c r="G53" s="37">
        <f>F53/$L$53</f>
        <v>0.4260089686098655</v>
      </c>
      <c r="H53" s="28">
        <f>H16</f>
        <v>171</v>
      </c>
      <c r="I53" s="37">
        <f>H53/$L$53</f>
        <v>0.3834080717488789</v>
      </c>
      <c r="J53" s="28">
        <f>J16</f>
        <v>18</v>
      </c>
      <c r="K53" s="37">
        <f>J53/L53</f>
        <v>0.04035874439461883</v>
      </c>
      <c r="L53" s="29">
        <f>B53+D53+F53+H53+J53</f>
        <v>446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27</v>
      </c>
      <c r="E54" s="37">
        <f>D54/$L$54</f>
        <v>0.1836734693877551</v>
      </c>
      <c r="F54" s="28">
        <f>F22</f>
        <v>80</v>
      </c>
      <c r="G54" s="37">
        <f>F54/$L$54</f>
        <v>0.54421768707483</v>
      </c>
      <c r="H54" s="28">
        <f>H22</f>
        <v>36</v>
      </c>
      <c r="I54" s="37">
        <f>H54/L54</f>
        <v>0.24489795918367346</v>
      </c>
      <c r="J54" s="28">
        <f>J22</f>
        <v>4</v>
      </c>
      <c r="K54" s="37">
        <f>J54/L54</f>
        <v>0.027210884353741496</v>
      </c>
      <c r="L54" s="42">
        <f>B54+D54+F54+H54+J54</f>
        <v>147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0.012195121951219513</v>
      </c>
      <c r="D55" s="28">
        <f>D27</f>
        <v>4</v>
      </c>
      <c r="E55" s="37">
        <f>D55/$L$55</f>
        <v>0.04878048780487805</v>
      </c>
      <c r="F55" s="28">
        <f>F27</f>
        <v>50</v>
      </c>
      <c r="G55" s="37">
        <f>F55/$L$55</f>
        <v>0.6097560975609756</v>
      </c>
      <c r="H55" s="28">
        <f>H27</f>
        <v>25</v>
      </c>
      <c r="I55" s="37">
        <f>H55/L55</f>
        <v>0.3048780487804878</v>
      </c>
      <c r="J55" s="28">
        <f>J27</f>
        <v>2</v>
      </c>
      <c r="K55" s="37">
        <f>J55/L55</f>
        <v>0.024390243902439025</v>
      </c>
      <c r="L55" s="42">
        <f>B55+D55+F55+H55+J55</f>
        <v>82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0.013888888888888888</v>
      </c>
      <c r="D56" s="28">
        <f>D33</f>
        <v>4</v>
      </c>
      <c r="E56" s="37">
        <f>D56/$L$56</f>
        <v>0.027777777777777776</v>
      </c>
      <c r="F56" s="28">
        <f>F33</f>
        <v>46</v>
      </c>
      <c r="G56" s="37">
        <f>F56/$L$56</f>
        <v>0.3194444444444444</v>
      </c>
      <c r="H56" s="28">
        <f>H33</f>
        <v>75</v>
      </c>
      <c r="I56" s="37">
        <f>H56/L56</f>
        <v>0.5208333333333334</v>
      </c>
      <c r="J56" s="28">
        <f>J33</f>
        <v>17</v>
      </c>
      <c r="K56" s="37">
        <f>J56/L56</f>
        <v>0.11805555555555555</v>
      </c>
      <c r="L56" s="42">
        <f>B56+D56+F56+H56+J56</f>
        <v>144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0.007042253521126761</v>
      </c>
      <c r="D57" s="28">
        <f>D39</f>
        <v>2</v>
      </c>
      <c r="E57" s="37">
        <f>D57/$L$57</f>
        <v>0.014084507042253521</v>
      </c>
      <c r="F57" s="28">
        <f>F39</f>
        <v>48</v>
      </c>
      <c r="G57" s="37">
        <f>F57/$L$57</f>
        <v>0.3380281690140845</v>
      </c>
      <c r="H57" s="28">
        <f>H39</f>
        <v>82</v>
      </c>
      <c r="I57" s="37">
        <f>H57/L57</f>
        <v>0.5774647887323944</v>
      </c>
      <c r="J57" s="28">
        <f>J39</f>
        <v>9</v>
      </c>
      <c r="K57" s="37">
        <f>J57/L57</f>
        <v>0.06338028169014084</v>
      </c>
      <c r="L57" s="28">
        <f>B57+D57+F57+H57+J57</f>
        <v>142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0.011446409989594173</v>
      </c>
      <c r="D58" s="38">
        <f>SUM(D53:D57)</f>
        <v>97</v>
      </c>
      <c r="E58" s="40">
        <f>D58/$L$58</f>
        <v>0.10093652445369407</v>
      </c>
      <c r="F58" s="38">
        <f>SUM(F53:F57)</f>
        <v>414</v>
      </c>
      <c r="G58" s="40">
        <f>F58/$L$58</f>
        <v>0.4308012486992716</v>
      </c>
      <c r="H58" s="38">
        <f>SUM(H53:H57)</f>
        <v>389</v>
      </c>
      <c r="I58" s="40">
        <f>H58/$L$58</f>
        <v>0.404786680541103</v>
      </c>
      <c r="J58" s="38">
        <f>SUM(J53:J57)</f>
        <v>50</v>
      </c>
      <c r="K58" s="40">
        <f>J58/$L$58</f>
        <v>0.05202913631633715</v>
      </c>
      <c r="L58" s="41">
        <f>SUM(L53:L57)</f>
        <v>961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 t="s">
        <v>39</v>
      </c>
      <c r="B59" s="24">
        <f>B58/L58</f>
        <v>0.011446409989594173</v>
      </c>
      <c r="C59" s="24"/>
      <c r="D59" s="24">
        <f>D58/L58</f>
        <v>0.10093652445369407</v>
      </c>
      <c r="E59" s="24"/>
      <c r="F59" s="24">
        <f>F58/L58</f>
        <v>0.4308012486992716</v>
      </c>
      <c r="G59" s="24"/>
      <c r="H59" s="24">
        <f>H58/L58</f>
        <v>0.404786680541103</v>
      </c>
      <c r="I59" s="24"/>
      <c r="J59" s="24">
        <f>J58/L58</f>
        <v>0.05202913631633715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0.047619047619047616</v>
      </c>
      <c r="D64" s="28">
        <f>E16</f>
        <v>19</v>
      </c>
      <c r="E64" s="37">
        <f aca="true" t="shared" si="7" ref="E64:E69">D64/L64</f>
        <v>0.30158730158730157</v>
      </c>
      <c r="F64" s="28">
        <f>G16</f>
        <v>32</v>
      </c>
      <c r="G64" s="37">
        <f aca="true" t="shared" si="8" ref="G64:G69">F64/L64</f>
        <v>0.5079365079365079</v>
      </c>
      <c r="H64" s="28">
        <f>I16</f>
        <v>9</v>
      </c>
      <c r="I64" s="37">
        <f aca="true" t="shared" si="9" ref="I64:I69">H64/L64</f>
        <v>0.14285714285714285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63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13</v>
      </c>
      <c r="C65" s="37">
        <f t="shared" si="6"/>
        <v>0.2653061224489796</v>
      </c>
      <c r="D65" s="28">
        <f>E22</f>
        <v>11</v>
      </c>
      <c r="E65" s="37">
        <f t="shared" si="7"/>
        <v>0.22448979591836735</v>
      </c>
      <c r="F65" s="28">
        <f>G22</f>
        <v>21</v>
      </c>
      <c r="G65" s="37">
        <f t="shared" si="8"/>
        <v>0.42857142857142855</v>
      </c>
      <c r="H65" s="28">
        <f>I22</f>
        <v>4</v>
      </c>
      <c r="I65" s="37">
        <f t="shared" si="9"/>
        <v>0.08163265306122448</v>
      </c>
      <c r="J65" s="28">
        <f>K22</f>
        <v>0</v>
      </c>
      <c r="K65" s="37">
        <f t="shared" si="10"/>
        <v>0</v>
      </c>
      <c r="L65" s="42">
        <f>B65+D65+F65+H65+J65</f>
        <v>49</v>
      </c>
    </row>
    <row r="66" spans="1:193" ht="12.75">
      <c r="A66" s="36" t="s">
        <v>36</v>
      </c>
      <c r="B66" s="28">
        <f>C27</f>
        <v>4</v>
      </c>
      <c r="C66" s="37">
        <f t="shared" si="6"/>
        <v>0.16</v>
      </c>
      <c r="D66" s="28">
        <f>E27</f>
        <v>11</v>
      </c>
      <c r="E66" s="37">
        <f t="shared" si="7"/>
        <v>0.44</v>
      </c>
      <c r="F66" s="28">
        <f>G27</f>
        <v>7</v>
      </c>
      <c r="G66" s="37">
        <f t="shared" si="8"/>
        <v>0.28</v>
      </c>
      <c r="H66" s="28">
        <f>I27</f>
        <v>3</v>
      </c>
      <c r="I66" s="37">
        <f t="shared" si="9"/>
        <v>0.12</v>
      </c>
      <c r="J66" s="28">
        <f>K27</f>
        <v>0</v>
      </c>
      <c r="K66" s="37">
        <f t="shared" si="10"/>
        <v>0</v>
      </c>
      <c r="L66" s="42">
        <f>B66+D66+F66+H66+J66</f>
        <v>25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4</v>
      </c>
      <c r="C67" s="37">
        <f t="shared" si="6"/>
        <v>0.0975609756097561</v>
      </c>
      <c r="D67" s="28">
        <f>E33</f>
        <v>18</v>
      </c>
      <c r="E67" s="37">
        <f t="shared" si="7"/>
        <v>0.43902439024390244</v>
      </c>
      <c r="F67" s="28">
        <f>G33</f>
        <v>15</v>
      </c>
      <c r="G67" s="37">
        <f t="shared" si="8"/>
        <v>0.36585365853658536</v>
      </c>
      <c r="H67" s="28">
        <f>I33</f>
        <v>4</v>
      </c>
      <c r="I67" s="37">
        <f t="shared" si="9"/>
        <v>0.0975609756097561</v>
      </c>
      <c r="J67" s="28">
        <f>K33</f>
        <v>0</v>
      </c>
      <c r="K67" s="37">
        <f t="shared" si="10"/>
        <v>0</v>
      </c>
      <c r="L67" s="29">
        <f>B67+D67+F67+H67+J67</f>
        <v>41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0.038461538461538464</v>
      </c>
      <c r="D68" s="28">
        <f>E39</f>
        <v>5</v>
      </c>
      <c r="E68" s="37">
        <f t="shared" si="7"/>
        <v>0.19230769230769232</v>
      </c>
      <c r="F68" s="28">
        <f>G39</f>
        <v>17</v>
      </c>
      <c r="G68" s="37">
        <f t="shared" si="8"/>
        <v>0.6538461538461539</v>
      </c>
      <c r="H68" s="28">
        <f>I39</f>
        <v>3</v>
      </c>
      <c r="I68" s="37">
        <f t="shared" si="9"/>
        <v>0.11538461538461539</v>
      </c>
      <c r="J68" s="28">
        <f>K39</f>
        <v>0</v>
      </c>
      <c r="K68" s="37">
        <f t="shared" si="10"/>
        <v>0</v>
      </c>
      <c r="L68" s="29">
        <f>B68+D68+F68+H68+J68</f>
        <v>26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25</v>
      </c>
      <c r="C69" s="40">
        <f t="shared" si="6"/>
        <v>0.12254901960784313</v>
      </c>
      <c r="D69" s="38">
        <f>SUM(D64:D68)</f>
        <v>64</v>
      </c>
      <c r="E69" s="40">
        <f t="shared" si="7"/>
        <v>0.3137254901960784</v>
      </c>
      <c r="F69" s="38">
        <f>SUM(F64:F68)</f>
        <v>92</v>
      </c>
      <c r="G69" s="40">
        <f t="shared" si="8"/>
        <v>0.45098039215686275</v>
      </c>
      <c r="H69" s="38">
        <f>SUM(H64:H68)</f>
        <v>23</v>
      </c>
      <c r="I69" s="40">
        <f t="shared" si="9"/>
        <v>0.11274509803921569</v>
      </c>
      <c r="J69" s="38">
        <f>SUM(J64:J68)</f>
        <v>0</v>
      </c>
      <c r="K69" s="40">
        <f t="shared" si="10"/>
        <v>0</v>
      </c>
      <c r="L69" s="41">
        <f>SUM(L64:L68)</f>
        <v>204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0.12254901960784313</v>
      </c>
      <c r="C70" s="24"/>
      <c r="D70" s="24">
        <f>D69/L69</f>
        <v>0.3137254901960784</v>
      </c>
      <c r="E70" s="24"/>
      <c r="F70" s="24">
        <f>F69/L69</f>
        <v>0.45098039215686275</v>
      </c>
      <c r="G70" s="24"/>
      <c r="H70" s="24">
        <f>H69/L69</f>
        <v>0.11274509803921569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41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0.019646365422396856</v>
      </c>
      <c r="D75" s="28">
        <f>D64+D53</f>
        <v>79</v>
      </c>
      <c r="E75" s="37">
        <f>D75/L75</f>
        <v>0.15520628683693516</v>
      </c>
      <c r="F75" s="28">
        <f>F64+F53</f>
        <v>222</v>
      </c>
      <c r="G75" s="37">
        <f>F75/L75</f>
        <v>0.4361493123772102</v>
      </c>
      <c r="H75" s="28">
        <f>H64+H53</f>
        <v>180</v>
      </c>
      <c r="I75" s="37">
        <f>H75/L75</f>
        <v>0.35363457760314343</v>
      </c>
      <c r="J75" s="28">
        <f>J64+J53</f>
        <v>18</v>
      </c>
      <c r="K75" s="37">
        <f>J75/L75</f>
        <v>0.03536345776031434</v>
      </c>
      <c r="L75" s="29">
        <f>B75+D75+F75+H75+J75</f>
        <v>509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13</v>
      </c>
      <c r="C76" s="37">
        <f>B76/L76</f>
        <v>0.0663265306122449</v>
      </c>
      <c r="D76" s="28">
        <f>D65+D54</f>
        <v>38</v>
      </c>
      <c r="E76" s="37">
        <f>D76/L76</f>
        <v>0.19387755102040816</v>
      </c>
      <c r="F76" s="28">
        <f>F65+F54</f>
        <v>101</v>
      </c>
      <c r="G76" s="37">
        <f>F76/L76</f>
        <v>0.5153061224489796</v>
      </c>
      <c r="H76" s="28">
        <f>H65+H54</f>
        <v>40</v>
      </c>
      <c r="I76" s="37">
        <f>H76/L76</f>
        <v>0.20408163265306123</v>
      </c>
      <c r="J76" s="28">
        <f>J65+J54</f>
        <v>4</v>
      </c>
      <c r="K76" s="37">
        <f>J76/L76</f>
        <v>0.02040816326530612</v>
      </c>
      <c r="L76" s="29">
        <f>B76+D76+F76+H76+J76</f>
        <v>196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5</v>
      </c>
      <c r="C77" s="37">
        <f>B77/L77</f>
        <v>0.04672897196261682</v>
      </c>
      <c r="D77" s="28">
        <f>D66+D55</f>
        <v>15</v>
      </c>
      <c r="E77" s="37">
        <f>D77/L77</f>
        <v>0.14018691588785046</v>
      </c>
      <c r="F77" s="28">
        <f>F66+F55</f>
        <v>57</v>
      </c>
      <c r="G77" s="37">
        <f>F77/L77</f>
        <v>0.5327102803738317</v>
      </c>
      <c r="H77" s="28">
        <f>H66+H55</f>
        <v>28</v>
      </c>
      <c r="I77" s="37">
        <f>H77/L77</f>
        <v>0.2616822429906542</v>
      </c>
      <c r="J77" s="28">
        <f>J66+J55</f>
        <v>2</v>
      </c>
      <c r="K77" s="37">
        <f>J77/L77</f>
        <v>0.018691588785046728</v>
      </c>
      <c r="L77" s="29">
        <f>B77+D77+F77+H77+J77</f>
        <v>107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6</v>
      </c>
      <c r="C78" s="37">
        <f>B78/L78</f>
        <v>0.032432432432432434</v>
      </c>
      <c r="D78" s="28">
        <f>D67+D56</f>
        <v>22</v>
      </c>
      <c r="E78" s="37">
        <f>D78/L78</f>
        <v>0.11891891891891893</v>
      </c>
      <c r="F78" s="28">
        <f>F67+F56</f>
        <v>61</v>
      </c>
      <c r="G78" s="37">
        <f>F78/L78</f>
        <v>0.32972972972972975</v>
      </c>
      <c r="H78" s="28">
        <f>H67+H56</f>
        <v>79</v>
      </c>
      <c r="I78" s="37">
        <f>H78/L78</f>
        <v>0.42702702702702705</v>
      </c>
      <c r="J78" s="28">
        <f>J67+J56</f>
        <v>17</v>
      </c>
      <c r="K78" s="37">
        <f>J78/L78</f>
        <v>0.0918918918918919</v>
      </c>
      <c r="L78" s="29">
        <f>B78+D78+F78+H78+J78</f>
        <v>185</v>
      </c>
    </row>
    <row r="79" spans="1:12" ht="12">
      <c r="A79" s="36" t="s">
        <v>38</v>
      </c>
      <c r="B79" s="28">
        <f>B68+B57</f>
        <v>2</v>
      </c>
      <c r="C79" s="37">
        <f>B79/L79</f>
        <v>0.011904761904761904</v>
      </c>
      <c r="D79" s="28">
        <f>D68+D57</f>
        <v>7</v>
      </c>
      <c r="E79" s="37">
        <f>D79/L79</f>
        <v>0.041666666666666664</v>
      </c>
      <c r="F79" s="28">
        <f>F68+F57</f>
        <v>65</v>
      </c>
      <c r="G79" s="37">
        <f>F79/L79</f>
        <v>0.3869047619047619</v>
      </c>
      <c r="H79" s="28">
        <f>H68+H57</f>
        <v>85</v>
      </c>
      <c r="I79" s="37">
        <f>H79/L79</f>
        <v>0.5059523809523809</v>
      </c>
      <c r="J79" s="28">
        <f>J68+J57</f>
        <v>9</v>
      </c>
      <c r="K79" s="37">
        <f>J79/L79</f>
        <v>0.05357142857142857</v>
      </c>
      <c r="L79" s="29">
        <f>B79+D79+F79+H79+J79</f>
        <v>168</v>
      </c>
    </row>
    <row r="80" spans="1:12" ht="12">
      <c r="A80" s="39" t="s">
        <v>10</v>
      </c>
      <c r="B80" s="38">
        <f>SUM(B75:B79)</f>
        <v>36</v>
      </c>
      <c r="C80" s="40">
        <f>B80/$L$80</f>
        <v>0.030901287553648068</v>
      </c>
      <c r="D80" s="38">
        <f>SUM(D75:D79)</f>
        <v>161</v>
      </c>
      <c r="E80" s="40">
        <f>D80/$L$80</f>
        <v>0.13819742489270387</v>
      </c>
      <c r="F80" s="38">
        <f>SUM(F75:F79)</f>
        <v>506</v>
      </c>
      <c r="G80" s="40">
        <f>F80/$L$80</f>
        <v>0.43433476394849785</v>
      </c>
      <c r="H80" s="38">
        <f>SUM(H75:H79)</f>
        <v>412</v>
      </c>
      <c r="I80" s="40">
        <f>H80/$L$80</f>
        <v>0.3536480686695279</v>
      </c>
      <c r="J80" s="38">
        <f>SUM(J75:J79)</f>
        <v>50</v>
      </c>
      <c r="K80" s="40">
        <f>J80/$L$80</f>
        <v>0.04291845493562232</v>
      </c>
      <c r="L80" s="41">
        <f>SUM(L75:L79)</f>
        <v>1165</v>
      </c>
    </row>
    <row r="81" spans="1:12" ht="12">
      <c r="A81" s="18" t="s">
        <v>39</v>
      </c>
      <c r="B81" s="24">
        <f>B80/L80</f>
        <v>0.030901287553648068</v>
      </c>
      <c r="C81" s="24"/>
      <c r="D81" s="24">
        <f>D80/L80</f>
        <v>0.13819742489270387</v>
      </c>
      <c r="E81" s="24"/>
      <c r="F81" s="24">
        <f>F80/L80</f>
        <v>0.43433476394849785</v>
      </c>
      <c r="G81" s="24"/>
      <c r="H81" s="24">
        <f>H80/L80</f>
        <v>0.3536480686695279</v>
      </c>
      <c r="I81" s="24"/>
      <c r="J81" s="24">
        <f>J80/L80</f>
        <v>0.04291845493562232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>
      <c r="A83" s="26"/>
      <c r="B83" s="33" t="s">
        <v>42</v>
      </c>
      <c r="C83" s="33" t="s">
        <v>11</v>
      </c>
      <c r="D83" s="33" t="s">
        <v>43</v>
      </c>
      <c r="E83" s="18"/>
      <c r="F83" s="18"/>
      <c r="G83" s="18"/>
      <c r="H83" s="18"/>
      <c r="I83" s="18"/>
      <c r="J83" s="18"/>
      <c r="K83" s="18"/>
      <c r="L83" s="18"/>
    </row>
    <row r="84" spans="1:12" ht="12">
      <c r="A84" s="36" t="s">
        <v>44</v>
      </c>
      <c r="B84" s="29">
        <f>B80</f>
        <v>36</v>
      </c>
      <c r="C84" s="43">
        <f>B58</f>
        <v>11</v>
      </c>
      <c r="D84" s="43">
        <f>B69</f>
        <v>25</v>
      </c>
      <c r="E84" s="26"/>
      <c r="F84" s="18"/>
      <c r="G84" s="18"/>
      <c r="H84" s="18"/>
      <c r="I84" s="18"/>
      <c r="J84" s="18"/>
      <c r="K84" s="18"/>
      <c r="L84" s="18"/>
    </row>
    <row r="85" spans="1:12" ht="12">
      <c r="A85" s="36" t="s">
        <v>45</v>
      </c>
      <c r="B85" s="28">
        <f>D80</f>
        <v>161</v>
      </c>
      <c r="C85" s="43">
        <f>D58</f>
        <v>97</v>
      </c>
      <c r="D85" s="43">
        <f>D69</f>
        <v>64</v>
      </c>
      <c r="E85" s="26"/>
      <c r="F85" s="18"/>
      <c r="G85" s="18"/>
      <c r="H85" s="18"/>
      <c r="I85" s="18"/>
      <c r="J85" s="18"/>
      <c r="K85" s="18"/>
      <c r="L85" s="18"/>
    </row>
    <row r="86" spans="1:12" ht="12">
      <c r="A86" s="36" t="s">
        <v>46</v>
      </c>
      <c r="B86" s="28">
        <f>F80</f>
        <v>506</v>
      </c>
      <c r="C86" s="43">
        <f>F58</f>
        <v>414</v>
      </c>
      <c r="D86" s="43">
        <f>F69</f>
        <v>92</v>
      </c>
      <c r="E86" s="26"/>
      <c r="F86" s="18"/>
      <c r="G86" s="18"/>
      <c r="H86" s="18"/>
      <c r="I86" s="18"/>
      <c r="J86" s="18"/>
      <c r="K86" s="18"/>
      <c r="L86" s="18"/>
    </row>
    <row r="87" spans="1:12" ht="12">
      <c r="A87" s="36" t="s">
        <v>47</v>
      </c>
      <c r="B87" s="28">
        <f>H80</f>
        <v>412</v>
      </c>
      <c r="C87" s="43">
        <f>H58</f>
        <v>389</v>
      </c>
      <c r="D87" s="43">
        <f>H69</f>
        <v>23</v>
      </c>
      <c r="E87" s="26"/>
      <c r="F87" s="18"/>
      <c r="G87" s="18"/>
      <c r="H87" s="18"/>
      <c r="I87" s="18"/>
      <c r="J87" s="18"/>
      <c r="K87" s="18"/>
      <c r="L87" s="18"/>
    </row>
    <row r="88" spans="1:12" ht="12">
      <c r="A88" s="36" t="s">
        <v>48</v>
      </c>
      <c r="B88" s="28">
        <f>J80</f>
        <v>50</v>
      </c>
      <c r="C88" s="43">
        <f>J58</f>
        <v>50</v>
      </c>
      <c r="D88" s="43">
        <f>J69</f>
        <v>0</v>
      </c>
      <c r="E88" s="26"/>
      <c r="F88" s="18"/>
      <c r="G88" s="18"/>
      <c r="H88" s="18"/>
      <c r="I88" s="18"/>
      <c r="J88" s="18"/>
      <c r="K88" s="18"/>
      <c r="L88" s="18"/>
    </row>
    <row r="89" spans="1:12" ht="12">
      <c r="A89" s="44"/>
      <c r="B89" s="38">
        <f>SUM(B84:B88)</f>
        <v>1165</v>
      </c>
      <c r="C89" s="33">
        <f>SUM(C84:C88)</f>
        <v>961</v>
      </c>
      <c r="D89" s="33">
        <f>SUM(D84:D88)</f>
        <v>204</v>
      </c>
      <c r="E89" s="27"/>
      <c r="F89" s="18"/>
      <c r="G89" s="18"/>
      <c r="H89" s="18"/>
      <c r="I89" s="18"/>
      <c r="J89" s="18"/>
      <c r="K89" s="18"/>
      <c r="L89" s="18"/>
    </row>
    <row r="145" ht="12">
      <c r="A145" s="18" t="s">
        <v>59</v>
      </c>
    </row>
  </sheetData>
  <sheetProtection password="DDEF" sheet="1" objects="1" scenarios="1" selectLockedCells="1" selectUnlockedCells="1"/>
  <mergeCells count="64"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L9:L10"/>
    <mergeCell ref="A9:A10"/>
    <mergeCell ref="A1:L1"/>
    <mergeCell ref="A2:L2"/>
    <mergeCell ref="A3:L3"/>
    <mergeCell ref="A7:L7"/>
    <mergeCell ref="B51:B52"/>
    <mergeCell ref="D51:D52"/>
    <mergeCell ref="F51:F52"/>
    <mergeCell ref="H51:H52"/>
    <mergeCell ref="B62:B63"/>
    <mergeCell ref="D62:D63"/>
    <mergeCell ref="F62:F63"/>
    <mergeCell ref="H62:H63"/>
    <mergeCell ref="B73:B74"/>
    <mergeCell ref="D73:D74"/>
    <mergeCell ref="F73:F74"/>
    <mergeCell ref="H73:H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8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44"/>
  <sheetViews>
    <sheetView workbookViewId="0" topLeftCell="A1">
      <selection activeCell="B4" sqref="B4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60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6</v>
      </c>
      <c r="E11" s="28">
        <v>5</v>
      </c>
      <c r="F11" s="28">
        <v>71</v>
      </c>
      <c r="G11" s="28">
        <v>10</v>
      </c>
      <c r="H11" s="28">
        <v>51</v>
      </c>
      <c r="I11" s="28">
        <v>5</v>
      </c>
      <c r="J11" s="28">
        <v>5</v>
      </c>
      <c r="K11" s="29">
        <v>0</v>
      </c>
      <c r="L11" s="29">
        <f>SUM(B11:K11)</f>
        <v>159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48</v>
      </c>
      <c r="E12" s="28">
        <v>4</v>
      </c>
      <c r="F12" s="28">
        <v>45</v>
      </c>
      <c r="G12" s="28">
        <v>6</v>
      </c>
      <c r="H12" s="28">
        <v>29</v>
      </c>
      <c r="I12" s="28">
        <v>1</v>
      </c>
      <c r="J12" s="28">
        <v>3</v>
      </c>
      <c r="K12" s="29">
        <v>0</v>
      </c>
      <c r="L12" s="29">
        <f>SUM(B12:K12)</f>
        <v>136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29</v>
      </c>
      <c r="G13" s="28">
        <v>4</v>
      </c>
      <c r="H13" s="28">
        <v>44</v>
      </c>
      <c r="I13" s="28">
        <v>2</v>
      </c>
      <c r="J13" s="28">
        <v>5</v>
      </c>
      <c r="K13" s="29">
        <v>0</v>
      </c>
      <c r="L13" s="29">
        <f>SUM(B13:K13)</f>
        <v>87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7</v>
      </c>
      <c r="F14" s="28">
        <v>15</v>
      </c>
      <c r="G14" s="28">
        <v>3</v>
      </c>
      <c r="H14" s="28">
        <v>15</v>
      </c>
      <c r="I14" s="28">
        <v>0</v>
      </c>
      <c r="J14" s="28">
        <v>2</v>
      </c>
      <c r="K14" s="29">
        <v>0</v>
      </c>
      <c r="L14" s="29">
        <f>SUM(B14:K14)</f>
        <v>48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7</v>
      </c>
      <c r="F15" s="28">
        <v>30</v>
      </c>
      <c r="G15" s="28">
        <v>11</v>
      </c>
      <c r="H15" s="28">
        <v>31</v>
      </c>
      <c r="I15" s="28">
        <v>2</v>
      </c>
      <c r="J15" s="28">
        <v>3</v>
      </c>
      <c r="K15" s="29">
        <v>0</v>
      </c>
      <c r="L15" s="29">
        <f>SUM(B15:K15)</f>
        <v>85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60</v>
      </c>
      <c r="E16" s="33">
        <f t="shared" si="0"/>
        <v>23</v>
      </c>
      <c r="F16" s="33">
        <f t="shared" si="0"/>
        <v>190</v>
      </c>
      <c r="G16" s="33">
        <f t="shared" si="0"/>
        <v>34</v>
      </c>
      <c r="H16" s="33">
        <f t="shared" si="0"/>
        <v>170</v>
      </c>
      <c r="I16" s="33">
        <f t="shared" si="0"/>
        <v>10</v>
      </c>
      <c r="J16" s="33">
        <f t="shared" si="0"/>
        <v>18</v>
      </c>
      <c r="K16" s="33">
        <f t="shared" si="0"/>
        <v>0</v>
      </c>
      <c r="L16" s="33">
        <f t="shared" si="0"/>
        <v>515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0</v>
      </c>
      <c r="D19" s="28">
        <v>14</v>
      </c>
      <c r="E19" s="28">
        <v>5</v>
      </c>
      <c r="F19" s="28">
        <v>27</v>
      </c>
      <c r="G19" s="28">
        <v>2</v>
      </c>
      <c r="H19" s="28">
        <v>6</v>
      </c>
      <c r="I19" s="28">
        <v>0</v>
      </c>
      <c r="J19" s="28">
        <v>0</v>
      </c>
      <c r="K19" s="29">
        <v>0</v>
      </c>
      <c r="L19" s="29">
        <f>SUM(B19:K19)</f>
        <v>54</v>
      </c>
    </row>
    <row r="20" spans="1:12" ht="12">
      <c r="A20" s="36" t="s">
        <v>19</v>
      </c>
      <c r="B20" s="28">
        <v>0</v>
      </c>
      <c r="C20" s="28">
        <v>5</v>
      </c>
      <c r="D20" s="28">
        <v>9</v>
      </c>
      <c r="E20" s="28">
        <v>6</v>
      </c>
      <c r="F20" s="28">
        <v>24</v>
      </c>
      <c r="G20" s="28">
        <v>7</v>
      </c>
      <c r="H20" s="28">
        <v>17</v>
      </c>
      <c r="I20" s="28">
        <v>1</v>
      </c>
      <c r="J20" s="28">
        <v>2</v>
      </c>
      <c r="K20" s="29">
        <v>0</v>
      </c>
      <c r="L20" s="29">
        <f>SUM(B20:K20)</f>
        <v>71</v>
      </c>
    </row>
    <row r="21" spans="1:12" s="3" customFormat="1" ht="12">
      <c r="A21" s="36" t="s">
        <v>20</v>
      </c>
      <c r="B21" s="28">
        <v>0</v>
      </c>
      <c r="C21" s="28">
        <v>7</v>
      </c>
      <c r="D21" s="28">
        <v>4</v>
      </c>
      <c r="E21" s="28">
        <v>1</v>
      </c>
      <c r="F21" s="28">
        <v>28</v>
      </c>
      <c r="G21" s="28">
        <v>11</v>
      </c>
      <c r="H21" s="28">
        <v>14</v>
      </c>
      <c r="I21" s="28">
        <v>2</v>
      </c>
      <c r="J21" s="28">
        <v>2</v>
      </c>
      <c r="K21" s="29">
        <v>0</v>
      </c>
      <c r="L21" s="29">
        <f>SUM(B21:K21)</f>
        <v>69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12</v>
      </c>
      <c r="D22" s="33">
        <f t="shared" si="1"/>
        <v>27</v>
      </c>
      <c r="E22" s="33">
        <f t="shared" si="1"/>
        <v>12</v>
      </c>
      <c r="F22" s="33">
        <f t="shared" si="1"/>
        <v>79</v>
      </c>
      <c r="G22" s="33">
        <f t="shared" si="1"/>
        <v>20</v>
      </c>
      <c r="H22" s="33">
        <f t="shared" si="1"/>
        <v>37</v>
      </c>
      <c r="I22" s="33">
        <f t="shared" si="1"/>
        <v>3</v>
      </c>
      <c r="J22" s="33">
        <f t="shared" si="1"/>
        <v>4</v>
      </c>
      <c r="K22" s="33">
        <f t="shared" si="1"/>
        <v>0</v>
      </c>
      <c r="L22" s="33">
        <f t="shared" si="1"/>
        <v>194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2</v>
      </c>
      <c r="F25" s="28">
        <v>25</v>
      </c>
      <c r="G25" s="28">
        <v>4</v>
      </c>
      <c r="H25" s="28">
        <v>17</v>
      </c>
      <c r="I25" s="28">
        <v>1</v>
      </c>
      <c r="J25" s="28">
        <v>2</v>
      </c>
      <c r="K25" s="29">
        <v>0</v>
      </c>
      <c r="L25" s="29">
        <f>SUM(B25:K25)</f>
        <v>52</v>
      </c>
    </row>
    <row r="26" spans="1:12" s="3" customFormat="1" ht="12">
      <c r="A26" s="36" t="s">
        <v>16</v>
      </c>
      <c r="B26" s="28">
        <v>1</v>
      </c>
      <c r="C26" s="28">
        <v>3</v>
      </c>
      <c r="D26" s="28">
        <v>4</v>
      </c>
      <c r="E26" s="28">
        <v>9</v>
      </c>
      <c r="F26" s="28">
        <v>25</v>
      </c>
      <c r="G26" s="28">
        <v>2</v>
      </c>
      <c r="H26" s="28">
        <v>8</v>
      </c>
      <c r="I26" s="28">
        <v>1</v>
      </c>
      <c r="J26" s="28">
        <v>0</v>
      </c>
      <c r="K26" s="29">
        <v>0</v>
      </c>
      <c r="L26" s="29">
        <f>SUM(B26:K26)</f>
        <v>53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4</v>
      </c>
      <c r="D27" s="33">
        <f t="shared" si="2"/>
        <v>4</v>
      </c>
      <c r="E27" s="33">
        <f t="shared" si="2"/>
        <v>11</v>
      </c>
      <c r="F27" s="33">
        <f t="shared" si="2"/>
        <v>50</v>
      </c>
      <c r="G27" s="33">
        <f t="shared" si="2"/>
        <v>6</v>
      </c>
      <c r="H27" s="33">
        <f t="shared" si="2"/>
        <v>25</v>
      </c>
      <c r="I27" s="33">
        <f t="shared" si="2"/>
        <v>2</v>
      </c>
      <c r="J27" s="33">
        <f t="shared" si="2"/>
        <v>2</v>
      </c>
      <c r="K27" s="33">
        <f t="shared" si="2"/>
        <v>0</v>
      </c>
      <c r="L27" s="33">
        <f t="shared" si="2"/>
        <v>105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3</v>
      </c>
      <c r="G30" s="28">
        <v>2</v>
      </c>
      <c r="H30" s="28">
        <v>29</v>
      </c>
      <c r="I30" s="28">
        <v>3</v>
      </c>
      <c r="J30" s="28">
        <v>9</v>
      </c>
      <c r="K30" s="29">
        <v>0</v>
      </c>
      <c r="L30" s="29">
        <f>SUM(B30:K30)</f>
        <v>49</v>
      </c>
    </row>
    <row r="31" spans="1:12" ht="12">
      <c r="A31" s="35" t="s">
        <v>23</v>
      </c>
      <c r="B31" s="28">
        <v>0</v>
      </c>
      <c r="C31" s="28">
        <v>1</v>
      </c>
      <c r="D31" s="28">
        <v>2</v>
      </c>
      <c r="E31" s="28">
        <v>6</v>
      </c>
      <c r="F31" s="28">
        <v>25</v>
      </c>
      <c r="G31" s="28">
        <v>7</v>
      </c>
      <c r="H31" s="28">
        <v>36</v>
      </c>
      <c r="I31" s="28">
        <v>1</v>
      </c>
      <c r="J31" s="28">
        <v>8</v>
      </c>
      <c r="K31" s="29">
        <v>0</v>
      </c>
      <c r="L31" s="29">
        <f>SUM(B31:K31)</f>
        <v>86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9</v>
      </c>
      <c r="F32" s="28">
        <v>18</v>
      </c>
      <c r="G32" s="28">
        <v>6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48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4</v>
      </c>
      <c r="D33" s="33">
        <f t="shared" si="3"/>
        <v>4</v>
      </c>
      <c r="E33" s="33">
        <f t="shared" si="3"/>
        <v>16</v>
      </c>
      <c r="F33" s="33">
        <f t="shared" si="3"/>
        <v>46</v>
      </c>
      <c r="G33" s="33">
        <f t="shared" si="3"/>
        <v>15</v>
      </c>
      <c r="H33" s="33">
        <f t="shared" si="3"/>
        <v>74</v>
      </c>
      <c r="I33" s="33">
        <f t="shared" si="3"/>
        <v>4</v>
      </c>
      <c r="J33" s="33">
        <f t="shared" si="3"/>
        <v>18</v>
      </c>
      <c r="K33" s="33">
        <f t="shared" si="3"/>
        <v>0</v>
      </c>
      <c r="L33" s="33">
        <f t="shared" si="3"/>
        <v>183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1</v>
      </c>
      <c r="E36" s="28">
        <v>1</v>
      </c>
      <c r="F36" s="28">
        <v>16</v>
      </c>
      <c r="G36" s="28">
        <v>4</v>
      </c>
      <c r="H36" s="28">
        <v>26</v>
      </c>
      <c r="I36" s="28">
        <v>1</v>
      </c>
      <c r="J36" s="28">
        <v>3</v>
      </c>
      <c r="K36" s="28">
        <v>0</v>
      </c>
      <c r="L36" s="28">
        <f>SUM(B36:K36)</f>
        <v>54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26</v>
      </c>
      <c r="G37" s="28">
        <v>6</v>
      </c>
      <c r="H37" s="28">
        <v>17</v>
      </c>
      <c r="I37" s="28">
        <v>0</v>
      </c>
      <c r="J37" s="28">
        <v>0</v>
      </c>
      <c r="K37" s="29">
        <v>0</v>
      </c>
      <c r="L37" s="29">
        <f>SUM(B37:K37)</f>
        <v>50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4</v>
      </c>
      <c r="F38" s="28">
        <v>6</v>
      </c>
      <c r="G38" s="28">
        <v>8</v>
      </c>
      <c r="H38" s="28">
        <v>38</v>
      </c>
      <c r="I38" s="28">
        <v>2</v>
      </c>
      <c r="J38" s="28">
        <v>5</v>
      </c>
      <c r="K38" s="29">
        <v>0</v>
      </c>
      <c r="L38" s="29">
        <f>SUM(B38:K38)</f>
        <v>64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2</v>
      </c>
      <c r="E39" s="33">
        <f t="shared" si="4"/>
        <v>6</v>
      </c>
      <c r="F39" s="33">
        <f t="shared" si="4"/>
        <v>48</v>
      </c>
      <c r="G39" s="33">
        <f t="shared" si="4"/>
        <v>18</v>
      </c>
      <c r="H39" s="33">
        <f t="shared" si="4"/>
        <v>81</v>
      </c>
      <c r="I39" s="33">
        <f t="shared" si="4"/>
        <v>3</v>
      </c>
      <c r="J39" s="33">
        <f t="shared" si="4"/>
        <v>8</v>
      </c>
      <c r="K39" s="33">
        <f t="shared" si="4"/>
        <v>0</v>
      </c>
      <c r="L39" s="49">
        <f t="shared" si="4"/>
        <v>168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24</v>
      </c>
      <c r="D40" s="31">
        <f t="shared" si="5"/>
        <v>97</v>
      </c>
      <c r="E40" s="31">
        <f t="shared" si="5"/>
        <v>68</v>
      </c>
      <c r="F40" s="31">
        <f t="shared" si="5"/>
        <v>413</v>
      </c>
      <c r="G40" s="31">
        <f t="shared" si="5"/>
        <v>93</v>
      </c>
      <c r="H40" s="31">
        <f t="shared" si="5"/>
        <v>387</v>
      </c>
      <c r="I40" s="31">
        <f t="shared" si="5"/>
        <v>22</v>
      </c>
      <c r="J40" s="31">
        <f t="shared" si="5"/>
        <v>50</v>
      </c>
      <c r="K40" s="60">
        <f t="shared" si="5"/>
        <v>0</v>
      </c>
      <c r="L40" s="61">
        <f t="shared" si="5"/>
        <v>1165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7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Junho de 2010  (posição em 30 de Junho)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26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0.015730337078651686</v>
      </c>
      <c r="D53" s="28">
        <f>D16</f>
        <v>60</v>
      </c>
      <c r="E53" s="37">
        <f>D53/$L$53</f>
        <v>0.1348314606741573</v>
      </c>
      <c r="F53" s="28">
        <f>F16</f>
        <v>190</v>
      </c>
      <c r="G53" s="37">
        <f>F53/$L$53</f>
        <v>0.42696629213483145</v>
      </c>
      <c r="H53" s="28">
        <f>H16</f>
        <v>170</v>
      </c>
      <c r="I53" s="37">
        <f>H53/$L$53</f>
        <v>0.38202247191011235</v>
      </c>
      <c r="J53" s="28">
        <f>J16</f>
        <v>18</v>
      </c>
      <c r="K53" s="37">
        <f>J53/L53</f>
        <v>0.04044943820224719</v>
      </c>
      <c r="L53" s="29">
        <f>B53+D53+F53+H53+J53</f>
        <v>445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27</v>
      </c>
      <c r="E54" s="37">
        <f>D54/$L$54</f>
        <v>0.1836734693877551</v>
      </c>
      <c r="F54" s="28">
        <f>F22</f>
        <v>79</v>
      </c>
      <c r="G54" s="37">
        <f>F54/$L$54</f>
        <v>0.5374149659863946</v>
      </c>
      <c r="H54" s="28">
        <f>H22</f>
        <v>37</v>
      </c>
      <c r="I54" s="37">
        <f>H54/L54</f>
        <v>0.25170068027210885</v>
      </c>
      <c r="J54" s="28">
        <f>J22</f>
        <v>4</v>
      </c>
      <c r="K54" s="37">
        <f>J54/L54</f>
        <v>0.027210884353741496</v>
      </c>
      <c r="L54" s="42">
        <f>B54+D54+F54+H54+J54</f>
        <v>147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0.012195121951219513</v>
      </c>
      <c r="D55" s="28">
        <f>D27</f>
        <v>4</v>
      </c>
      <c r="E55" s="37">
        <f>D55/$L$55</f>
        <v>0.04878048780487805</v>
      </c>
      <c r="F55" s="28">
        <f>F27</f>
        <v>50</v>
      </c>
      <c r="G55" s="37">
        <f>F55/$L$55</f>
        <v>0.6097560975609756</v>
      </c>
      <c r="H55" s="28">
        <f>H27</f>
        <v>25</v>
      </c>
      <c r="I55" s="37">
        <f>H55/L55</f>
        <v>0.3048780487804878</v>
      </c>
      <c r="J55" s="28">
        <f>J27</f>
        <v>2</v>
      </c>
      <c r="K55" s="37">
        <f>J55/L55</f>
        <v>0.024390243902439025</v>
      </c>
      <c r="L55" s="42">
        <f>B55+D55+F55+H55+J55</f>
        <v>82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0.013888888888888888</v>
      </c>
      <c r="D56" s="28">
        <f>D33</f>
        <v>4</v>
      </c>
      <c r="E56" s="37">
        <f>D56/$L$56</f>
        <v>0.027777777777777776</v>
      </c>
      <c r="F56" s="28">
        <f>F33</f>
        <v>46</v>
      </c>
      <c r="G56" s="37">
        <f>F56/$L$56</f>
        <v>0.3194444444444444</v>
      </c>
      <c r="H56" s="28">
        <f>H33</f>
        <v>74</v>
      </c>
      <c r="I56" s="37">
        <f>H56/L56</f>
        <v>0.5138888888888888</v>
      </c>
      <c r="J56" s="28">
        <f>J33</f>
        <v>18</v>
      </c>
      <c r="K56" s="37">
        <f>J56/L56</f>
        <v>0.125</v>
      </c>
      <c r="L56" s="42">
        <f>B56+D56+F56+H56+J56</f>
        <v>144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0.007142857142857143</v>
      </c>
      <c r="D57" s="28">
        <f>D39</f>
        <v>2</v>
      </c>
      <c r="E57" s="37">
        <f>D57/$L$57</f>
        <v>0.014285714285714285</v>
      </c>
      <c r="F57" s="28">
        <f>F39</f>
        <v>48</v>
      </c>
      <c r="G57" s="37">
        <f>F57/$L$57</f>
        <v>0.34285714285714286</v>
      </c>
      <c r="H57" s="28">
        <f>H39</f>
        <v>81</v>
      </c>
      <c r="I57" s="37">
        <f>H57/L57</f>
        <v>0.5785714285714286</v>
      </c>
      <c r="J57" s="28">
        <f>J39</f>
        <v>8</v>
      </c>
      <c r="K57" s="37">
        <f>J57/L57</f>
        <v>0.05714285714285714</v>
      </c>
      <c r="L57" s="28">
        <f>B57+D57+F57+H57+J57</f>
        <v>140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0.011482254697286013</v>
      </c>
      <c r="D58" s="38">
        <f>SUM(D53:D57)</f>
        <v>97</v>
      </c>
      <c r="E58" s="40">
        <f>D58/$L$58</f>
        <v>0.10125260960334029</v>
      </c>
      <c r="F58" s="38">
        <f>SUM(F53:F57)</f>
        <v>413</v>
      </c>
      <c r="G58" s="40">
        <f>F58/$L$58</f>
        <v>0.4311064718162839</v>
      </c>
      <c r="H58" s="38">
        <f>SUM(H53:H57)</f>
        <v>387</v>
      </c>
      <c r="I58" s="40">
        <f>H58/$L$58</f>
        <v>0.40396659707724425</v>
      </c>
      <c r="J58" s="38">
        <f>SUM(J53:J57)</f>
        <v>50</v>
      </c>
      <c r="K58" s="40">
        <f>J58/$L$58</f>
        <v>0.05219206680584551</v>
      </c>
      <c r="L58" s="41">
        <f>SUM(L53:L57)</f>
        <v>958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/>
      <c r="B59" s="24">
        <f>B58/L58</f>
        <v>0.011482254697286013</v>
      </c>
      <c r="C59" s="24"/>
      <c r="D59" s="24">
        <f>D58/L58</f>
        <v>0.10125260960334029</v>
      </c>
      <c r="E59" s="24"/>
      <c r="F59" s="24">
        <f>F58/L58</f>
        <v>0.4311064718162839</v>
      </c>
      <c r="G59" s="24"/>
      <c r="H59" s="24">
        <f>H58/L58</f>
        <v>0.40396659707724425</v>
      </c>
      <c r="I59" s="24"/>
      <c r="J59" s="24">
        <f>J58/L58</f>
        <v>0.05219206680584551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0.04285714285714286</v>
      </c>
      <c r="D64" s="28">
        <f>E16</f>
        <v>23</v>
      </c>
      <c r="E64" s="37">
        <f aca="true" t="shared" si="7" ref="E64:E69">D64/L64</f>
        <v>0.32857142857142857</v>
      </c>
      <c r="F64" s="28">
        <f>G16</f>
        <v>34</v>
      </c>
      <c r="G64" s="37">
        <f aca="true" t="shared" si="8" ref="G64:G69">F64/L64</f>
        <v>0.4857142857142857</v>
      </c>
      <c r="H64" s="28">
        <f>I16</f>
        <v>10</v>
      </c>
      <c r="I64" s="37">
        <f aca="true" t="shared" si="9" ref="I64:I69">H64/L64</f>
        <v>0.14285714285714285</v>
      </c>
      <c r="J64" s="28">
        <f>K16</f>
        <v>0</v>
      </c>
      <c r="K64" s="37">
        <f aca="true" t="shared" si="10" ref="K64:K69">J64/L64</f>
        <v>0</v>
      </c>
      <c r="L64" s="42">
        <f>B64+D64+F64+H64+J64</f>
        <v>70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12</v>
      </c>
      <c r="C65" s="37">
        <f t="shared" si="6"/>
        <v>0.2553191489361702</v>
      </c>
      <c r="D65" s="28">
        <f>E22</f>
        <v>12</v>
      </c>
      <c r="E65" s="37">
        <f t="shared" si="7"/>
        <v>0.2553191489361702</v>
      </c>
      <c r="F65" s="28">
        <f>G22</f>
        <v>20</v>
      </c>
      <c r="G65" s="37">
        <f t="shared" si="8"/>
        <v>0.425531914893617</v>
      </c>
      <c r="H65" s="28">
        <f>I22</f>
        <v>3</v>
      </c>
      <c r="I65" s="37">
        <f t="shared" si="9"/>
        <v>0.06382978723404255</v>
      </c>
      <c r="J65" s="28">
        <f>K22</f>
        <v>0</v>
      </c>
      <c r="K65" s="37">
        <f t="shared" si="10"/>
        <v>0</v>
      </c>
      <c r="L65" s="42">
        <f>B65+D65+F65+H65+J65</f>
        <v>47</v>
      </c>
    </row>
    <row r="66" spans="1:193" ht="12.75">
      <c r="A66" s="36" t="s">
        <v>36</v>
      </c>
      <c r="B66" s="28">
        <f>C27</f>
        <v>4</v>
      </c>
      <c r="C66" s="37">
        <f t="shared" si="6"/>
        <v>0.17391304347826086</v>
      </c>
      <c r="D66" s="28">
        <f>E27</f>
        <v>11</v>
      </c>
      <c r="E66" s="37">
        <f t="shared" si="7"/>
        <v>0.4782608695652174</v>
      </c>
      <c r="F66" s="28">
        <f>G27</f>
        <v>6</v>
      </c>
      <c r="G66" s="37">
        <f t="shared" si="8"/>
        <v>0.2608695652173913</v>
      </c>
      <c r="H66" s="28">
        <f>I27</f>
        <v>2</v>
      </c>
      <c r="I66" s="37">
        <f t="shared" si="9"/>
        <v>0.08695652173913043</v>
      </c>
      <c r="J66" s="28">
        <f>K27</f>
        <v>0</v>
      </c>
      <c r="K66" s="37">
        <f t="shared" si="10"/>
        <v>0</v>
      </c>
      <c r="L66" s="42">
        <f>B66+D66+F66+H66+J66</f>
        <v>23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4</v>
      </c>
      <c r="C67" s="37">
        <f t="shared" si="6"/>
        <v>0.10256410256410256</v>
      </c>
      <c r="D67" s="28">
        <f>E33</f>
        <v>16</v>
      </c>
      <c r="E67" s="37">
        <f t="shared" si="7"/>
        <v>0.41025641025641024</v>
      </c>
      <c r="F67" s="28">
        <f>G33</f>
        <v>15</v>
      </c>
      <c r="G67" s="37">
        <f t="shared" si="8"/>
        <v>0.38461538461538464</v>
      </c>
      <c r="H67" s="28">
        <f>I33</f>
        <v>4</v>
      </c>
      <c r="I67" s="37">
        <f t="shared" si="9"/>
        <v>0.10256410256410256</v>
      </c>
      <c r="J67" s="28">
        <f>K33</f>
        <v>0</v>
      </c>
      <c r="K67" s="37">
        <f t="shared" si="10"/>
        <v>0</v>
      </c>
      <c r="L67" s="29">
        <f>B67+D67+F67+H67+J67</f>
        <v>39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0.03571428571428571</v>
      </c>
      <c r="D68" s="28">
        <f>E39</f>
        <v>6</v>
      </c>
      <c r="E68" s="37">
        <f t="shared" si="7"/>
        <v>0.21428571428571427</v>
      </c>
      <c r="F68" s="28">
        <f>G39</f>
        <v>18</v>
      </c>
      <c r="G68" s="37">
        <f t="shared" si="8"/>
        <v>0.6428571428571429</v>
      </c>
      <c r="H68" s="28">
        <f>I39</f>
        <v>3</v>
      </c>
      <c r="I68" s="37">
        <f t="shared" si="9"/>
        <v>0.10714285714285714</v>
      </c>
      <c r="J68" s="28">
        <f>K39</f>
        <v>0</v>
      </c>
      <c r="K68" s="37">
        <f t="shared" si="10"/>
        <v>0</v>
      </c>
      <c r="L68" s="29">
        <f>B68+D68+F68+H68+J68</f>
        <v>28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24</v>
      </c>
      <c r="C69" s="40">
        <f t="shared" si="6"/>
        <v>0.11594202898550725</v>
      </c>
      <c r="D69" s="38">
        <f>SUM(D64:D68)</f>
        <v>68</v>
      </c>
      <c r="E69" s="40">
        <f t="shared" si="7"/>
        <v>0.3285024154589372</v>
      </c>
      <c r="F69" s="38">
        <f>SUM(F64:F68)</f>
        <v>93</v>
      </c>
      <c r="G69" s="40">
        <f t="shared" si="8"/>
        <v>0.4492753623188406</v>
      </c>
      <c r="H69" s="38">
        <f>SUM(H64:H68)</f>
        <v>22</v>
      </c>
      <c r="I69" s="40">
        <f t="shared" si="9"/>
        <v>0.10628019323671498</v>
      </c>
      <c r="J69" s="38">
        <f>SUM(J64:J68)</f>
        <v>0</v>
      </c>
      <c r="K69" s="40">
        <f t="shared" si="10"/>
        <v>0</v>
      </c>
      <c r="L69" s="41">
        <f>SUM(L64:L68)</f>
        <v>207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0.11594202898550725</v>
      </c>
      <c r="C70" s="24"/>
      <c r="D70" s="24">
        <f>D69/L69</f>
        <v>0.3285024154589372</v>
      </c>
      <c r="E70" s="24"/>
      <c r="F70" s="24">
        <f>F69/L69</f>
        <v>0.4492753623188406</v>
      </c>
      <c r="G70" s="24"/>
      <c r="H70" s="24">
        <f>H69/L69</f>
        <v>0.10628019323671498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41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0.019417475728155338</v>
      </c>
      <c r="D75" s="28">
        <f>D64+D53</f>
        <v>83</v>
      </c>
      <c r="E75" s="37">
        <f>D75/L75</f>
        <v>0.16116504854368932</v>
      </c>
      <c r="F75" s="28">
        <f>F64+F53</f>
        <v>224</v>
      </c>
      <c r="G75" s="37">
        <f>F75/L75</f>
        <v>0.4349514563106796</v>
      </c>
      <c r="H75" s="28">
        <f>H64+H53</f>
        <v>180</v>
      </c>
      <c r="I75" s="37">
        <f>H75/L75</f>
        <v>0.34951456310679613</v>
      </c>
      <c r="J75" s="28">
        <f>J64+J53</f>
        <v>18</v>
      </c>
      <c r="K75" s="37">
        <f>J75/L75</f>
        <v>0.03495145631067961</v>
      </c>
      <c r="L75" s="29">
        <f>B75+D75+F75+H75+J75</f>
        <v>515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12</v>
      </c>
      <c r="C76" s="37">
        <f>B76/L76</f>
        <v>0.061855670103092786</v>
      </c>
      <c r="D76" s="28">
        <f>D65+D54</f>
        <v>39</v>
      </c>
      <c r="E76" s="37">
        <f>D76/L76</f>
        <v>0.20103092783505155</v>
      </c>
      <c r="F76" s="28">
        <f>F65+F54</f>
        <v>99</v>
      </c>
      <c r="G76" s="37">
        <f>F76/L76</f>
        <v>0.5103092783505154</v>
      </c>
      <c r="H76" s="28">
        <f>H65+H54</f>
        <v>40</v>
      </c>
      <c r="I76" s="37">
        <f>H76/L76</f>
        <v>0.20618556701030927</v>
      </c>
      <c r="J76" s="28">
        <f>J65+J54</f>
        <v>4</v>
      </c>
      <c r="K76" s="37">
        <f>J76/L76</f>
        <v>0.020618556701030927</v>
      </c>
      <c r="L76" s="29">
        <f>B76+D76+F76+H76+J76</f>
        <v>194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5</v>
      </c>
      <c r="C77" s="37">
        <f>B77/L77</f>
        <v>0.047619047619047616</v>
      </c>
      <c r="D77" s="28">
        <f>D66+D55</f>
        <v>15</v>
      </c>
      <c r="E77" s="37">
        <f>D77/L77</f>
        <v>0.14285714285714285</v>
      </c>
      <c r="F77" s="28">
        <f>F66+F55</f>
        <v>56</v>
      </c>
      <c r="G77" s="37">
        <f>F77/L77</f>
        <v>0.5333333333333333</v>
      </c>
      <c r="H77" s="28">
        <f>H66+H55</f>
        <v>27</v>
      </c>
      <c r="I77" s="37">
        <f>H77/L77</f>
        <v>0.2571428571428571</v>
      </c>
      <c r="J77" s="28">
        <f>J66+J55</f>
        <v>2</v>
      </c>
      <c r="K77" s="37">
        <f>J77/L77</f>
        <v>0.01904761904761905</v>
      </c>
      <c r="L77" s="29">
        <f>B77+D77+F77+H77+J77</f>
        <v>105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6</v>
      </c>
      <c r="C78" s="37">
        <f>B78/L78</f>
        <v>0.03278688524590164</v>
      </c>
      <c r="D78" s="28">
        <f>D67+D56</f>
        <v>20</v>
      </c>
      <c r="E78" s="37">
        <f>D78/L78</f>
        <v>0.1092896174863388</v>
      </c>
      <c r="F78" s="28">
        <f>F67+F56</f>
        <v>61</v>
      </c>
      <c r="G78" s="37">
        <f>F78/L78</f>
        <v>0.3333333333333333</v>
      </c>
      <c r="H78" s="28">
        <f>H67+H56</f>
        <v>78</v>
      </c>
      <c r="I78" s="37">
        <f>H78/L78</f>
        <v>0.4262295081967213</v>
      </c>
      <c r="J78" s="28">
        <f>J67+J56</f>
        <v>18</v>
      </c>
      <c r="K78" s="37">
        <f>J78/L78</f>
        <v>0.09836065573770492</v>
      </c>
      <c r="L78" s="29">
        <f>B78+D78+F78+H78+J78</f>
        <v>183</v>
      </c>
    </row>
    <row r="79" spans="1:12" ht="12">
      <c r="A79" s="36" t="s">
        <v>38</v>
      </c>
      <c r="B79" s="28">
        <f>B68+B57</f>
        <v>2</v>
      </c>
      <c r="C79" s="37">
        <f>B79/L79</f>
        <v>0.011904761904761904</v>
      </c>
      <c r="D79" s="28">
        <f>D68+D57</f>
        <v>8</v>
      </c>
      <c r="E79" s="37">
        <f>D79/L79</f>
        <v>0.047619047619047616</v>
      </c>
      <c r="F79" s="28">
        <f>F68+F57</f>
        <v>66</v>
      </c>
      <c r="G79" s="37">
        <f>F79/L79</f>
        <v>0.39285714285714285</v>
      </c>
      <c r="H79" s="28">
        <f>H68+H57</f>
        <v>84</v>
      </c>
      <c r="I79" s="37">
        <f>H79/L79</f>
        <v>0.5</v>
      </c>
      <c r="J79" s="28">
        <f>J68+J57</f>
        <v>8</v>
      </c>
      <c r="K79" s="37">
        <f>J79/L79</f>
        <v>0.047619047619047616</v>
      </c>
      <c r="L79" s="29">
        <f>B79+D79+F79+H79+J79</f>
        <v>168</v>
      </c>
    </row>
    <row r="80" spans="1:12" ht="12">
      <c r="A80" s="39" t="s">
        <v>10</v>
      </c>
      <c r="B80" s="38">
        <f>SUM(B75:B79)</f>
        <v>35</v>
      </c>
      <c r="C80" s="40">
        <f>B80/$L$80</f>
        <v>0.030042918454935622</v>
      </c>
      <c r="D80" s="38">
        <f>SUM(D75:D79)</f>
        <v>165</v>
      </c>
      <c r="E80" s="40">
        <f>D80/$L$80</f>
        <v>0.14163090128755365</v>
      </c>
      <c r="F80" s="38">
        <f>SUM(F75:F79)</f>
        <v>506</v>
      </c>
      <c r="G80" s="40">
        <f>F80/$L$80</f>
        <v>0.43433476394849785</v>
      </c>
      <c r="H80" s="38">
        <f>SUM(H75:H79)</f>
        <v>409</v>
      </c>
      <c r="I80" s="40">
        <f>H80/$L$80</f>
        <v>0.35107296137339056</v>
      </c>
      <c r="J80" s="38">
        <f>SUM(J75:J79)</f>
        <v>50</v>
      </c>
      <c r="K80" s="40">
        <f>J80/$L$80</f>
        <v>0.04291845493562232</v>
      </c>
      <c r="L80" s="61">
        <f>SUM(L75:L79)</f>
        <v>1165</v>
      </c>
    </row>
    <row r="81" spans="1:12" ht="12">
      <c r="A81" s="18"/>
      <c r="B81" s="24">
        <f>B80/L80</f>
        <v>0.030042918454935622</v>
      </c>
      <c r="C81" s="24"/>
      <c r="D81" s="24">
        <f>D80/L80</f>
        <v>0.14163090128755365</v>
      </c>
      <c r="E81" s="24"/>
      <c r="F81" s="24">
        <f>F80/L80</f>
        <v>0.43433476394849785</v>
      </c>
      <c r="G81" s="24"/>
      <c r="H81" s="24">
        <f>H80/L80</f>
        <v>0.35107296137339056</v>
      </c>
      <c r="I81" s="24"/>
      <c r="J81" s="24">
        <f>J80/L80</f>
        <v>0.04291845493562232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 hidden="1">
      <c r="A83" s="1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12">
      <c r="A84" s="58" t="s">
        <v>63</v>
      </c>
      <c r="B84" s="33" t="s">
        <v>11</v>
      </c>
      <c r="C84" s="33" t="s">
        <v>43</v>
      </c>
      <c r="D84" s="33" t="s">
        <v>42</v>
      </c>
      <c r="E84" s="24"/>
      <c r="F84" s="24"/>
      <c r="G84" s="24"/>
      <c r="H84" s="24"/>
      <c r="I84" s="24"/>
      <c r="J84" s="24"/>
      <c r="K84" s="24"/>
      <c r="L84" s="25"/>
    </row>
    <row r="85" spans="1:12" ht="12">
      <c r="A85" s="36" t="s">
        <v>44</v>
      </c>
      <c r="B85" s="29">
        <f>B58</f>
        <v>11</v>
      </c>
      <c r="C85" s="43">
        <f>B69</f>
        <v>24</v>
      </c>
      <c r="D85" s="59">
        <f>B80</f>
        <v>35</v>
      </c>
      <c r="E85" s="24"/>
      <c r="F85" s="24"/>
      <c r="G85" s="24"/>
      <c r="H85" s="24"/>
      <c r="I85" s="24"/>
      <c r="J85" s="24"/>
      <c r="K85" s="24"/>
      <c r="L85" s="25"/>
    </row>
    <row r="86" spans="1:12" ht="12">
      <c r="A86" s="36" t="s">
        <v>45</v>
      </c>
      <c r="B86" s="29">
        <f>D58</f>
        <v>97</v>
      </c>
      <c r="C86" s="43">
        <f>D69</f>
        <v>68</v>
      </c>
      <c r="D86" s="59">
        <f>D80</f>
        <v>165</v>
      </c>
      <c r="E86" s="24"/>
      <c r="F86" s="24"/>
      <c r="G86" s="24"/>
      <c r="H86" s="24"/>
      <c r="I86" s="24"/>
      <c r="J86" s="24"/>
      <c r="K86" s="24"/>
      <c r="L86" s="25"/>
    </row>
    <row r="87" spans="1:12" ht="12">
      <c r="A87" s="36" t="s">
        <v>46</v>
      </c>
      <c r="B87" s="29">
        <f>F58</f>
        <v>413</v>
      </c>
      <c r="C87" s="43">
        <f>F69</f>
        <v>93</v>
      </c>
      <c r="D87" s="59">
        <f>F80</f>
        <v>506</v>
      </c>
      <c r="E87" s="24"/>
      <c r="F87" s="24"/>
      <c r="G87" s="24"/>
      <c r="H87" s="24"/>
      <c r="I87" s="24"/>
      <c r="J87" s="24"/>
      <c r="K87" s="24"/>
      <c r="L87" s="25"/>
    </row>
    <row r="88" spans="1:12" ht="12">
      <c r="A88" s="36" t="s">
        <v>47</v>
      </c>
      <c r="B88" s="29">
        <f>H58</f>
        <v>387</v>
      </c>
      <c r="C88" s="43">
        <f>H69</f>
        <v>22</v>
      </c>
      <c r="D88" s="59">
        <f>H80</f>
        <v>409</v>
      </c>
      <c r="E88" s="24"/>
      <c r="F88" s="24"/>
      <c r="G88" s="24"/>
      <c r="H88" s="24"/>
      <c r="I88" s="24"/>
      <c r="J88" s="24"/>
      <c r="K88" s="24"/>
      <c r="L88" s="25"/>
    </row>
    <row r="89" spans="1:12" ht="12">
      <c r="A89" s="36" t="s">
        <v>48</v>
      </c>
      <c r="B89" s="29">
        <f>J58</f>
        <v>50</v>
      </c>
      <c r="C89" s="43">
        <f>J69</f>
        <v>0</v>
      </c>
      <c r="D89" s="59">
        <f>J80</f>
        <v>50</v>
      </c>
      <c r="E89" s="24"/>
      <c r="F89" s="24"/>
      <c r="G89" s="24"/>
      <c r="H89" s="24"/>
      <c r="I89" s="24"/>
      <c r="J89" s="24"/>
      <c r="K89" s="24"/>
      <c r="L89" s="25"/>
    </row>
    <row r="90" spans="1:12" ht="12">
      <c r="A90" s="33" t="s">
        <v>10</v>
      </c>
      <c r="B90" s="41">
        <f>SUM(B85:B89)</f>
        <v>958</v>
      </c>
      <c r="C90" s="33">
        <f>SUM(C85:C89)</f>
        <v>207</v>
      </c>
      <c r="D90" s="61">
        <f>SUM(D85:D89)</f>
        <v>1165</v>
      </c>
      <c r="E90" s="24"/>
      <c r="F90" s="24"/>
      <c r="G90" s="24"/>
      <c r="H90" s="24"/>
      <c r="I90" s="24"/>
      <c r="J90" s="24"/>
      <c r="K90" s="24"/>
      <c r="L90" s="25"/>
    </row>
    <row r="91" spans="1:12" ht="12">
      <c r="A91" s="1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144" ht="12">
      <c r="A144" s="18" t="s">
        <v>59</v>
      </c>
    </row>
  </sheetData>
  <sheetProtection password="DDEF" sheet="1" objects="1" scenarios="1" selectLockedCells="1" selectUnlockedCells="1"/>
  <mergeCells count="64">
    <mergeCell ref="B73:B74"/>
    <mergeCell ref="D73:D74"/>
    <mergeCell ref="F73:F74"/>
    <mergeCell ref="H73:H74"/>
    <mergeCell ref="B62:B63"/>
    <mergeCell ref="D62:D63"/>
    <mergeCell ref="F62:F63"/>
    <mergeCell ref="H62:H63"/>
    <mergeCell ref="B51:B52"/>
    <mergeCell ref="D51:D52"/>
    <mergeCell ref="F51:F52"/>
    <mergeCell ref="H51:H52"/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L9:L10"/>
    <mergeCell ref="A9:A10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144"/>
  <sheetViews>
    <sheetView workbookViewId="0" topLeftCell="A1">
      <selection activeCell="A1" sqref="A1:L1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64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5</v>
      </c>
      <c r="E11" s="28">
        <v>7</v>
      </c>
      <c r="F11" s="28">
        <v>70</v>
      </c>
      <c r="G11" s="28">
        <v>8</v>
      </c>
      <c r="H11" s="28">
        <v>54</v>
      </c>
      <c r="I11" s="28">
        <v>5</v>
      </c>
      <c r="J11" s="28">
        <v>5</v>
      </c>
      <c r="K11" s="29">
        <v>0</v>
      </c>
      <c r="L11" s="29">
        <f>SUM(B11:K11)</f>
        <v>160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47</v>
      </c>
      <c r="E12" s="28">
        <v>4</v>
      </c>
      <c r="F12" s="28">
        <v>45</v>
      </c>
      <c r="G12" s="28">
        <v>5</v>
      </c>
      <c r="H12" s="28">
        <v>29</v>
      </c>
      <c r="I12" s="28">
        <v>2</v>
      </c>
      <c r="J12" s="28">
        <v>3</v>
      </c>
      <c r="K12" s="29">
        <v>0</v>
      </c>
      <c r="L12" s="29">
        <f>SUM(B12:K12)</f>
        <v>135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31</v>
      </c>
      <c r="G13" s="28">
        <v>4</v>
      </c>
      <c r="H13" s="28">
        <v>46</v>
      </c>
      <c r="I13" s="28">
        <v>1</v>
      </c>
      <c r="J13" s="28">
        <v>5</v>
      </c>
      <c r="K13" s="29">
        <v>0</v>
      </c>
      <c r="L13" s="29">
        <f>SUM(B13:K13)</f>
        <v>90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7</v>
      </c>
      <c r="F14" s="28">
        <v>15</v>
      </c>
      <c r="G14" s="28">
        <v>3</v>
      </c>
      <c r="H14" s="28">
        <v>15</v>
      </c>
      <c r="I14" s="28">
        <v>0</v>
      </c>
      <c r="J14" s="28">
        <v>2</v>
      </c>
      <c r="K14" s="29">
        <v>0</v>
      </c>
      <c r="L14" s="29">
        <f>SUM(B14:K14)</f>
        <v>48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6</v>
      </c>
      <c r="F15" s="28">
        <v>30</v>
      </c>
      <c r="G15" s="28">
        <v>10</v>
      </c>
      <c r="H15" s="28">
        <v>33</v>
      </c>
      <c r="I15" s="28">
        <v>1</v>
      </c>
      <c r="J15" s="28">
        <v>3</v>
      </c>
      <c r="K15" s="29">
        <v>0</v>
      </c>
      <c r="L15" s="29">
        <f>SUM(B15:K15)</f>
        <v>84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58</v>
      </c>
      <c r="E16" s="33">
        <f t="shared" si="0"/>
        <v>24</v>
      </c>
      <c r="F16" s="33">
        <f t="shared" si="0"/>
        <v>191</v>
      </c>
      <c r="G16" s="33">
        <f t="shared" si="0"/>
        <v>30</v>
      </c>
      <c r="H16" s="33">
        <f t="shared" si="0"/>
        <v>177</v>
      </c>
      <c r="I16" s="33">
        <f t="shared" si="0"/>
        <v>9</v>
      </c>
      <c r="J16" s="33">
        <f t="shared" si="0"/>
        <v>18</v>
      </c>
      <c r="K16" s="33">
        <f t="shared" si="0"/>
        <v>0</v>
      </c>
      <c r="L16" s="33">
        <f t="shared" si="0"/>
        <v>517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0</v>
      </c>
      <c r="D19" s="28">
        <v>13</v>
      </c>
      <c r="E19" s="28">
        <v>4</v>
      </c>
      <c r="F19" s="28">
        <v>28</v>
      </c>
      <c r="G19" s="28">
        <v>1</v>
      </c>
      <c r="H19" s="28">
        <v>7</v>
      </c>
      <c r="I19" s="28">
        <v>0</v>
      </c>
      <c r="J19" s="28">
        <v>0</v>
      </c>
      <c r="K19" s="29">
        <v>0</v>
      </c>
      <c r="L19" s="29">
        <f>SUM(B19:K19)</f>
        <v>53</v>
      </c>
    </row>
    <row r="20" spans="1:12" ht="12">
      <c r="A20" s="36" t="s">
        <v>19</v>
      </c>
      <c r="B20" s="28">
        <v>0</v>
      </c>
      <c r="C20" s="28">
        <v>5</v>
      </c>
      <c r="D20" s="28">
        <v>10</v>
      </c>
      <c r="E20" s="28">
        <v>6</v>
      </c>
      <c r="F20" s="28">
        <v>26</v>
      </c>
      <c r="G20" s="28">
        <v>5</v>
      </c>
      <c r="H20" s="28">
        <v>19</v>
      </c>
      <c r="I20" s="28">
        <v>0</v>
      </c>
      <c r="J20" s="28">
        <v>2</v>
      </c>
      <c r="K20" s="29">
        <v>0</v>
      </c>
      <c r="L20" s="29">
        <f>SUM(B20:K20)</f>
        <v>73</v>
      </c>
    </row>
    <row r="21" spans="1:12" s="3" customFormat="1" ht="12">
      <c r="A21" s="36" t="s">
        <v>20</v>
      </c>
      <c r="B21" s="28">
        <v>0</v>
      </c>
      <c r="C21" s="28">
        <v>6</v>
      </c>
      <c r="D21" s="28">
        <v>4</v>
      </c>
      <c r="E21" s="28">
        <v>1</v>
      </c>
      <c r="F21" s="28">
        <v>30</v>
      </c>
      <c r="G21" s="28">
        <v>7</v>
      </c>
      <c r="H21" s="28">
        <v>14</v>
      </c>
      <c r="I21" s="28">
        <v>2</v>
      </c>
      <c r="J21" s="28">
        <v>2</v>
      </c>
      <c r="K21" s="29">
        <v>0</v>
      </c>
      <c r="L21" s="29">
        <f>SUM(B21:K21)</f>
        <v>66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11</v>
      </c>
      <c r="D22" s="33">
        <f t="shared" si="1"/>
        <v>27</v>
      </c>
      <c r="E22" s="33">
        <f t="shared" si="1"/>
        <v>11</v>
      </c>
      <c r="F22" s="33">
        <f t="shared" si="1"/>
        <v>84</v>
      </c>
      <c r="G22" s="33">
        <f t="shared" si="1"/>
        <v>13</v>
      </c>
      <c r="H22" s="33">
        <f t="shared" si="1"/>
        <v>40</v>
      </c>
      <c r="I22" s="33">
        <f t="shared" si="1"/>
        <v>2</v>
      </c>
      <c r="J22" s="33">
        <f t="shared" si="1"/>
        <v>4</v>
      </c>
      <c r="K22" s="33">
        <f t="shared" si="1"/>
        <v>0</v>
      </c>
      <c r="L22" s="33">
        <f t="shared" si="1"/>
        <v>192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1</v>
      </c>
      <c r="F25" s="28">
        <v>29</v>
      </c>
      <c r="G25" s="28">
        <v>3</v>
      </c>
      <c r="H25" s="28">
        <v>18</v>
      </c>
      <c r="I25" s="28">
        <v>1</v>
      </c>
      <c r="J25" s="28">
        <v>2</v>
      </c>
      <c r="K25" s="29">
        <v>0</v>
      </c>
      <c r="L25" s="29">
        <f>SUM(B25:K25)</f>
        <v>55</v>
      </c>
    </row>
    <row r="26" spans="1:12" s="3" customFormat="1" ht="12">
      <c r="A26" s="36" t="s">
        <v>16</v>
      </c>
      <c r="B26" s="28">
        <v>1</v>
      </c>
      <c r="C26" s="28">
        <v>2</v>
      </c>
      <c r="D26" s="28">
        <v>4</v>
      </c>
      <c r="E26" s="28">
        <v>10</v>
      </c>
      <c r="F26" s="28">
        <v>24</v>
      </c>
      <c r="G26" s="28">
        <v>2</v>
      </c>
      <c r="H26" s="28">
        <v>8</v>
      </c>
      <c r="I26" s="28">
        <v>0</v>
      </c>
      <c r="J26" s="28">
        <v>0</v>
      </c>
      <c r="K26" s="29">
        <v>0</v>
      </c>
      <c r="L26" s="29">
        <f>SUM(B26:K26)</f>
        <v>51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3</v>
      </c>
      <c r="D27" s="33">
        <f t="shared" si="2"/>
        <v>4</v>
      </c>
      <c r="E27" s="33">
        <f t="shared" si="2"/>
        <v>11</v>
      </c>
      <c r="F27" s="33">
        <f t="shared" si="2"/>
        <v>53</v>
      </c>
      <c r="G27" s="33">
        <f t="shared" si="2"/>
        <v>5</v>
      </c>
      <c r="H27" s="33">
        <f t="shared" si="2"/>
        <v>26</v>
      </c>
      <c r="I27" s="33">
        <f t="shared" si="2"/>
        <v>1</v>
      </c>
      <c r="J27" s="33">
        <f t="shared" si="2"/>
        <v>2</v>
      </c>
      <c r="K27" s="33">
        <f t="shared" si="2"/>
        <v>0</v>
      </c>
      <c r="L27" s="33">
        <f t="shared" si="2"/>
        <v>106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3</v>
      </c>
      <c r="G30" s="28">
        <v>2</v>
      </c>
      <c r="H30" s="28">
        <v>31</v>
      </c>
      <c r="I30" s="28">
        <v>3</v>
      </c>
      <c r="J30" s="28">
        <v>9</v>
      </c>
      <c r="K30" s="29">
        <v>0</v>
      </c>
      <c r="L30" s="29">
        <f>SUM(B30:K30)</f>
        <v>51</v>
      </c>
    </row>
    <row r="31" spans="1:12" ht="12">
      <c r="A31" s="35" t="s">
        <v>23</v>
      </c>
      <c r="B31" s="28">
        <v>0</v>
      </c>
      <c r="C31" s="28">
        <v>1</v>
      </c>
      <c r="D31" s="28">
        <v>3</v>
      </c>
      <c r="E31" s="28">
        <v>6</v>
      </c>
      <c r="F31" s="28">
        <v>30</v>
      </c>
      <c r="G31" s="28">
        <v>6</v>
      </c>
      <c r="H31" s="28">
        <v>39</v>
      </c>
      <c r="I31" s="28">
        <v>1</v>
      </c>
      <c r="J31" s="28">
        <v>8</v>
      </c>
      <c r="K31" s="29">
        <v>0</v>
      </c>
      <c r="L31" s="29">
        <f>SUM(B31:K31)</f>
        <v>94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22</v>
      </c>
      <c r="G32" s="28">
        <v>4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51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4</v>
      </c>
      <c r="D33" s="33">
        <f t="shared" si="3"/>
        <v>5</v>
      </c>
      <c r="E33" s="33">
        <f t="shared" si="3"/>
        <v>17</v>
      </c>
      <c r="F33" s="33">
        <f t="shared" si="3"/>
        <v>55</v>
      </c>
      <c r="G33" s="33">
        <f t="shared" si="3"/>
        <v>12</v>
      </c>
      <c r="H33" s="33">
        <f t="shared" si="3"/>
        <v>79</v>
      </c>
      <c r="I33" s="33">
        <f t="shared" si="3"/>
        <v>4</v>
      </c>
      <c r="J33" s="33">
        <f t="shared" si="3"/>
        <v>18</v>
      </c>
      <c r="K33" s="33">
        <f t="shared" si="3"/>
        <v>0</v>
      </c>
      <c r="L33" s="33">
        <f t="shared" si="3"/>
        <v>196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2</v>
      </c>
      <c r="E36" s="28">
        <v>0</v>
      </c>
      <c r="F36" s="28">
        <v>16</v>
      </c>
      <c r="G36" s="28">
        <v>4</v>
      </c>
      <c r="H36" s="28">
        <v>27</v>
      </c>
      <c r="I36" s="28">
        <v>0</v>
      </c>
      <c r="J36" s="28">
        <v>3</v>
      </c>
      <c r="K36" s="28">
        <v>0</v>
      </c>
      <c r="L36" s="28">
        <f>SUM(B36:K36)</f>
        <v>54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28</v>
      </c>
      <c r="G37" s="28">
        <v>6</v>
      </c>
      <c r="H37" s="28">
        <v>17</v>
      </c>
      <c r="I37" s="28">
        <v>0</v>
      </c>
      <c r="J37" s="28">
        <v>0</v>
      </c>
      <c r="K37" s="29">
        <v>0</v>
      </c>
      <c r="L37" s="29">
        <f>SUM(B37:K37)</f>
        <v>52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4</v>
      </c>
      <c r="F38" s="28">
        <v>8</v>
      </c>
      <c r="G38" s="28">
        <v>8</v>
      </c>
      <c r="H38" s="28">
        <v>41</v>
      </c>
      <c r="I38" s="28">
        <v>1</v>
      </c>
      <c r="J38" s="28">
        <v>5</v>
      </c>
      <c r="K38" s="29">
        <v>0</v>
      </c>
      <c r="L38" s="29">
        <f>SUM(B38:K38)</f>
        <v>68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3</v>
      </c>
      <c r="E39" s="33">
        <f t="shared" si="4"/>
        <v>5</v>
      </c>
      <c r="F39" s="33">
        <f t="shared" si="4"/>
        <v>52</v>
      </c>
      <c r="G39" s="33">
        <f t="shared" si="4"/>
        <v>18</v>
      </c>
      <c r="H39" s="33">
        <f t="shared" si="4"/>
        <v>85</v>
      </c>
      <c r="I39" s="33">
        <f t="shared" si="4"/>
        <v>1</v>
      </c>
      <c r="J39" s="33">
        <f t="shared" si="4"/>
        <v>8</v>
      </c>
      <c r="K39" s="33">
        <f t="shared" si="4"/>
        <v>0</v>
      </c>
      <c r="L39" s="49">
        <f t="shared" si="4"/>
        <v>174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22</v>
      </c>
      <c r="D40" s="31">
        <f t="shared" si="5"/>
        <v>97</v>
      </c>
      <c r="E40" s="31">
        <f t="shared" si="5"/>
        <v>68</v>
      </c>
      <c r="F40" s="31">
        <f t="shared" si="5"/>
        <v>435</v>
      </c>
      <c r="G40" s="31">
        <f t="shared" si="5"/>
        <v>78</v>
      </c>
      <c r="H40" s="31">
        <f t="shared" si="5"/>
        <v>407</v>
      </c>
      <c r="I40" s="31">
        <f t="shared" si="5"/>
        <v>17</v>
      </c>
      <c r="J40" s="31">
        <f t="shared" si="5"/>
        <v>50</v>
      </c>
      <c r="K40" s="60">
        <f t="shared" si="5"/>
        <v>0</v>
      </c>
      <c r="L40" s="61">
        <f t="shared" si="5"/>
        <v>1185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7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Julho de 2010  (posição em 31 de Julho)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0.015521064301552107</v>
      </c>
      <c r="D53" s="28">
        <f>D16</f>
        <v>58</v>
      </c>
      <c r="E53" s="37">
        <f>D53/$L$53</f>
        <v>0.1286031042128603</v>
      </c>
      <c r="F53" s="28">
        <f>F16</f>
        <v>191</v>
      </c>
      <c r="G53" s="37">
        <f>F53/$L$53</f>
        <v>0.42350332594235035</v>
      </c>
      <c r="H53" s="28">
        <f>H16</f>
        <v>177</v>
      </c>
      <c r="I53" s="37">
        <f>H53/$L$53</f>
        <v>0.3924611973392461</v>
      </c>
      <c r="J53" s="28">
        <f>J16</f>
        <v>18</v>
      </c>
      <c r="K53" s="37">
        <f>J53/L53</f>
        <v>0.03991130820399113</v>
      </c>
      <c r="L53" s="29">
        <f>B53+D53+F53+H53+J53</f>
        <v>451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27</v>
      </c>
      <c r="E54" s="37">
        <f>D54/$L$54</f>
        <v>0.17419354838709677</v>
      </c>
      <c r="F54" s="28">
        <f>F22</f>
        <v>84</v>
      </c>
      <c r="G54" s="37">
        <f>F54/$L$54</f>
        <v>0.5419354838709678</v>
      </c>
      <c r="H54" s="28">
        <f>H22</f>
        <v>40</v>
      </c>
      <c r="I54" s="37">
        <f>H54/L54</f>
        <v>0.25806451612903225</v>
      </c>
      <c r="J54" s="28">
        <f>J22</f>
        <v>4</v>
      </c>
      <c r="K54" s="37">
        <f>J54/L54</f>
        <v>0.025806451612903226</v>
      </c>
      <c r="L54" s="42">
        <f>B54+D54+F54+H54+J54</f>
        <v>155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0.011627906976744186</v>
      </c>
      <c r="D55" s="28">
        <f>D27</f>
        <v>4</v>
      </c>
      <c r="E55" s="37">
        <f>D55/$L$55</f>
        <v>0.046511627906976744</v>
      </c>
      <c r="F55" s="28">
        <f>F27</f>
        <v>53</v>
      </c>
      <c r="G55" s="37">
        <f>F55/$L$55</f>
        <v>0.6162790697674418</v>
      </c>
      <c r="H55" s="28">
        <f>H27</f>
        <v>26</v>
      </c>
      <c r="I55" s="37">
        <f>H55/L55</f>
        <v>0.3023255813953488</v>
      </c>
      <c r="J55" s="28">
        <f>J27</f>
        <v>2</v>
      </c>
      <c r="K55" s="37">
        <f>J55/L55</f>
        <v>0.023255813953488372</v>
      </c>
      <c r="L55" s="42">
        <f>B55+D55+F55+H55+J55</f>
        <v>86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0.012578616352201259</v>
      </c>
      <c r="D56" s="28">
        <f>D33</f>
        <v>5</v>
      </c>
      <c r="E56" s="37">
        <f>D56/$L$56</f>
        <v>0.031446540880503145</v>
      </c>
      <c r="F56" s="28">
        <f>F33</f>
        <v>55</v>
      </c>
      <c r="G56" s="37">
        <f>F56/$L$56</f>
        <v>0.34591194968553457</v>
      </c>
      <c r="H56" s="28">
        <f>H33</f>
        <v>79</v>
      </c>
      <c r="I56" s="37">
        <f>H56/L56</f>
        <v>0.4968553459119497</v>
      </c>
      <c r="J56" s="28">
        <f>J33</f>
        <v>18</v>
      </c>
      <c r="K56" s="37">
        <f>J56/L56</f>
        <v>0.11320754716981132</v>
      </c>
      <c r="L56" s="42">
        <f>B56+D56+F56+H56+J56</f>
        <v>159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0.006711409395973154</v>
      </c>
      <c r="D57" s="28">
        <f>D39</f>
        <v>3</v>
      </c>
      <c r="E57" s="37">
        <f>D57/$L$57</f>
        <v>0.020134228187919462</v>
      </c>
      <c r="F57" s="28">
        <f>F39</f>
        <v>52</v>
      </c>
      <c r="G57" s="37">
        <f>F57/$L$57</f>
        <v>0.348993288590604</v>
      </c>
      <c r="H57" s="28">
        <f>H39</f>
        <v>85</v>
      </c>
      <c r="I57" s="37">
        <f>H57/L57</f>
        <v>0.5704697986577181</v>
      </c>
      <c r="J57" s="28">
        <f>J39</f>
        <v>8</v>
      </c>
      <c r="K57" s="37">
        <f>J57/L57</f>
        <v>0.053691275167785234</v>
      </c>
      <c r="L57" s="28">
        <f>B57+D57+F57+H57+J57</f>
        <v>149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0.011</v>
      </c>
      <c r="D58" s="38">
        <f>SUM(D53:D57)</f>
        <v>97</v>
      </c>
      <c r="E58" s="40">
        <f>D58/$L$58</f>
        <v>0.097</v>
      </c>
      <c r="F58" s="38">
        <f>SUM(F53:F57)</f>
        <v>435</v>
      </c>
      <c r="G58" s="40">
        <f>F58/$L$58</f>
        <v>0.435</v>
      </c>
      <c r="H58" s="38">
        <f>SUM(H53:H57)</f>
        <v>407</v>
      </c>
      <c r="I58" s="40">
        <f>H58/$L$58</f>
        <v>0.407</v>
      </c>
      <c r="J58" s="38">
        <f>SUM(J53:J57)</f>
        <v>50</v>
      </c>
      <c r="K58" s="40">
        <f>J58/$L$58</f>
        <v>0.05</v>
      </c>
      <c r="L58" s="41">
        <f>SUM(L53:L57)</f>
        <v>1000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/>
      <c r="B59" s="24">
        <f>B58/L58</f>
        <v>0.011</v>
      </c>
      <c r="C59" s="24"/>
      <c r="D59" s="24">
        <f>D58/L58</f>
        <v>0.097</v>
      </c>
      <c r="E59" s="24"/>
      <c r="F59" s="24">
        <f>F58/L58</f>
        <v>0.435</v>
      </c>
      <c r="G59" s="24"/>
      <c r="H59" s="24">
        <f>H58/L58</f>
        <v>0.407</v>
      </c>
      <c r="I59" s="24"/>
      <c r="J59" s="24">
        <f>J58/L58</f>
        <v>0.05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0.045454545454545456</v>
      </c>
      <c r="D64" s="28">
        <f>E16</f>
        <v>24</v>
      </c>
      <c r="E64" s="37">
        <f aca="true" t="shared" si="7" ref="E64:E69">D64/L64</f>
        <v>0.36363636363636365</v>
      </c>
      <c r="F64" s="28">
        <f>G16</f>
        <v>30</v>
      </c>
      <c r="G64" s="37">
        <f aca="true" t="shared" si="8" ref="G64:G69">F64/L64</f>
        <v>0.45454545454545453</v>
      </c>
      <c r="H64" s="28">
        <f>I16</f>
        <v>9</v>
      </c>
      <c r="I64" s="37">
        <f aca="true" t="shared" si="9" ref="I64:I69">H64/L64</f>
        <v>0.13636363636363635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66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11</v>
      </c>
      <c r="C65" s="37">
        <f t="shared" si="6"/>
        <v>0.2972972972972973</v>
      </c>
      <c r="D65" s="28">
        <f>E22</f>
        <v>11</v>
      </c>
      <c r="E65" s="37">
        <f t="shared" si="7"/>
        <v>0.2972972972972973</v>
      </c>
      <c r="F65" s="28">
        <f>G22</f>
        <v>13</v>
      </c>
      <c r="G65" s="37">
        <f t="shared" si="8"/>
        <v>0.35135135135135137</v>
      </c>
      <c r="H65" s="28">
        <f>I22</f>
        <v>2</v>
      </c>
      <c r="I65" s="37">
        <f t="shared" si="9"/>
        <v>0.05405405405405406</v>
      </c>
      <c r="J65" s="28">
        <f>K22</f>
        <v>0</v>
      </c>
      <c r="K65" s="37">
        <f t="shared" si="10"/>
        <v>0</v>
      </c>
      <c r="L65" s="42">
        <f>B65+D65+F65+H65+J65</f>
        <v>37</v>
      </c>
    </row>
    <row r="66" spans="1:193" ht="12.75">
      <c r="A66" s="36" t="s">
        <v>36</v>
      </c>
      <c r="B66" s="28">
        <f>C27</f>
        <v>3</v>
      </c>
      <c r="C66" s="37">
        <f t="shared" si="6"/>
        <v>0.15</v>
      </c>
      <c r="D66" s="28">
        <f>E27</f>
        <v>11</v>
      </c>
      <c r="E66" s="37">
        <f t="shared" si="7"/>
        <v>0.55</v>
      </c>
      <c r="F66" s="28">
        <f>G27</f>
        <v>5</v>
      </c>
      <c r="G66" s="37">
        <f t="shared" si="8"/>
        <v>0.25</v>
      </c>
      <c r="H66" s="28">
        <f>I27</f>
        <v>1</v>
      </c>
      <c r="I66" s="37">
        <f t="shared" si="9"/>
        <v>0.05</v>
      </c>
      <c r="J66" s="28">
        <f>K27</f>
        <v>0</v>
      </c>
      <c r="K66" s="37">
        <f t="shared" si="10"/>
        <v>0</v>
      </c>
      <c r="L66" s="42">
        <f>B66+D66+F66+H66+J66</f>
        <v>20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4</v>
      </c>
      <c r="C67" s="37">
        <f t="shared" si="6"/>
        <v>0.10810810810810811</v>
      </c>
      <c r="D67" s="28">
        <f>E33</f>
        <v>17</v>
      </c>
      <c r="E67" s="37">
        <f t="shared" si="7"/>
        <v>0.4594594594594595</v>
      </c>
      <c r="F67" s="28">
        <f>G33</f>
        <v>12</v>
      </c>
      <c r="G67" s="37">
        <f t="shared" si="8"/>
        <v>0.32432432432432434</v>
      </c>
      <c r="H67" s="28">
        <f>I33</f>
        <v>4</v>
      </c>
      <c r="I67" s="37">
        <f t="shared" si="9"/>
        <v>0.10810810810810811</v>
      </c>
      <c r="J67" s="28">
        <f>K33</f>
        <v>0</v>
      </c>
      <c r="K67" s="37">
        <f t="shared" si="10"/>
        <v>0</v>
      </c>
      <c r="L67" s="29">
        <f>B67+D67+F67+H67+J67</f>
        <v>37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0.04</v>
      </c>
      <c r="D68" s="28">
        <f>E39</f>
        <v>5</v>
      </c>
      <c r="E68" s="37">
        <f t="shared" si="7"/>
        <v>0.2</v>
      </c>
      <c r="F68" s="28">
        <f>G39</f>
        <v>18</v>
      </c>
      <c r="G68" s="37">
        <f t="shared" si="8"/>
        <v>0.72</v>
      </c>
      <c r="H68" s="28">
        <f>I39</f>
        <v>1</v>
      </c>
      <c r="I68" s="37">
        <f t="shared" si="9"/>
        <v>0.04</v>
      </c>
      <c r="J68" s="28">
        <f>K39</f>
        <v>0</v>
      </c>
      <c r="K68" s="37">
        <f t="shared" si="10"/>
        <v>0</v>
      </c>
      <c r="L68" s="29">
        <f>B68+D68+F68+H68+J68</f>
        <v>25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22</v>
      </c>
      <c r="C69" s="40">
        <f t="shared" si="6"/>
        <v>0.11891891891891893</v>
      </c>
      <c r="D69" s="38">
        <f>SUM(D64:D68)</f>
        <v>68</v>
      </c>
      <c r="E69" s="40">
        <f t="shared" si="7"/>
        <v>0.3675675675675676</v>
      </c>
      <c r="F69" s="38">
        <f>SUM(F64:F68)</f>
        <v>78</v>
      </c>
      <c r="G69" s="40">
        <f t="shared" si="8"/>
        <v>0.42162162162162165</v>
      </c>
      <c r="H69" s="38">
        <f>SUM(H64:H68)</f>
        <v>17</v>
      </c>
      <c r="I69" s="40">
        <f t="shared" si="9"/>
        <v>0.0918918918918919</v>
      </c>
      <c r="J69" s="38">
        <f>SUM(J64:J68)</f>
        <v>0</v>
      </c>
      <c r="K69" s="40">
        <f t="shared" si="10"/>
        <v>0</v>
      </c>
      <c r="L69" s="41">
        <f>SUM(L64:L68)</f>
        <v>185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0.11891891891891893</v>
      </c>
      <c r="C70" s="24"/>
      <c r="D70" s="24">
        <f>D69/L69</f>
        <v>0.3675675675675676</v>
      </c>
      <c r="E70" s="24"/>
      <c r="F70" s="24">
        <f>F69/L69</f>
        <v>0.42162162162162165</v>
      </c>
      <c r="G70" s="24"/>
      <c r="H70" s="24">
        <f>H69/L69</f>
        <v>0.0918918918918919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67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0.019342359767891684</v>
      </c>
      <c r="D75" s="28">
        <f>D64+D53</f>
        <v>82</v>
      </c>
      <c r="E75" s="37">
        <f>D75/L75</f>
        <v>0.15860735009671179</v>
      </c>
      <c r="F75" s="28">
        <f>F64+F53</f>
        <v>221</v>
      </c>
      <c r="G75" s="37">
        <f>F75/L75</f>
        <v>0.4274661508704062</v>
      </c>
      <c r="H75" s="28">
        <f>H64+H53</f>
        <v>186</v>
      </c>
      <c r="I75" s="37">
        <f>H75/L75</f>
        <v>0.3597678916827853</v>
      </c>
      <c r="J75" s="28">
        <f>J64+J53</f>
        <v>18</v>
      </c>
      <c r="K75" s="37">
        <f>J75/L75</f>
        <v>0.03481624758220503</v>
      </c>
      <c r="L75" s="29">
        <f>B75+D75+F75+H75+J75</f>
        <v>517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11</v>
      </c>
      <c r="C76" s="37">
        <f>B76/L76</f>
        <v>0.057291666666666664</v>
      </c>
      <c r="D76" s="28">
        <f>D65+D54</f>
        <v>38</v>
      </c>
      <c r="E76" s="37">
        <f>D76/L76</f>
        <v>0.19791666666666666</v>
      </c>
      <c r="F76" s="28">
        <f>F65+F54</f>
        <v>97</v>
      </c>
      <c r="G76" s="37">
        <f>F76/L76</f>
        <v>0.5052083333333334</v>
      </c>
      <c r="H76" s="28">
        <f>H65+H54</f>
        <v>42</v>
      </c>
      <c r="I76" s="37">
        <f>H76/L76</f>
        <v>0.21875</v>
      </c>
      <c r="J76" s="28">
        <f>J65+J54</f>
        <v>4</v>
      </c>
      <c r="K76" s="37">
        <f>J76/L76</f>
        <v>0.020833333333333332</v>
      </c>
      <c r="L76" s="29">
        <f>B76+D76+F76+H76+J76</f>
        <v>192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4</v>
      </c>
      <c r="C77" s="37">
        <f>B77/L77</f>
        <v>0.03773584905660377</v>
      </c>
      <c r="D77" s="28">
        <f>D66+D55</f>
        <v>15</v>
      </c>
      <c r="E77" s="37">
        <f>D77/L77</f>
        <v>0.14150943396226415</v>
      </c>
      <c r="F77" s="28">
        <f>F66+F55</f>
        <v>58</v>
      </c>
      <c r="G77" s="37">
        <f>F77/L77</f>
        <v>0.5471698113207547</v>
      </c>
      <c r="H77" s="28">
        <f>H66+H55</f>
        <v>27</v>
      </c>
      <c r="I77" s="37">
        <f>H77/L77</f>
        <v>0.25471698113207547</v>
      </c>
      <c r="J77" s="28">
        <f>J66+J55</f>
        <v>2</v>
      </c>
      <c r="K77" s="37">
        <f>J77/L77</f>
        <v>0.018867924528301886</v>
      </c>
      <c r="L77" s="29">
        <f>B77+D77+F77+H77+J77</f>
        <v>106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6</v>
      </c>
      <c r="C78" s="37">
        <f>B78/L78</f>
        <v>0.030612244897959183</v>
      </c>
      <c r="D78" s="28">
        <f>D67+D56</f>
        <v>22</v>
      </c>
      <c r="E78" s="37">
        <f>D78/L78</f>
        <v>0.11224489795918367</v>
      </c>
      <c r="F78" s="28">
        <f>F67+F56</f>
        <v>67</v>
      </c>
      <c r="G78" s="37">
        <f>F78/L78</f>
        <v>0.34183673469387754</v>
      </c>
      <c r="H78" s="28">
        <f>H67+H56</f>
        <v>83</v>
      </c>
      <c r="I78" s="37">
        <f>H78/L78</f>
        <v>0.42346938775510207</v>
      </c>
      <c r="J78" s="28">
        <f>J67+J56</f>
        <v>18</v>
      </c>
      <c r="K78" s="37">
        <f>J78/L78</f>
        <v>0.09183673469387756</v>
      </c>
      <c r="L78" s="29">
        <f>B78+D78+F78+H78+J78</f>
        <v>196</v>
      </c>
    </row>
    <row r="79" spans="1:12" ht="12">
      <c r="A79" s="36" t="s">
        <v>38</v>
      </c>
      <c r="B79" s="28">
        <f>B68+B57</f>
        <v>2</v>
      </c>
      <c r="C79" s="37">
        <f>B79/L79</f>
        <v>0.011494252873563218</v>
      </c>
      <c r="D79" s="28">
        <f>D68+D57</f>
        <v>8</v>
      </c>
      <c r="E79" s="37">
        <f>D79/L79</f>
        <v>0.04597701149425287</v>
      </c>
      <c r="F79" s="28">
        <f>F68+F57</f>
        <v>70</v>
      </c>
      <c r="G79" s="37">
        <f>F79/L79</f>
        <v>0.40229885057471265</v>
      </c>
      <c r="H79" s="28">
        <f>H68+H57</f>
        <v>86</v>
      </c>
      <c r="I79" s="37">
        <f>H79/L79</f>
        <v>0.4942528735632184</v>
      </c>
      <c r="J79" s="28">
        <f>J68+J57</f>
        <v>8</v>
      </c>
      <c r="K79" s="37">
        <f>J79/L79</f>
        <v>0.04597701149425287</v>
      </c>
      <c r="L79" s="29">
        <f>B79+D79+F79+H79+J79</f>
        <v>174</v>
      </c>
    </row>
    <row r="80" spans="1:12" ht="12">
      <c r="A80" s="39" t="s">
        <v>10</v>
      </c>
      <c r="B80" s="38">
        <f>SUM(B75:B79)</f>
        <v>33</v>
      </c>
      <c r="C80" s="40">
        <f>B80/$L$80</f>
        <v>0.027848101265822784</v>
      </c>
      <c r="D80" s="38">
        <f>SUM(D75:D79)</f>
        <v>165</v>
      </c>
      <c r="E80" s="40">
        <f>D80/$L$80</f>
        <v>0.13924050632911392</v>
      </c>
      <c r="F80" s="38">
        <f>SUM(F75:F79)</f>
        <v>513</v>
      </c>
      <c r="G80" s="40">
        <f>F80/$L$80</f>
        <v>0.43291139240506327</v>
      </c>
      <c r="H80" s="38">
        <f>SUM(H75:H79)</f>
        <v>424</v>
      </c>
      <c r="I80" s="40">
        <f>H80/$L$80</f>
        <v>0.35780590717299576</v>
      </c>
      <c r="J80" s="38">
        <f>SUM(J75:J79)</f>
        <v>50</v>
      </c>
      <c r="K80" s="40">
        <f>J80/$L$80</f>
        <v>0.04219409282700422</v>
      </c>
      <c r="L80" s="61">
        <f>SUM(L75:L79)</f>
        <v>1185</v>
      </c>
    </row>
    <row r="81" spans="1:12" ht="12">
      <c r="A81" s="18"/>
      <c r="B81" s="24">
        <f>B80/L80</f>
        <v>0.027848101265822784</v>
      </c>
      <c r="C81" s="24"/>
      <c r="D81" s="24">
        <f>D80/L80</f>
        <v>0.13924050632911392</v>
      </c>
      <c r="E81" s="24"/>
      <c r="F81" s="24">
        <f>F80/L80</f>
        <v>0.43291139240506327</v>
      </c>
      <c r="G81" s="24"/>
      <c r="H81" s="24">
        <f>H80/L80</f>
        <v>0.35780590717299576</v>
      </c>
      <c r="I81" s="24"/>
      <c r="J81" s="24">
        <f>J80/L80</f>
        <v>0.04219409282700422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 hidden="1">
      <c r="A83" s="1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12">
      <c r="A84" s="58" t="s">
        <v>63</v>
      </c>
      <c r="B84" s="33" t="s">
        <v>11</v>
      </c>
      <c r="C84" s="33" t="s">
        <v>43</v>
      </c>
      <c r="D84" s="33" t="s">
        <v>42</v>
      </c>
      <c r="E84" s="24"/>
      <c r="F84" s="24"/>
      <c r="G84" s="24"/>
      <c r="H84" s="24"/>
      <c r="I84" s="24"/>
      <c r="J84" s="24"/>
      <c r="K84" s="24"/>
      <c r="L84" s="25"/>
    </row>
    <row r="85" spans="1:12" ht="12">
      <c r="A85" s="36" t="s">
        <v>44</v>
      </c>
      <c r="B85" s="29">
        <f>B58</f>
        <v>11</v>
      </c>
      <c r="C85" s="43">
        <f>B69</f>
        <v>22</v>
      </c>
      <c r="D85" s="59">
        <f>B80</f>
        <v>33</v>
      </c>
      <c r="E85" s="24"/>
      <c r="F85" s="24"/>
      <c r="G85" s="24"/>
      <c r="H85" s="24"/>
      <c r="I85" s="24"/>
      <c r="J85" s="24"/>
      <c r="K85" s="24"/>
      <c r="L85" s="25"/>
    </row>
    <row r="86" spans="1:12" ht="12">
      <c r="A86" s="36" t="s">
        <v>45</v>
      </c>
      <c r="B86" s="29">
        <f>D58</f>
        <v>97</v>
      </c>
      <c r="C86" s="43">
        <f>D69</f>
        <v>68</v>
      </c>
      <c r="D86" s="59">
        <f>D80</f>
        <v>165</v>
      </c>
      <c r="E86" s="24"/>
      <c r="F86" s="24"/>
      <c r="G86" s="24"/>
      <c r="H86" s="24"/>
      <c r="I86" s="24"/>
      <c r="J86" s="24"/>
      <c r="K86" s="24"/>
      <c r="L86" s="25"/>
    </row>
    <row r="87" spans="1:12" ht="12">
      <c r="A87" s="36" t="s">
        <v>46</v>
      </c>
      <c r="B87" s="29">
        <f>F58</f>
        <v>435</v>
      </c>
      <c r="C87" s="43">
        <f>F69</f>
        <v>78</v>
      </c>
      <c r="D87" s="59">
        <f>F80</f>
        <v>513</v>
      </c>
      <c r="E87" s="24"/>
      <c r="F87" s="24"/>
      <c r="G87" s="24"/>
      <c r="H87" s="24"/>
      <c r="I87" s="24"/>
      <c r="J87" s="24"/>
      <c r="K87" s="24"/>
      <c r="L87" s="25"/>
    </row>
    <row r="88" spans="1:12" ht="12">
      <c r="A88" s="36" t="s">
        <v>47</v>
      </c>
      <c r="B88" s="29">
        <f>H58</f>
        <v>407</v>
      </c>
      <c r="C88" s="43">
        <f>H69</f>
        <v>17</v>
      </c>
      <c r="D88" s="59">
        <f>H80</f>
        <v>424</v>
      </c>
      <c r="E88" s="24"/>
      <c r="F88" s="24"/>
      <c r="G88" s="24"/>
      <c r="H88" s="24"/>
      <c r="I88" s="24"/>
      <c r="J88" s="24"/>
      <c r="K88" s="24"/>
      <c r="L88" s="25"/>
    </row>
    <row r="89" spans="1:12" ht="12">
      <c r="A89" s="36" t="s">
        <v>48</v>
      </c>
      <c r="B89" s="29">
        <f>J58</f>
        <v>50</v>
      </c>
      <c r="C89" s="43">
        <f>J69</f>
        <v>0</v>
      </c>
      <c r="D89" s="59">
        <f>J80</f>
        <v>50</v>
      </c>
      <c r="E89" s="24"/>
      <c r="F89" s="24"/>
      <c r="G89" s="24"/>
      <c r="H89" s="24"/>
      <c r="I89" s="24"/>
      <c r="J89" s="24"/>
      <c r="K89" s="24"/>
      <c r="L89" s="25"/>
    </row>
    <row r="90" spans="1:12" ht="12">
      <c r="A90" s="33" t="s">
        <v>10</v>
      </c>
      <c r="B90" s="41">
        <f>SUM(B85:B89)</f>
        <v>1000</v>
      </c>
      <c r="C90" s="33">
        <f>SUM(C85:C89)</f>
        <v>185</v>
      </c>
      <c r="D90" s="61">
        <f>SUM(D85:D89)</f>
        <v>1185</v>
      </c>
      <c r="E90" s="24"/>
      <c r="F90" s="24"/>
      <c r="G90" s="24"/>
      <c r="H90" s="24"/>
      <c r="I90" s="24"/>
      <c r="J90" s="24"/>
      <c r="K90" s="24"/>
      <c r="L90" s="25"/>
    </row>
    <row r="91" spans="1:12" ht="12">
      <c r="A91" s="1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144" ht="12">
      <c r="A144" s="18" t="s">
        <v>59</v>
      </c>
    </row>
  </sheetData>
  <sheetProtection password="DDEF" sheet="1" objects="1" scenarios="1" selectLockedCells="1" selectUnlockedCells="1"/>
  <mergeCells count="64"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L9:L10"/>
    <mergeCell ref="A9:A10"/>
    <mergeCell ref="A1:L1"/>
    <mergeCell ref="A2:L2"/>
    <mergeCell ref="A3:L3"/>
    <mergeCell ref="A7:L7"/>
    <mergeCell ref="B51:B52"/>
    <mergeCell ref="D51:D52"/>
    <mergeCell ref="F51:F52"/>
    <mergeCell ref="H51:H52"/>
    <mergeCell ref="B62:B63"/>
    <mergeCell ref="D62:D63"/>
    <mergeCell ref="F62:F63"/>
    <mergeCell ref="H62:H63"/>
    <mergeCell ref="B73:B74"/>
    <mergeCell ref="D73:D74"/>
    <mergeCell ref="F73:F74"/>
    <mergeCell ref="H73:H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144"/>
  <sheetViews>
    <sheetView workbookViewId="0" topLeftCell="A1">
      <selection activeCell="C31" sqref="C31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69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5</v>
      </c>
      <c r="E11" s="28">
        <v>8</v>
      </c>
      <c r="F11" s="28">
        <v>70</v>
      </c>
      <c r="G11" s="28">
        <v>8</v>
      </c>
      <c r="H11" s="28">
        <v>54</v>
      </c>
      <c r="I11" s="28">
        <v>5</v>
      </c>
      <c r="J11" s="28">
        <v>5</v>
      </c>
      <c r="K11" s="29">
        <v>0</v>
      </c>
      <c r="L11" s="29">
        <f>SUM(B11:K11)</f>
        <v>161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47</v>
      </c>
      <c r="E12" s="28">
        <v>4</v>
      </c>
      <c r="F12" s="28">
        <v>45</v>
      </c>
      <c r="G12" s="28">
        <v>6</v>
      </c>
      <c r="H12" s="28">
        <v>29</v>
      </c>
      <c r="I12" s="28">
        <v>2</v>
      </c>
      <c r="J12" s="28">
        <v>3</v>
      </c>
      <c r="K12" s="29">
        <v>0</v>
      </c>
      <c r="L12" s="29">
        <f>SUM(B12:K12)</f>
        <v>136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30</v>
      </c>
      <c r="G13" s="28">
        <v>4</v>
      </c>
      <c r="H13" s="28">
        <v>47</v>
      </c>
      <c r="I13" s="28">
        <v>1</v>
      </c>
      <c r="J13" s="28">
        <v>5</v>
      </c>
      <c r="K13" s="29">
        <v>0</v>
      </c>
      <c r="L13" s="29">
        <f>SUM(B13:K13)</f>
        <v>90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7</v>
      </c>
      <c r="F14" s="28">
        <v>15</v>
      </c>
      <c r="G14" s="28">
        <v>3</v>
      </c>
      <c r="H14" s="28">
        <v>14</v>
      </c>
      <c r="I14" s="28">
        <v>0</v>
      </c>
      <c r="J14" s="28">
        <v>3</v>
      </c>
      <c r="K14" s="29">
        <v>0</v>
      </c>
      <c r="L14" s="29">
        <f>SUM(B14:K14)</f>
        <v>48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6</v>
      </c>
      <c r="F15" s="28">
        <v>30</v>
      </c>
      <c r="G15" s="28">
        <v>10</v>
      </c>
      <c r="H15" s="28">
        <v>33</v>
      </c>
      <c r="I15" s="28">
        <v>1</v>
      </c>
      <c r="J15" s="28">
        <v>4</v>
      </c>
      <c r="K15" s="29">
        <v>0</v>
      </c>
      <c r="L15" s="29">
        <f>SUM(B15:K15)</f>
        <v>85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58</v>
      </c>
      <c r="E16" s="33">
        <f t="shared" si="0"/>
        <v>25</v>
      </c>
      <c r="F16" s="33">
        <f t="shared" si="0"/>
        <v>190</v>
      </c>
      <c r="G16" s="33">
        <f t="shared" si="0"/>
        <v>31</v>
      </c>
      <c r="H16" s="33">
        <f t="shared" si="0"/>
        <v>177</v>
      </c>
      <c r="I16" s="33">
        <f t="shared" si="0"/>
        <v>9</v>
      </c>
      <c r="J16" s="33">
        <f t="shared" si="0"/>
        <v>20</v>
      </c>
      <c r="K16" s="33">
        <f t="shared" si="0"/>
        <v>0</v>
      </c>
      <c r="L16" s="33">
        <f t="shared" si="0"/>
        <v>520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0</v>
      </c>
      <c r="D19" s="28">
        <v>13</v>
      </c>
      <c r="E19" s="28">
        <v>4</v>
      </c>
      <c r="F19" s="28">
        <v>27</v>
      </c>
      <c r="G19" s="28">
        <v>1</v>
      </c>
      <c r="H19" s="28">
        <v>9</v>
      </c>
      <c r="I19" s="28">
        <v>0</v>
      </c>
      <c r="J19" s="28">
        <v>0</v>
      </c>
      <c r="K19" s="29">
        <v>0</v>
      </c>
      <c r="L19" s="29">
        <f>SUM(B19:K19)</f>
        <v>54</v>
      </c>
    </row>
    <row r="20" spans="1:12" ht="12">
      <c r="A20" s="36" t="s">
        <v>19</v>
      </c>
      <c r="B20" s="28">
        <v>0</v>
      </c>
      <c r="C20" s="28">
        <v>4</v>
      </c>
      <c r="D20" s="28">
        <v>10</v>
      </c>
      <c r="E20" s="28">
        <v>6</v>
      </c>
      <c r="F20" s="28">
        <v>25</v>
      </c>
      <c r="G20" s="28">
        <v>5</v>
      </c>
      <c r="H20" s="28">
        <v>20</v>
      </c>
      <c r="I20" s="28">
        <v>0</v>
      </c>
      <c r="J20" s="28">
        <v>2</v>
      </c>
      <c r="K20" s="29">
        <v>0</v>
      </c>
      <c r="L20" s="29">
        <f>SUM(B20:K20)</f>
        <v>72</v>
      </c>
    </row>
    <row r="21" spans="1:12" s="3" customFormat="1" ht="12">
      <c r="A21" s="36" t="s">
        <v>20</v>
      </c>
      <c r="B21" s="28">
        <v>0</v>
      </c>
      <c r="C21" s="28">
        <v>6</v>
      </c>
      <c r="D21" s="28">
        <v>4</v>
      </c>
      <c r="E21" s="28">
        <v>1</v>
      </c>
      <c r="F21" s="28">
        <v>31</v>
      </c>
      <c r="G21" s="28">
        <v>7</v>
      </c>
      <c r="H21" s="28">
        <v>15</v>
      </c>
      <c r="I21" s="28">
        <v>3</v>
      </c>
      <c r="J21" s="28">
        <v>2</v>
      </c>
      <c r="K21" s="29">
        <v>0</v>
      </c>
      <c r="L21" s="29">
        <f>SUM(B21:K21)</f>
        <v>69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10</v>
      </c>
      <c r="D22" s="33">
        <f t="shared" si="1"/>
        <v>27</v>
      </c>
      <c r="E22" s="33">
        <f t="shared" si="1"/>
        <v>11</v>
      </c>
      <c r="F22" s="33">
        <f t="shared" si="1"/>
        <v>83</v>
      </c>
      <c r="G22" s="33">
        <f t="shared" si="1"/>
        <v>13</v>
      </c>
      <c r="H22" s="33">
        <f t="shared" si="1"/>
        <v>44</v>
      </c>
      <c r="I22" s="33">
        <f t="shared" si="1"/>
        <v>3</v>
      </c>
      <c r="J22" s="33">
        <f t="shared" si="1"/>
        <v>4</v>
      </c>
      <c r="K22" s="33">
        <f t="shared" si="1"/>
        <v>0</v>
      </c>
      <c r="L22" s="33">
        <f t="shared" si="1"/>
        <v>195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1</v>
      </c>
      <c r="F25" s="28">
        <v>29</v>
      </c>
      <c r="G25" s="28">
        <v>3</v>
      </c>
      <c r="H25" s="28">
        <v>18</v>
      </c>
      <c r="I25" s="28">
        <v>1</v>
      </c>
      <c r="J25" s="28">
        <v>2</v>
      </c>
      <c r="K25" s="29">
        <v>0</v>
      </c>
      <c r="L25" s="29">
        <f>SUM(B25:K25)</f>
        <v>55</v>
      </c>
    </row>
    <row r="26" spans="1:12" s="3" customFormat="1" ht="12">
      <c r="A26" s="36" t="s">
        <v>16</v>
      </c>
      <c r="B26" s="28">
        <v>1</v>
      </c>
      <c r="C26" s="28">
        <v>2</v>
      </c>
      <c r="D26" s="28">
        <v>5</v>
      </c>
      <c r="E26" s="28">
        <v>10</v>
      </c>
      <c r="F26" s="28">
        <v>25</v>
      </c>
      <c r="G26" s="28">
        <v>2</v>
      </c>
      <c r="H26" s="28">
        <v>11</v>
      </c>
      <c r="I26" s="28">
        <v>0</v>
      </c>
      <c r="J26" s="28">
        <v>0</v>
      </c>
      <c r="K26" s="29">
        <v>0</v>
      </c>
      <c r="L26" s="29">
        <f>SUM(B26:K26)</f>
        <v>56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3</v>
      </c>
      <c r="D27" s="33">
        <f t="shared" si="2"/>
        <v>5</v>
      </c>
      <c r="E27" s="33">
        <f t="shared" si="2"/>
        <v>11</v>
      </c>
      <c r="F27" s="33">
        <f t="shared" si="2"/>
        <v>54</v>
      </c>
      <c r="G27" s="33">
        <f t="shared" si="2"/>
        <v>5</v>
      </c>
      <c r="H27" s="33">
        <f t="shared" si="2"/>
        <v>29</v>
      </c>
      <c r="I27" s="33">
        <f t="shared" si="2"/>
        <v>1</v>
      </c>
      <c r="J27" s="33">
        <f t="shared" si="2"/>
        <v>2</v>
      </c>
      <c r="K27" s="33">
        <f t="shared" si="2"/>
        <v>0</v>
      </c>
      <c r="L27" s="33">
        <f t="shared" si="2"/>
        <v>111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3</v>
      </c>
      <c r="G30" s="28">
        <v>2</v>
      </c>
      <c r="H30" s="28">
        <v>32</v>
      </c>
      <c r="I30" s="28">
        <v>3</v>
      </c>
      <c r="J30" s="28">
        <v>9</v>
      </c>
      <c r="K30" s="29">
        <v>0</v>
      </c>
      <c r="L30" s="29">
        <f>SUM(B30:K30)</f>
        <v>52</v>
      </c>
    </row>
    <row r="31" spans="1:12" ht="12">
      <c r="A31" s="35" t="s">
        <v>23</v>
      </c>
      <c r="B31" s="28">
        <v>0</v>
      </c>
      <c r="C31" s="28">
        <v>1</v>
      </c>
      <c r="D31" s="28">
        <v>3</v>
      </c>
      <c r="E31" s="28">
        <v>6</v>
      </c>
      <c r="F31" s="28">
        <v>29</v>
      </c>
      <c r="G31" s="28">
        <v>6</v>
      </c>
      <c r="H31" s="28">
        <v>37</v>
      </c>
      <c r="I31" s="28">
        <v>1</v>
      </c>
      <c r="J31" s="28">
        <v>10</v>
      </c>
      <c r="K31" s="29">
        <v>0</v>
      </c>
      <c r="L31" s="29">
        <f>SUM(B31:K31)</f>
        <v>93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23</v>
      </c>
      <c r="G32" s="28">
        <v>4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52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4</v>
      </c>
      <c r="D33" s="33">
        <f t="shared" si="3"/>
        <v>5</v>
      </c>
      <c r="E33" s="33">
        <f t="shared" si="3"/>
        <v>17</v>
      </c>
      <c r="F33" s="33">
        <f t="shared" si="3"/>
        <v>55</v>
      </c>
      <c r="G33" s="33">
        <f t="shared" si="3"/>
        <v>12</v>
      </c>
      <c r="H33" s="33">
        <f t="shared" si="3"/>
        <v>78</v>
      </c>
      <c r="I33" s="33">
        <f t="shared" si="3"/>
        <v>4</v>
      </c>
      <c r="J33" s="33">
        <f t="shared" si="3"/>
        <v>20</v>
      </c>
      <c r="K33" s="33">
        <f t="shared" si="3"/>
        <v>0</v>
      </c>
      <c r="L33" s="33">
        <f t="shared" si="3"/>
        <v>197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2</v>
      </c>
      <c r="E36" s="28">
        <v>0</v>
      </c>
      <c r="F36" s="28">
        <v>16</v>
      </c>
      <c r="G36" s="28">
        <v>4</v>
      </c>
      <c r="H36" s="28">
        <v>26</v>
      </c>
      <c r="I36" s="28">
        <v>0</v>
      </c>
      <c r="J36" s="28">
        <v>3</v>
      </c>
      <c r="K36" s="28">
        <v>0</v>
      </c>
      <c r="L36" s="28">
        <f>SUM(B36:K36)</f>
        <v>53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28</v>
      </c>
      <c r="G37" s="28">
        <v>6</v>
      </c>
      <c r="H37" s="28">
        <v>15</v>
      </c>
      <c r="I37" s="28">
        <v>0</v>
      </c>
      <c r="J37" s="28">
        <v>2</v>
      </c>
      <c r="K37" s="29">
        <v>0</v>
      </c>
      <c r="L37" s="29">
        <f>SUM(B37:K37)</f>
        <v>52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4</v>
      </c>
      <c r="F38" s="28">
        <v>8</v>
      </c>
      <c r="G38" s="28">
        <v>8</v>
      </c>
      <c r="H38" s="28">
        <v>41</v>
      </c>
      <c r="I38" s="28">
        <v>1</v>
      </c>
      <c r="J38" s="28">
        <v>5</v>
      </c>
      <c r="K38" s="29">
        <v>0</v>
      </c>
      <c r="L38" s="29">
        <f>SUM(B38:K38)</f>
        <v>68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3</v>
      </c>
      <c r="E39" s="33">
        <f t="shared" si="4"/>
        <v>5</v>
      </c>
      <c r="F39" s="33">
        <f t="shared" si="4"/>
        <v>52</v>
      </c>
      <c r="G39" s="33">
        <f t="shared" si="4"/>
        <v>18</v>
      </c>
      <c r="H39" s="33">
        <f t="shared" si="4"/>
        <v>82</v>
      </c>
      <c r="I39" s="33">
        <f t="shared" si="4"/>
        <v>1</v>
      </c>
      <c r="J39" s="33">
        <f t="shared" si="4"/>
        <v>10</v>
      </c>
      <c r="K39" s="33">
        <f t="shared" si="4"/>
        <v>0</v>
      </c>
      <c r="L39" s="49">
        <f t="shared" si="4"/>
        <v>173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21</v>
      </c>
      <c r="D40" s="31">
        <f t="shared" si="5"/>
        <v>98</v>
      </c>
      <c r="E40" s="31">
        <f t="shared" si="5"/>
        <v>69</v>
      </c>
      <c r="F40" s="31">
        <f t="shared" si="5"/>
        <v>434</v>
      </c>
      <c r="G40" s="31">
        <f t="shared" si="5"/>
        <v>79</v>
      </c>
      <c r="H40" s="31">
        <f t="shared" si="5"/>
        <v>410</v>
      </c>
      <c r="I40" s="31">
        <f t="shared" si="5"/>
        <v>18</v>
      </c>
      <c r="J40" s="31">
        <f t="shared" si="5"/>
        <v>56</v>
      </c>
      <c r="K40" s="60">
        <f t="shared" si="5"/>
        <v>0</v>
      </c>
      <c r="L40" s="61">
        <f t="shared" si="5"/>
        <v>1196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7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Agosto de 2010  (posição em 31 de Agosto)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0.015486725663716814</v>
      </c>
      <c r="D53" s="28">
        <f>D16</f>
        <v>58</v>
      </c>
      <c r="E53" s="37">
        <f>D53/$L$53</f>
        <v>0.12831858407079647</v>
      </c>
      <c r="F53" s="28">
        <f>F16</f>
        <v>190</v>
      </c>
      <c r="G53" s="37">
        <f>F53/$L$53</f>
        <v>0.42035398230088494</v>
      </c>
      <c r="H53" s="28">
        <f>H16</f>
        <v>177</v>
      </c>
      <c r="I53" s="37">
        <f>H53/$L$53</f>
        <v>0.3915929203539823</v>
      </c>
      <c r="J53" s="28">
        <f>J16</f>
        <v>20</v>
      </c>
      <c r="K53" s="37">
        <f>J53/L53</f>
        <v>0.04424778761061947</v>
      </c>
      <c r="L53" s="29">
        <f>B53+D53+F53+H53+J53</f>
        <v>452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27</v>
      </c>
      <c r="E54" s="37">
        <f>D54/$L$54</f>
        <v>0.17088607594936708</v>
      </c>
      <c r="F54" s="28">
        <f>F22</f>
        <v>83</v>
      </c>
      <c r="G54" s="37">
        <f>F54/$L$54</f>
        <v>0.5253164556962026</v>
      </c>
      <c r="H54" s="28">
        <f>H22</f>
        <v>44</v>
      </c>
      <c r="I54" s="37">
        <f>H54/L54</f>
        <v>0.27848101265822783</v>
      </c>
      <c r="J54" s="28">
        <f>J22</f>
        <v>4</v>
      </c>
      <c r="K54" s="37">
        <f>J54/L54</f>
        <v>0.02531645569620253</v>
      </c>
      <c r="L54" s="42">
        <f>B54+D54+F54+H54+J54</f>
        <v>158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0.01098901098901099</v>
      </c>
      <c r="D55" s="28">
        <f>D27</f>
        <v>5</v>
      </c>
      <c r="E55" s="37">
        <f>D55/$L$55</f>
        <v>0.054945054945054944</v>
      </c>
      <c r="F55" s="28">
        <f>F27</f>
        <v>54</v>
      </c>
      <c r="G55" s="37">
        <f>F55/$L$55</f>
        <v>0.5934065934065934</v>
      </c>
      <c r="H55" s="28">
        <f>H27</f>
        <v>29</v>
      </c>
      <c r="I55" s="37">
        <f>H55/L55</f>
        <v>0.31868131868131866</v>
      </c>
      <c r="J55" s="28">
        <f>J27</f>
        <v>2</v>
      </c>
      <c r="K55" s="37">
        <f>J55/L55</f>
        <v>0.02197802197802198</v>
      </c>
      <c r="L55" s="42">
        <f>B55+D55+F55+H55+J55</f>
        <v>91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0.0125</v>
      </c>
      <c r="D56" s="28">
        <f>D33</f>
        <v>5</v>
      </c>
      <c r="E56" s="37">
        <f>D56/$L$56</f>
        <v>0.03125</v>
      </c>
      <c r="F56" s="28">
        <f>F33</f>
        <v>55</v>
      </c>
      <c r="G56" s="37">
        <f>F56/$L$56</f>
        <v>0.34375</v>
      </c>
      <c r="H56" s="28">
        <f>H33</f>
        <v>78</v>
      </c>
      <c r="I56" s="37">
        <f>H56/L56</f>
        <v>0.4875</v>
      </c>
      <c r="J56" s="28">
        <f>J33</f>
        <v>20</v>
      </c>
      <c r="K56" s="37">
        <f>J56/L56</f>
        <v>0.125</v>
      </c>
      <c r="L56" s="42">
        <f>B56+D56+F56+H56+J56</f>
        <v>160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0.006756756756756757</v>
      </c>
      <c r="D57" s="28">
        <f>D39</f>
        <v>3</v>
      </c>
      <c r="E57" s="37">
        <f>D57/$L$57</f>
        <v>0.02027027027027027</v>
      </c>
      <c r="F57" s="28">
        <f>F39</f>
        <v>52</v>
      </c>
      <c r="G57" s="37">
        <f>F57/$L$57</f>
        <v>0.35135135135135137</v>
      </c>
      <c r="H57" s="28">
        <f>H39</f>
        <v>82</v>
      </c>
      <c r="I57" s="37">
        <f>H57/L57</f>
        <v>0.5540540540540541</v>
      </c>
      <c r="J57" s="28">
        <f>J39</f>
        <v>10</v>
      </c>
      <c r="K57" s="37">
        <f>J57/L57</f>
        <v>0.06756756756756757</v>
      </c>
      <c r="L57" s="28">
        <f>B57+D57+F57+H57+J57</f>
        <v>148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0.010901883052527254</v>
      </c>
      <c r="D58" s="38">
        <f>SUM(D53:D57)</f>
        <v>98</v>
      </c>
      <c r="E58" s="40">
        <f>D58/$L$58</f>
        <v>0.09712586719524281</v>
      </c>
      <c r="F58" s="38">
        <f>SUM(F53:F57)</f>
        <v>434</v>
      </c>
      <c r="G58" s="40">
        <f>F58/$L$58</f>
        <v>0.4301288404360753</v>
      </c>
      <c r="H58" s="38">
        <f>SUM(H53:H57)</f>
        <v>410</v>
      </c>
      <c r="I58" s="40">
        <f>H58/$L$58</f>
        <v>0.40634291377601583</v>
      </c>
      <c r="J58" s="38">
        <f>SUM(J53:J57)</f>
        <v>56</v>
      </c>
      <c r="K58" s="40">
        <f>J58/$L$58</f>
        <v>0.05550049554013875</v>
      </c>
      <c r="L58" s="41">
        <f>SUM(L53:L57)</f>
        <v>1009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/>
      <c r="B59" s="24">
        <f>B58/L58</f>
        <v>0.010901883052527254</v>
      </c>
      <c r="C59" s="24"/>
      <c r="D59" s="24">
        <f>D58/L58</f>
        <v>0.09712586719524281</v>
      </c>
      <c r="E59" s="24"/>
      <c r="F59" s="24">
        <f>F58/L58</f>
        <v>0.4301288404360753</v>
      </c>
      <c r="G59" s="24"/>
      <c r="H59" s="24">
        <f>H58/L58</f>
        <v>0.40634291377601583</v>
      </c>
      <c r="I59" s="24"/>
      <c r="J59" s="24">
        <f>J58/L58</f>
        <v>0.05550049554013875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0.04411764705882353</v>
      </c>
      <c r="D64" s="28">
        <f>E16</f>
        <v>25</v>
      </c>
      <c r="E64" s="37">
        <f aca="true" t="shared" si="7" ref="E64:E69">D64/L64</f>
        <v>0.36764705882352944</v>
      </c>
      <c r="F64" s="28">
        <f>G16</f>
        <v>31</v>
      </c>
      <c r="G64" s="37">
        <f aca="true" t="shared" si="8" ref="G64:G69">F64/L64</f>
        <v>0.45588235294117646</v>
      </c>
      <c r="H64" s="28">
        <f>I16</f>
        <v>9</v>
      </c>
      <c r="I64" s="37">
        <f aca="true" t="shared" si="9" ref="I64:I69">H64/L64</f>
        <v>0.1323529411764706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10</v>
      </c>
      <c r="C65" s="37">
        <f t="shared" si="6"/>
        <v>0.2702702702702703</v>
      </c>
      <c r="D65" s="28">
        <f>E22</f>
        <v>11</v>
      </c>
      <c r="E65" s="37">
        <f t="shared" si="7"/>
        <v>0.2972972972972973</v>
      </c>
      <c r="F65" s="28">
        <f>G22</f>
        <v>13</v>
      </c>
      <c r="G65" s="37">
        <f t="shared" si="8"/>
        <v>0.35135135135135137</v>
      </c>
      <c r="H65" s="28">
        <f>I22</f>
        <v>3</v>
      </c>
      <c r="I65" s="37">
        <f t="shared" si="9"/>
        <v>0.08108108108108109</v>
      </c>
      <c r="J65" s="28">
        <f>K22</f>
        <v>0</v>
      </c>
      <c r="K65" s="37">
        <f t="shared" si="10"/>
        <v>0</v>
      </c>
      <c r="L65" s="42">
        <f>B65+D65+F65+H65+J65</f>
        <v>37</v>
      </c>
    </row>
    <row r="66" spans="1:193" ht="12.75">
      <c r="A66" s="36" t="s">
        <v>36</v>
      </c>
      <c r="B66" s="28">
        <f>C27</f>
        <v>3</v>
      </c>
      <c r="C66" s="37">
        <f t="shared" si="6"/>
        <v>0.15</v>
      </c>
      <c r="D66" s="28">
        <f>E27</f>
        <v>11</v>
      </c>
      <c r="E66" s="37">
        <f t="shared" si="7"/>
        <v>0.55</v>
      </c>
      <c r="F66" s="28">
        <f>G27</f>
        <v>5</v>
      </c>
      <c r="G66" s="37">
        <f t="shared" si="8"/>
        <v>0.25</v>
      </c>
      <c r="H66" s="28">
        <f>I27</f>
        <v>1</v>
      </c>
      <c r="I66" s="37">
        <f t="shared" si="9"/>
        <v>0.05</v>
      </c>
      <c r="J66" s="28">
        <f>K27</f>
        <v>0</v>
      </c>
      <c r="K66" s="37">
        <f t="shared" si="10"/>
        <v>0</v>
      </c>
      <c r="L66" s="42">
        <f>B66+D66+F66+H66+J66</f>
        <v>20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4</v>
      </c>
      <c r="C67" s="37">
        <f t="shared" si="6"/>
        <v>0.10810810810810811</v>
      </c>
      <c r="D67" s="28">
        <f>E33</f>
        <v>17</v>
      </c>
      <c r="E67" s="37">
        <f t="shared" si="7"/>
        <v>0.4594594594594595</v>
      </c>
      <c r="F67" s="28">
        <f>G33</f>
        <v>12</v>
      </c>
      <c r="G67" s="37">
        <f t="shared" si="8"/>
        <v>0.32432432432432434</v>
      </c>
      <c r="H67" s="28">
        <f>I33</f>
        <v>4</v>
      </c>
      <c r="I67" s="37">
        <f t="shared" si="9"/>
        <v>0.10810810810810811</v>
      </c>
      <c r="J67" s="28">
        <f>K33</f>
        <v>0</v>
      </c>
      <c r="K67" s="37">
        <f t="shared" si="10"/>
        <v>0</v>
      </c>
      <c r="L67" s="29">
        <f>B67+D67+F67+H67+J67</f>
        <v>37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0.04</v>
      </c>
      <c r="D68" s="28">
        <f>E39</f>
        <v>5</v>
      </c>
      <c r="E68" s="37">
        <f t="shared" si="7"/>
        <v>0.2</v>
      </c>
      <c r="F68" s="28">
        <f>G39</f>
        <v>18</v>
      </c>
      <c r="G68" s="37">
        <f t="shared" si="8"/>
        <v>0.72</v>
      </c>
      <c r="H68" s="28">
        <f>I39</f>
        <v>1</v>
      </c>
      <c r="I68" s="37">
        <f t="shared" si="9"/>
        <v>0.04</v>
      </c>
      <c r="J68" s="28">
        <f>K39</f>
        <v>0</v>
      </c>
      <c r="K68" s="37">
        <f t="shared" si="10"/>
        <v>0</v>
      </c>
      <c r="L68" s="29">
        <f>B68+D68+F68+H68+J68</f>
        <v>25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21</v>
      </c>
      <c r="C69" s="40">
        <f t="shared" si="6"/>
        <v>0.11229946524064172</v>
      </c>
      <c r="D69" s="38">
        <f>SUM(D64:D68)</f>
        <v>69</v>
      </c>
      <c r="E69" s="40">
        <f t="shared" si="7"/>
        <v>0.3689839572192513</v>
      </c>
      <c r="F69" s="38">
        <f>SUM(F64:F68)</f>
        <v>79</v>
      </c>
      <c r="G69" s="40">
        <f t="shared" si="8"/>
        <v>0.42245989304812837</v>
      </c>
      <c r="H69" s="38">
        <f>SUM(H64:H68)</f>
        <v>18</v>
      </c>
      <c r="I69" s="40">
        <f t="shared" si="9"/>
        <v>0.0962566844919786</v>
      </c>
      <c r="J69" s="38">
        <f>SUM(J64:J68)</f>
        <v>0</v>
      </c>
      <c r="K69" s="40">
        <f t="shared" si="10"/>
        <v>0</v>
      </c>
      <c r="L69" s="41">
        <f>SUM(L64:L68)</f>
        <v>187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0.11229946524064172</v>
      </c>
      <c r="C70" s="24"/>
      <c r="D70" s="24">
        <f>D69/L69</f>
        <v>0.3689839572192513</v>
      </c>
      <c r="E70" s="24"/>
      <c r="F70" s="24">
        <f>F69/L69</f>
        <v>0.42245989304812837</v>
      </c>
      <c r="G70" s="24"/>
      <c r="H70" s="24">
        <f>H69/L69</f>
        <v>0.0962566844919786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67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0.019230769230769232</v>
      </c>
      <c r="D75" s="28">
        <f>D64+D53</f>
        <v>83</v>
      </c>
      <c r="E75" s="37">
        <f>D75/L75</f>
        <v>0.1596153846153846</v>
      </c>
      <c r="F75" s="28">
        <f>F64+F53</f>
        <v>221</v>
      </c>
      <c r="G75" s="37">
        <f>F75/L75</f>
        <v>0.425</v>
      </c>
      <c r="H75" s="28">
        <f>H64+H53</f>
        <v>186</v>
      </c>
      <c r="I75" s="37">
        <f>H75/L75</f>
        <v>0.3576923076923077</v>
      </c>
      <c r="J75" s="28">
        <f>J64+J53</f>
        <v>20</v>
      </c>
      <c r="K75" s="37">
        <f>J75/L75</f>
        <v>0.038461538461538464</v>
      </c>
      <c r="L75" s="29">
        <f>B75+D75+F75+H75+J75</f>
        <v>520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10</v>
      </c>
      <c r="C76" s="37">
        <f>B76/L76</f>
        <v>0.05128205128205128</v>
      </c>
      <c r="D76" s="28">
        <f>D65+D54</f>
        <v>38</v>
      </c>
      <c r="E76" s="37">
        <f>D76/L76</f>
        <v>0.19487179487179487</v>
      </c>
      <c r="F76" s="28">
        <f>F65+F54</f>
        <v>96</v>
      </c>
      <c r="G76" s="37">
        <f>F76/L76</f>
        <v>0.49230769230769234</v>
      </c>
      <c r="H76" s="28">
        <f>H65+H54</f>
        <v>47</v>
      </c>
      <c r="I76" s="37">
        <f>H76/L76</f>
        <v>0.24102564102564103</v>
      </c>
      <c r="J76" s="28">
        <f>J65+J54</f>
        <v>4</v>
      </c>
      <c r="K76" s="37">
        <f>J76/L76</f>
        <v>0.020512820512820513</v>
      </c>
      <c r="L76" s="29">
        <f>B76+D76+F76+H76+J76</f>
        <v>195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4</v>
      </c>
      <c r="C77" s="37">
        <f>B77/L77</f>
        <v>0.036036036036036036</v>
      </c>
      <c r="D77" s="28">
        <f>D66+D55</f>
        <v>16</v>
      </c>
      <c r="E77" s="37">
        <f>D77/L77</f>
        <v>0.14414414414414414</v>
      </c>
      <c r="F77" s="28">
        <f>F66+F55</f>
        <v>59</v>
      </c>
      <c r="G77" s="37">
        <f>F77/L77</f>
        <v>0.5315315315315315</v>
      </c>
      <c r="H77" s="28">
        <f>H66+H55</f>
        <v>30</v>
      </c>
      <c r="I77" s="37">
        <f>H77/L77</f>
        <v>0.2702702702702703</v>
      </c>
      <c r="J77" s="28">
        <f>J66+J55</f>
        <v>2</v>
      </c>
      <c r="K77" s="37">
        <f>J77/L77</f>
        <v>0.018018018018018018</v>
      </c>
      <c r="L77" s="29">
        <f>B77+D77+F77+H77+J77</f>
        <v>111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6</v>
      </c>
      <c r="C78" s="37">
        <f>B78/L78</f>
        <v>0.030456852791878174</v>
      </c>
      <c r="D78" s="28">
        <f>D67+D56</f>
        <v>22</v>
      </c>
      <c r="E78" s="37">
        <f>D78/L78</f>
        <v>0.1116751269035533</v>
      </c>
      <c r="F78" s="28">
        <f>F67+F56</f>
        <v>67</v>
      </c>
      <c r="G78" s="37">
        <f>F78/L78</f>
        <v>0.3401015228426396</v>
      </c>
      <c r="H78" s="28">
        <f>H67+H56</f>
        <v>82</v>
      </c>
      <c r="I78" s="37">
        <f>H78/L78</f>
        <v>0.41624365482233505</v>
      </c>
      <c r="J78" s="28">
        <f>J67+J56</f>
        <v>20</v>
      </c>
      <c r="K78" s="37">
        <f>J78/L78</f>
        <v>0.10152284263959391</v>
      </c>
      <c r="L78" s="29">
        <f>B78+D78+F78+H78+J78</f>
        <v>197</v>
      </c>
    </row>
    <row r="79" spans="1:12" ht="12">
      <c r="A79" s="36" t="s">
        <v>38</v>
      </c>
      <c r="B79" s="28">
        <f>B68+B57</f>
        <v>2</v>
      </c>
      <c r="C79" s="37">
        <f>B79/L79</f>
        <v>0.011560693641618497</v>
      </c>
      <c r="D79" s="28">
        <f>D68+D57</f>
        <v>8</v>
      </c>
      <c r="E79" s="37">
        <f>D79/L79</f>
        <v>0.046242774566473986</v>
      </c>
      <c r="F79" s="28">
        <f>F68+F57</f>
        <v>70</v>
      </c>
      <c r="G79" s="37">
        <f>F79/L79</f>
        <v>0.4046242774566474</v>
      </c>
      <c r="H79" s="28">
        <f>H68+H57</f>
        <v>83</v>
      </c>
      <c r="I79" s="37">
        <f>H79/L79</f>
        <v>0.4797687861271676</v>
      </c>
      <c r="J79" s="28">
        <f>J68+J57</f>
        <v>10</v>
      </c>
      <c r="K79" s="37">
        <f>J79/L79</f>
        <v>0.057803468208092484</v>
      </c>
      <c r="L79" s="29">
        <f>B79+D79+F79+H79+J79</f>
        <v>173</v>
      </c>
    </row>
    <row r="80" spans="1:12" ht="12">
      <c r="A80" s="39" t="s">
        <v>10</v>
      </c>
      <c r="B80" s="38">
        <f>SUM(B75:B79)</f>
        <v>32</v>
      </c>
      <c r="C80" s="40">
        <f>B80/$L$80</f>
        <v>0.026755852842809364</v>
      </c>
      <c r="D80" s="38">
        <f>SUM(D75:D79)</f>
        <v>167</v>
      </c>
      <c r="E80" s="40">
        <f>D80/$L$80</f>
        <v>0.13963210702341136</v>
      </c>
      <c r="F80" s="38">
        <f>SUM(F75:F79)</f>
        <v>513</v>
      </c>
      <c r="G80" s="40">
        <f>F80/$L$80</f>
        <v>0.4289297658862876</v>
      </c>
      <c r="H80" s="38">
        <f>SUM(H75:H79)</f>
        <v>428</v>
      </c>
      <c r="I80" s="40">
        <f>H80/$L$80</f>
        <v>0.35785953177257523</v>
      </c>
      <c r="J80" s="38">
        <f>SUM(J75:J79)</f>
        <v>56</v>
      </c>
      <c r="K80" s="40">
        <f>J80/$L$80</f>
        <v>0.046822742474916385</v>
      </c>
      <c r="L80" s="61">
        <f>SUM(L75:L79)</f>
        <v>1196</v>
      </c>
    </row>
    <row r="81" spans="1:12" ht="12">
      <c r="A81" s="18"/>
      <c r="B81" s="24">
        <f>B80/L80</f>
        <v>0.026755852842809364</v>
      </c>
      <c r="C81" s="24"/>
      <c r="D81" s="24">
        <f>D80/L80</f>
        <v>0.13963210702341136</v>
      </c>
      <c r="E81" s="24"/>
      <c r="F81" s="24">
        <f>F80/L80</f>
        <v>0.4289297658862876</v>
      </c>
      <c r="G81" s="24"/>
      <c r="H81" s="24">
        <f>H80/L80</f>
        <v>0.35785953177257523</v>
      </c>
      <c r="I81" s="24"/>
      <c r="J81" s="24">
        <f>J80/L80</f>
        <v>0.046822742474916385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 hidden="1">
      <c r="A83" s="1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12">
      <c r="A84" s="58" t="s">
        <v>63</v>
      </c>
      <c r="B84" s="33" t="s">
        <v>11</v>
      </c>
      <c r="C84" s="33" t="s">
        <v>43</v>
      </c>
      <c r="D84" s="33" t="s">
        <v>42</v>
      </c>
      <c r="E84" s="24"/>
      <c r="F84" s="24"/>
      <c r="G84" s="24"/>
      <c r="H84" s="24"/>
      <c r="I84" s="24"/>
      <c r="J84" s="24"/>
      <c r="K84" s="24"/>
      <c r="L84" s="25"/>
    </row>
    <row r="85" spans="1:12" ht="12">
      <c r="A85" s="36" t="s">
        <v>44</v>
      </c>
      <c r="B85" s="29">
        <f>B58</f>
        <v>11</v>
      </c>
      <c r="C85" s="43">
        <f>B69</f>
        <v>21</v>
      </c>
      <c r="D85" s="59">
        <f>B80</f>
        <v>32</v>
      </c>
      <c r="E85" s="24"/>
      <c r="F85" s="24"/>
      <c r="G85" s="24"/>
      <c r="H85" s="24"/>
      <c r="I85" s="24"/>
      <c r="J85" s="24"/>
      <c r="K85" s="24"/>
      <c r="L85" s="25"/>
    </row>
    <row r="86" spans="1:12" ht="12">
      <c r="A86" s="36" t="s">
        <v>45</v>
      </c>
      <c r="B86" s="29">
        <f>D58</f>
        <v>98</v>
      </c>
      <c r="C86" s="43">
        <f>D69</f>
        <v>69</v>
      </c>
      <c r="D86" s="59">
        <f>D80</f>
        <v>167</v>
      </c>
      <c r="E86" s="24"/>
      <c r="F86" s="24"/>
      <c r="G86" s="24"/>
      <c r="H86" s="24"/>
      <c r="I86" s="24"/>
      <c r="J86" s="24"/>
      <c r="K86" s="24"/>
      <c r="L86" s="25"/>
    </row>
    <row r="87" spans="1:12" ht="12">
      <c r="A87" s="36" t="s">
        <v>46</v>
      </c>
      <c r="B87" s="29">
        <f>F58</f>
        <v>434</v>
      </c>
      <c r="C87" s="43">
        <f>F69</f>
        <v>79</v>
      </c>
      <c r="D87" s="59">
        <f>F80</f>
        <v>513</v>
      </c>
      <c r="E87" s="24"/>
      <c r="F87" s="24"/>
      <c r="G87" s="24"/>
      <c r="H87" s="24"/>
      <c r="I87" s="24"/>
      <c r="J87" s="24"/>
      <c r="K87" s="24"/>
      <c r="L87" s="25"/>
    </row>
    <row r="88" spans="1:12" ht="12">
      <c r="A88" s="36" t="s">
        <v>47</v>
      </c>
      <c r="B88" s="29">
        <f>H58</f>
        <v>410</v>
      </c>
      <c r="C88" s="43">
        <f>H69</f>
        <v>18</v>
      </c>
      <c r="D88" s="59">
        <f>H80</f>
        <v>428</v>
      </c>
      <c r="E88" s="24"/>
      <c r="F88" s="24"/>
      <c r="G88" s="24"/>
      <c r="H88" s="24"/>
      <c r="I88" s="24"/>
      <c r="J88" s="24"/>
      <c r="K88" s="24"/>
      <c r="L88" s="25"/>
    </row>
    <row r="89" spans="1:12" ht="12">
      <c r="A89" s="36" t="s">
        <v>48</v>
      </c>
      <c r="B89" s="29">
        <f>J58</f>
        <v>56</v>
      </c>
      <c r="C89" s="43">
        <f>J69</f>
        <v>0</v>
      </c>
      <c r="D89" s="59">
        <f>J80</f>
        <v>56</v>
      </c>
      <c r="E89" s="24"/>
      <c r="F89" s="24"/>
      <c r="G89" s="24"/>
      <c r="H89" s="24"/>
      <c r="I89" s="24"/>
      <c r="J89" s="24"/>
      <c r="K89" s="24"/>
      <c r="L89" s="25"/>
    </row>
    <row r="90" spans="1:12" ht="12">
      <c r="A90" s="33" t="s">
        <v>10</v>
      </c>
      <c r="B90" s="41">
        <f>SUM(B85:B89)</f>
        <v>1009</v>
      </c>
      <c r="C90" s="33">
        <f>SUM(C85:C89)</f>
        <v>187</v>
      </c>
      <c r="D90" s="61">
        <f>SUM(D85:D89)</f>
        <v>1196</v>
      </c>
      <c r="E90" s="24"/>
      <c r="F90" s="24"/>
      <c r="G90" s="24"/>
      <c r="H90" s="24"/>
      <c r="I90" s="24"/>
      <c r="J90" s="24"/>
      <c r="K90" s="24"/>
      <c r="L90" s="25"/>
    </row>
    <row r="91" spans="1:12" ht="12">
      <c r="A91" s="1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144" ht="12">
      <c r="A144" s="18" t="s">
        <v>59</v>
      </c>
    </row>
  </sheetData>
  <sheetProtection password="DDEF" sheet="1" objects="1" scenarios="1" selectLockedCells="1" selectUnlockedCells="1"/>
  <mergeCells count="64">
    <mergeCell ref="B73:B74"/>
    <mergeCell ref="D73:D74"/>
    <mergeCell ref="F73:F74"/>
    <mergeCell ref="H73:H74"/>
    <mergeCell ref="B62:B63"/>
    <mergeCell ref="D62:D63"/>
    <mergeCell ref="F62:F63"/>
    <mergeCell ref="H62:H63"/>
    <mergeCell ref="B51:B52"/>
    <mergeCell ref="D51:D52"/>
    <mergeCell ref="F51:F52"/>
    <mergeCell ref="H51:H52"/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L9:L10"/>
    <mergeCell ref="A9:A10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144"/>
  <sheetViews>
    <sheetView workbookViewId="0" topLeftCell="A1">
      <selection activeCell="A2" sqref="A2:L2"/>
    </sheetView>
  </sheetViews>
  <sheetFormatPr defaultColWidth="9.140625" defaultRowHeight="12.75"/>
  <cols>
    <col min="1" max="1" width="44.8515625" style="1" customWidth="1"/>
    <col min="2" max="3" width="10.281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">
      <c r="A5" s="19" t="s">
        <v>70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2">
      <c r="A6" s="19"/>
      <c r="B6" s="20"/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ht="12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">
      <c r="A9" s="66" t="s">
        <v>53</v>
      </c>
      <c r="B9" s="70" t="s">
        <v>5</v>
      </c>
      <c r="C9" s="70"/>
      <c r="D9" s="70" t="s">
        <v>6</v>
      </c>
      <c r="E9" s="70"/>
      <c r="F9" s="70" t="s">
        <v>7</v>
      </c>
      <c r="G9" s="70"/>
      <c r="H9" s="70" t="s">
        <v>8</v>
      </c>
      <c r="I9" s="70"/>
      <c r="J9" s="71" t="s">
        <v>9</v>
      </c>
      <c r="K9" s="71"/>
      <c r="L9" s="66" t="s">
        <v>10</v>
      </c>
    </row>
    <row r="10" spans="1:12" ht="12" customHeight="1">
      <c r="A10" s="67"/>
      <c r="B10" s="31" t="s">
        <v>11</v>
      </c>
      <c r="C10" s="31" t="s">
        <v>12</v>
      </c>
      <c r="D10" s="31" t="s">
        <v>11</v>
      </c>
      <c r="E10" s="31" t="s">
        <v>12</v>
      </c>
      <c r="F10" s="31" t="s">
        <v>11</v>
      </c>
      <c r="G10" s="31" t="s">
        <v>12</v>
      </c>
      <c r="H10" s="31" t="s">
        <v>11</v>
      </c>
      <c r="I10" s="31" t="s">
        <v>12</v>
      </c>
      <c r="J10" s="31" t="s">
        <v>11</v>
      </c>
      <c r="K10" s="31" t="s">
        <v>12</v>
      </c>
      <c r="L10" s="67"/>
    </row>
    <row r="11" spans="1:12" ht="12" customHeight="1">
      <c r="A11" s="35" t="s">
        <v>13</v>
      </c>
      <c r="B11" s="28">
        <v>5</v>
      </c>
      <c r="C11" s="28">
        <v>1</v>
      </c>
      <c r="D11" s="28">
        <v>5</v>
      </c>
      <c r="E11" s="28">
        <v>8</v>
      </c>
      <c r="F11" s="28">
        <v>68</v>
      </c>
      <c r="G11" s="28">
        <v>7</v>
      </c>
      <c r="H11" s="28">
        <v>56</v>
      </c>
      <c r="I11" s="28">
        <v>5</v>
      </c>
      <c r="J11" s="28">
        <v>5</v>
      </c>
      <c r="K11" s="29">
        <v>0</v>
      </c>
      <c r="L11" s="29">
        <f>SUM(B11:K11)</f>
        <v>160</v>
      </c>
    </row>
    <row r="12" spans="1:12" ht="12" customHeight="1">
      <c r="A12" s="35" t="s">
        <v>14</v>
      </c>
      <c r="B12" s="28">
        <v>0</v>
      </c>
      <c r="C12" s="28">
        <v>0</v>
      </c>
      <c r="D12" s="28">
        <v>47</v>
      </c>
      <c r="E12" s="28">
        <v>4</v>
      </c>
      <c r="F12" s="28">
        <v>45</v>
      </c>
      <c r="G12" s="28">
        <v>6</v>
      </c>
      <c r="H12" s="28">
        <v>29</v>
      </c>
      <c r="I12" s="28">
        <v>2</v>
      </c>
      <c r="J12" s="28">
        <v>3</v>
      </c>
      <c r="K12" s="29">
        <v>0</v>
      </c>
      <c r="L12" s="29">
        <f>SUM(B12:K12)</f>
        <v>136</v>
      </c>
    </row>
    <row r="13" spans="1:12" ht="12" customHeight="1">
      <c r="A13" s="35" t="s">
        <v>15</v>
      </c>
      <c r="B13" s="28">
        <v>0</v>
      </c>
      <c r="C13" s="28">
        <v>1</v>
      </c>
      <c r="D13" s="28">
        <v>2</v>
      </c>
      <c r="E13" s="28">
        <v>0</v>
      </c>
      <c r="F13" s="28">
        <v>30</v>
      </c>
      <c r="G13" s="28">
        <v>4</v>
      </c>
      <c r="H13" s="28">
        <v>47</v>
      </c>
      <c r="I13" s="28">
        <v>1</v>
      </c>
      <c r="J13" s="28">
        <v>5</v>
      </c>
      <c r="K13" s="29">
        <v>0</v>
      </c>
      <c r="L13" s="29">
        <f>SUM(B13:K13)</f>
        <v>90</v>
      </c>
    </row>
    <row r="14" spans="1:12" ht="12" customHeight="1">
      <c r="A14" s="35" t="s">
        <v>16</v>
      </c>
      <c r="B14" s="28">
        <v>2</v>
      </c>
      <c r="C14" s="28">
        <v>1</v>
      </c>
      <c r="D14" s="28">
        <v>3</v>
      </c>
      <c r="E14" s="28">
        <v>7</v>
      </c>
      <c r="F14" s="28">
        <v>15</v>
      </c>
      <c r="G14" s="28">
        <v>3</v>
      </c>
      <c r="H14" s="28">
        <v>14</v>
      </c>
      <c r="I14" s="28">
        <v>0</v>
      </c>
      <c r="J14" s="28">
        <v>3</v>
      </c>
      <c r="K14" s="29">
        <v>0</v>
      </c>
      <c r="L14" s="29">
        <f>SUM(B14:K14)</f>
        <v>48</v>
      </c>
    </row>
    <row r="15" spans="1:12" s="3" customFormat="1" ht="12" customHeight="1">
      <c r="A15" s="35" t="s">
        <v>17</v>
      </c>
      <c r="B15" s="28">
        <v>0</v>
      </c>
      <c r="C15" s="28">
        <v>0</v>
      </c>
      <c r="D15" s="28">
        <v>1</v>
      </c>
      <c r="E15" s="30">
        <v>6</v>
      </c>
      <c r="F15" s="28">
        <v>27</v>
      </c>
      <c r="G15" s="28">
        <v>10</v>
      </c>
      <c r="H15" s="28">
        <v>35</v>
      </c>
      <c r="I15" s="28">
        <v>1</v>
      </c>
      <c r="J15" s="28">
        <v>4</v>
      </c>
      <c r="K15" s="29">
        <v>0</v>
      </c>
      <c r="L15" s="29">
        <f>SUM(B15:K15)</f>
        <v>84</v>
      </c>
    </row>
    <row r="16" spans="1:12" s="3" customFormat="1" ht="12">
      <c r="A16" s="32" t="s">
        <v>18</v>
      </c>
      <c r="B16" s="33">
        <f aca="true" t="shared" si="0" ref="B16:L16">SUM(B11:B15)</f>
        <v>7</v>
      </c>
      <c r="C16" s="33">
        <f t="shared" si="0"/>
        <v>3</v>
      </c>
      <c r="D16" s="33">
        <f t="shared" si="0"/>
        <v>58</v>
      </c>
      <c r="E16" s="33">
        <f t="shared" si="0"/>
        <v>25</v>
      </c>
      <c r="F16" s="33">
        <f t="shared" si="0"/>
        <v>185</v>
      </c>
      <c r="G16" s="33">
        <f t="shared" si="0"/>
        <v>30</v>
      </c>
      <c r="H16" s="33">
        <f t="shared" si="0"/>
        <v>181</v>
      </c>
      <c r="I16" s="33">
        <f t="shared" si="0"/>
        <v>9</v>
      </c>
      <c r="J16" s="33">
        <f t="shared" si="0"/>
        <v>20</v>
      </c>
      <c r="K16" s="33">
        <f t="shared" si="0"/>
        <v>0</v>
      </c>
      <c r="L16" s="33">
        <f t="shared" si="0"/>
        <v>518</v>
      </c>
    </row>
    <row r="17" spans="1:12" ht="12">
      <c r="A17" s="66" t="s">
        <v>54</v>
      </c>
      <c r="B17" s="70" t="s">
        <v>5</v>
      </c>
      <c r="C17" s="70"/>
      <c r="D17" s="70" t="s">
        <v>6</v>
      </c>
      <c r="E17" s="70"/>
      <c r="F17" s="70" t="s">
        <v>7</v>
      </c>
      <c r="G17" s="70"/>
      <c r="H17" s="70" t="s">
        <v>8</v>
      </c>
      <c r="I17" s="70"/>
      <c r="J17" s="71" t="s">
        <v>9</v>
      </c>
      <c r="K17" s="71"/>
      <c r="L17" s="66" t="s">
        <v>10</v>
      </c>
    </row>
    <row r="18" spans="1:12" ht="12">
      <c r="A18" s="67"/>
      <c r="B18" s="31" t="s">
        <v>11</v>
      </c>
      <c r="C18" s="31" t="s">
        <v>12</v>
      </c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67"/>
    </row>
    <row r="19" spans="1:12" ht="12">
      <c r="A19" s="36" t="s">
        <v>16</v>
      </c>
      <c r="B19" s="28">
        <v>0</v>
      </c>
      <c r="C19" s="28">
        <v>0</v>
      </c>
      <c r="D19" s="28">
        <v>13</v>
      </c>
      <c r="E19" s="28">
        <v>4</v>
      </c>
      <c r="F19" s="28">
        <v>27</v>
      </c>
      <c r="G19" s="28">
        <v>1</v>
      </c>
      <c r="H19" s="28">
        <v>9</v>
      </c>
      <c r="I19" s="28">
        <v>0</v>
      </c>
      <c r="J19" s="28">
        <v>0</v>
      </c>
      <c r="K19" s="29">
        <v>0</v>
      </c>
      <c r="L19" s="29">
        <f>SUM(B19:K19)</f>
        <v>54</v>
      </c>
    </row>
    <row r="20" spans="1:12" ht="12">
      <c r="A20" s="36" t="s">
        <v>19</v>
      </c>
      <c r="B20" s="28">
        <v>0</v>
      </c>
      <c r="C20" s="28">
        <v>3</v>
      </c>
      <c r="D20" s="28">
        <v>9</v>
      </c>
      <c r="E20" s="28">
        <v>6</v>
      </c>
      <c r="F20" s="28">
        <v>26</v>
      </c>
      <c r="G20" s="28">
        <v>6</v>
      </c>
      <c r="H20" s="28">
        <v>20</v>
      </c>
      <c r="I20" s="28">
        <v>0</v>
      </c>
      <c r="J20" s="28">
        <v>2</v>
      </c>
      <c r="K20" s="29">
        <v>0</v>
      </c>
      <c r="L20" s="29">
        <f>SUM(B20:K20)</f>
        <v>72</v>
      </c>
    </row>
    <row r="21" spans="1:12" s="3" customFormat="1" ht="12">
      <c r="A21" s="36" t="s">
        <v>20</v>
      </c>
      <c r="B21" s="28">
        <v>0</v>
      </c>
      <c r="C21" s="28">
        <v>6</v>
      </c>
      <c r="D21" s="28">
        <v>4</v>
      </c>
      <c r="E21" s="28">
        <v>1</v>
      </c>
      <c r="F21" s="28">
        <v>31</v>
      </c>
      <c r="G21" s="28">
        <v>8</v>
      </c>
      <c r="H21" s="28">
        <v>16</v>
      </c>
      <c r="I21" s="28">
        <v>2</v>
      </c>
      <c r="J21" s="28">
        <v>2</v>
      </c>
      <c r="K21" s="29">
        <v>0</v>
      </c>
      <c r="L21" s="29">
        <f>SUM(B21:K21)</f>
        <v>70</v>
      </c>
    </row>
    <row r="22" spans="1:12" s="3" customFormat="1" ht="12">
      <c r="A22" s="32" t="s">
        <v>18</v>
      </c>
      <c r="B22" s="33">
        <f aca="true" t="shared" si="1" ref="B22:L22">SUM(B19:B21)</f>
        <v>0</v>
      </c>
      <c r="C22" s="33">
        <f t="shared" si="1"/>
        <v>9</v>
      </c>
      <c r="D22" s="33">
        <f t="shared" si="1"/>
        <v>26</v>
      </c>
      <c r="E22" s="33">
        <f t="shared" si="1"/>
        <v>11</v>
      </c>
      <c r="F22" s="33">
        <f t="shared" si="1"/>
        <v>84</v>
      </c>
      <c r="G22" s="33">
        <f t="shared" si="1"/>
        <v>15</v>
      </c>
      <c r="H22" s="33">
        <f t="shared" si="1"/>
        <v>45</v>
      </c>
      <c r="I22" s="33">
        <f t="shared" si="1"/>
        <v>2</v>
      </c>
      <c r="J22" s="33">
        <f t="shared" si="1"/>
        <v>4</v>
      </c>
      <c r="K22" s="33">
        <f t="shared" si="1"/>
        <v>0</v>
      </c>
      <c r="L22" s="33">
        <f t="shared" si="1"/>
        <v>196</v>
      </c>
    </row>
    <row r="23" spans="1:12" ht="12">
      <c r="A23" s="66" t="s">
        <v>55</v>
      </c>
      <c r="B23" s="70" t="s">
        <v>5</v>
      </c>
      <c r="C23" s="70"/>
      <c r="D23" s="70" t="s">
        <v>6</v>
      </c>
      <c r="E23" s="70"/>
      <c r="F23" s="70" t="s">
        <v>7</v>
      </c>
      <c r="G23" s="70"/>
      <c r="H23" s="70" t="s">
        <v>8</v>
      </c>
      <c r="I23" s="70"/>
      <c r="J23" s="71" t="s">
        <v>9</v>
      </c>
      <c r="K23" s="71"/>
      <c r="L23" s="66" t="s">
        <v>10</v>
      </c>
    </row>
    <row r="24" spans="1:12" ht="12">
      <c r="A24" s="67"/>
      <c r="B24" s="31" t="s">
        <v>11</v>
      </c>
      <c r="C24" s="31" t="s">
        <v>12</v>
      </c>
      <c r="D24" s="31" t="s">
        <v>11</v>
      </c>
      <c r="E24" s="31" t="s">
        <v>12</v>
      </c>
      <c r="F24" s="31" t="s">
        <v>11</v>
      </c>
      <c r="G24" s="31" t="s">
        <v>12</v>
      </c>
      <c r="H24" s="31" t="s">
        <v>11</v>
      </c>
      <c r="I24" s="31" t="s">
        <v>12</v>
      </c>
      <c r="J24" s="31" t="s">
        <v>11</v>
      </c>
      <c r="K24" s="31" t="s">
        <v>12</v>
      </c>
      <c r="L24" s="67"/>
    </row>
    <row r="25" spans="1:12" ht="12">
      <c r="A25" s="36" t="s">
        <v>21</v>
      </c>
      <c r="B25" s="28">
        <v>0</v>
      </c>
      <c r="C25" s="28">
        <v>1</v>
      </c>
      <c r="D25" s="28">
        <v>0</v>
      </c>
      <c r="E25" s="28">
        <v>1</v>
      </c>
      <c r="F25" s="28">
        <v>29</v>
      </c>
      <c r="G25" s="28">
        <v>3</v>
      </c>
      <c r="H25" s="28">
        <v>18</v>
      </c>
      <c r="I25" s="28">
        <v>1</v>
      </c>
      <c r="J25" s="28">
        <v>2</v>
      </c>
      <c r="K25" s="29">
        <v>0</v>
      </c>
      <c r="L25" s="29">
        <f>SUM(B25:K25)</f>
        <v>55</v>
      </c>
    </row>
    <row r="26" spans="1:12" s="3" customFormat="1" ht="12">
      <c r="A26" s="36" t="s">
        <v>16</v>
      </c>
      <c r="B26" s="28">
        <v>1</v>
      </c>
      <c r="C26" s="28">
        <v>2</v>
      </c>
      <c r="D26" s="28">
        <v>5</v>
      </c>
      <c r="E26" s="28">
        <v>9</v>
      </c>
      <c r="F26" s="28">
        <v>24</v>
      </c>
      <c r="G26" s="28">
        <v>2</v>
      </c>
      <c r="H26" s="28">
        <v>12</v>
      </c>
      <c r="I26" s="28">
        <v>0</v>
      </c>
      <c r="J26" s="28">
        <v>0</v>
      </c>
      <c r="K26" s="29">
        <v>0</v>
      </c>
      <c r="L26" s="29">
        <f>SUM(B26:K26)</f>
        <v>55</v>
      </c>
    </row>
    <row r="27" spans="1:12" s="3" customFormat="1" ht="12">
      <c r="A27" s="32" t="s">
        <v>18</v>
      </c>
      <c r="B27" s="33">
        <f aca="true" t="shared" si="2" ref="B27:L27">SUM(B25:B26)</f>
        <v>1</v>
      </c>
      <c r="C27" s="33">
        <f t="shared" si="2"/>
        <v>3</v>
      </c>
      <c r="D27" s="33">
        <f t="shared" si="2"/>
        <v>5</v>
      </c>
      <c r="E27" s="33">
        <f t="shared" si="2"/>
        <v>10</v>
      </c>
      <c r="F27" s="33">
        <f t="shared" si="2"/>
        <v>53</v>
      </c>
      <c r="G27" s="33">
        <f t="shared" si="2"/>
        <v>5</v>
      </c>
      <c r="H27" s="33">
        <f t="shared" si="2"/>
        <v>30</v>
      </c>
      <c r="I27" s="33">
        <f t="shared" si="2"/>
        <v>1</v>
      </c>
      <c r="J27" s="33">
        <f t="shared" si="2"/>
        <v>2</v>
      </c>
      <c r="K27" s="33">
        <f t="shared" si="2"/>
        <v>0</v>
      </c>
      <c r="L27" s="33">
        <f t="shared" si="2"/>
        <v>110</v>
      </c>
    </row>
    <row r="28" spans="1:12" ht="12">
      <c r="A28" s="66" t="s">
        <v>56</v>
      </c>
      <c r="B28" s="70" t="s">
        <v>5</v>
      </c>
      <c r="C28" s="70"/>
      <c r="D28" s="70" t="s">
        <v>6</v>
      </c>
      <c r="E28" s="70"/>
      <c r="F28" s="70" t="s">
        <v>7</v>
      </c>
      <c r="G28" s="70"/>
      <c r="H28" s="70" t="s">
        <v>8</v>
      </c>
      <c r="I28" s="70"/>
      <c r="J28" s="71" t="s">
        <v>9</v>
      </c>
      <c r="K28" s="71"/>
      <c r="L28" s="66" t="s">
        <v>10</v>
      </c>
    </row>
    <row r="29" spans="1:12" ht="12">
      <c r="A29" s="67"/>
      <c r="B29" s="31" t="s">
        <v>11</v>
      </c>
      <c r="C29" s="31" t="s">
        <v>12</v>
      </c>
      <c r="D29" s="31" t="s">
        <v>11</v>
      </c>
      <c r="E29" s="31" t="s">
        <v>12</v>
      </c>
      <c r="F29" s="31" t="s">
        <v>11</v>
      </c>
      <c r="G29" s="31" t="s">
        <v>12</v>
      </c>
      <c r="H29" s="31" t="s">
        <v>11</v>
      </c>
      <c r="I29" s="31" t="s">
        <v>12</v>
      </c>
      <c r="J29" s="31" t="s">
        <v>11</v>
      </c>
      <c r="K29" s="31" t="s">
        <v>12</v>
      </c>
      <c r="L29" s="67"/>
    </row>
    <row r="30" spans="1:12" s="4" customFormat="1" ht="12">
      <c r="A30" s="36" t="s">
        <v>22</v>
      </c>
      <c r="B30" s="28">
        <v>0</v>
      </c>
      <c r="C30" s="28">
        <v>2</v>
      </c>
      <c r="D30" s="28">
        <v>0</v>
      </c>
      <c r="E30" s="28">
        <v>1</v>
      </c>
      <c r="F30" s="28">
        <v>3</v>
      </c>
      <c r="G30" s="28">
        <v>2</v>
      </c>
      <c r="H30" s="28">
        <v>33</v>
      </c>
      <c r="I30" s="28">
        <v>3</v>
      </c>
      <c r="J30" s="28">
        <v>9</v>
      </c>
      <c r="K30" s="29">
        <v>0</v>
      </c>
      <c r="L30" s="29">
        <f>SUM(B30:K30)</f>
        <v>53</v>
      </c>
    </row>
    <row r="31" spans="1:12" ht="12">
      <c r="A31" s="35" t="s">
        <v>23</v>
      </c>
      <c r="B31" s="28">
        <v>0</v>
      </c>
      <c r="C31" s="28">
        <v>2</v>
      </c>
      <c r="D31" s="28">
        <v>3</v>
      </c>
      <c r="E31" s="28">
        <v>4</v>
      </c>
      <c r="F31" s="28">
        <v>31</v>
      </c>
      <c r="G31" s="28">
        <v>8</v>
      </c>
      <c r="H31" s="28">
        <v>37</v>
      </c>
      <c r="I31" s="28">
        <v>1</v>
      </c>
      <c r="J31" s="28">
        <v>10</v>
      </c>
      <c r="K31" s="29">
        <v>0</v>
      </c>
      <c r="L31" s="29">
        <f>SUM(B31:K31)</f>
        <v>96</v>
      </c>
    </row>
    <row r="32" spans="1:12" s="3" customFormat="1" ht="12">
      <c r="A32" s="36" t="s">
        <v>16</v>
      </c>
      <c r="B32" s="28">
        <v>2</v>
      </c>
      <c r="C32" s="28">
        <v>1</v>
      </c>
      <c r="D32" s="28">
        <v>2</v>
      </c>
      <c r="E32" s="28">
        <v>10</v>
      </c>
      <c r="F32" s="28">
        <v>24</v>
      </c>
      <c r="G32" s="28">
        <v>4</v>
      </c>
      <c r="H32" s="28">
        <v>9</v>
      </c>
      <c r="I32" s="28">
        <v>0</v>
      </c>
      <c r="J32" s="28">
        <v>1</v>
      </c>
      <c r="K32" s="29">
        <v>0</v>
      </c>
      <c r="L32" s="29">
        <f>SUM(B32:K32)</f>
        <v>53</v>
      </c>
    </row>
    <row r="33" spans="1:12" s="3" customFormat="1" ht="12">
      <c r="A33" s="32" t="s">
        <v>18</v>
      </c>
      <c r="B33" s="33">
        <f aca="true" t="shared" si="3" ref="B33:L33">SUM(B29:B32)</f>
        <v>2</v>
      </c>
      <c r="C33" s="33">
        <f t="shared" si="3"/>
        <v>5</v>
      </c>
      <c r="D33" s="33">
        <f t="shared" si="3"/>
        <v>5</v>
      </c>
      <c r="E33" s="33">
        <f t="shared" si="3"/>
        <v>15</v>
      </c>
      <c r="F33" s="33">
        <f t="shared" si="3"/>
        <v>58</v>
      </c>
      <c r="G33" s="33">
        <f t="shared" si="3"/>
        <v>14</v>
      </c>
      <c r="H33" s="33">
        <f t="shared" si="3"/>
        <v>79</v>
      </c>
      <c r="I33" s="33">
        <f t="shared" si="3"/>
        <v>4</v>
      </c>
      <c r="J33" s="33">
        <f t="shared" si="3"/>
        <v>20</v>
      </c>
      <c r="K33" s="33">
        <f t="shared" si="3"/>
        <v>0</v>
      </c>
      <c r="L33" s="33">
        <f t="shared" si="3"/>
        <v>202</v>
      </c>
    </row>
    <row r="34" spans="1:12" ht="12">
      <c r="A34" s="66" t="s">
        <v>57</v>
      </c>
      <c r="B34" s="70" t="s">
        <v>5</v>
      </c>
      <c r="C34" s="70"/>
      <c r="D34" s="70" t="s">
        <v>6</v>
      </c>
      <c r="E34" s="70"/>
      <c r="F34" s="70" t="s">
        <v>7</v>
      </c>
      <c r="G34" s="70"/>
      <c r="H34" s="70" t="s">
        <v>8</v>
      </c>
      <c r="I34" s="70"/>
      <c r="J34" s="71" t="s">
        <v>9</v>
      </c>
      <c r="K34" s="71"/>
      <c r="L34" s="66" t="s">
        <v>10</v>
      </c>
    </row>
    <row r="35" spans="1:12" ht="12">
      <c r="A35" s="67"/>
      <c r="B35" s="31" t="s">
        <v>11</v>
      </c>
      <c r="C35" s="31" t="s">
        <v>12</v>
      </c>
      <c r="D35" s="31" t="s">
        <v>11</v>
      </c>
      <c r="E35" s="31" t="s">
        <v>12</v>
      </c>
      <c r="F35" s="31" t="s">
        <v>11</v>
      </c>
      <c r="G35" s="31" t="s">
        <v>12</v>
      </c>
      <c r="H35" s="31" t="s">
        <v>11</v>
      </c>
      <c r="I35" s="31" t="s">
        <v>12</v>
      </c>
      <c r="J35" s="31" t="s">
        <v>11</v>
      </c>
      <c r="K35" s="31" t="s">
        <v>12</v>
      </c>
      <c r="L35" s="67"/>
    </row>
    <row r="36" spans="1:12" ht="12">
      <c r="A36" s="36" t="s">
        <v>24</v>
      </c>
      <c r="B36" s="28">
        <v>1</v>
      </c>
      <c r="C36" s="28">
        <v>1</v>
      </c>
      <c r="D36" s="28">
        <v>2</v>
      </c>
      <c r="E36" s="28">
        <v>0</v>
      </c>
      <c r="F36" s="28">
        <v>16</v>
      </c>
      <c r="G36" s="28">
        <v>4</v>
      </c>
      <c r="H36" s="28">
        <v>26</v>
      </c>
      <c r="I36" s="28">
        <v>0</v>
      </c>
      <c r="J36" s="28">
        <v>3</v>
      </c>
      <c r="K36" s="28">
        <v>0</v>
      </c>
      <c r="L36" s="28">
        <f>SUM(B36:K36)</f>
        <v>53</v>
      </c>
    </row>
    <row r="37" spans="1:12" ht="12">
      <c r="A37" s="36" t="s">
        <v>16</v>
      </c>
      <c r="B37" s="28">
        <v>0</v>
      </c>
      <c r="C37" s="28">
        <v>0</v>
      </c>
      <c r="D37" s="28">
        <v>0</v>
      </c>
      <c r="E37" s="28">
        <v>1</v>
      </c>
      <c r="F37" s="28">
        <v>28</v>
      </c>
      <c r="G37" s="28">
        <v>6</v>
      </c>
      <c r="H37" s="28">
        <v>15</v>
      </c>
      <c r="I37" s="28">
        <v>0</v>
      </c>
      <c r="J37" s="28">
        <v>2</v>
      </c>
      <c r="K37" s="29">
        <v>0</v>
      </c>
      <c r="L37" s="29">
        <f>SUM(B37:K37)</f>
        <v>52</v>
      </c>
    </row>
    <row r="38" spans="1:12" s="3" customFormat="1" ht="12">
      <c r="A38" s="36" t="s">
        <v>20</v>
      </c>
      <c r="B38" s="28">
        <v>0</v>
      </c>
      <c r="C38" s="28">
        <v>0</v>
      </c>
      <c r="D38" s="28">
        <v>1</v>
      </c>
      <c r="E38" s="28">
        <v>4</v>
      </c>
      <c r="F38" s="28">
        <v>7</v>
      </c>
      <c r="G38" s="28">
        <v>8</v>
      </c>
      <c r="H38" s="28">
        <v>43</v>
      </c>
      <c r="I38" s="28">
        <v>1</v>
      </c>
      <c r="J38" s="28">
        <v>5</v>
      </c>
      <c r="K38" s="29">
        <v>0</v>
      </c>
      <c r="L38" s="29">
        <f>SUM(B38:K38)</f>
        <v>69</v>
      </c>
    </row>
    <row r="39" spans="1:12" ht="12">
      <c r="A39" s="32" t="s">
        <v>18</v>
      </c>
      <c r="B39" s="33">
        <f aca="true" t="shared" si="4" ref="B39:L39">SUM(B35:B38)</f>
        <v>1</v>
      </c>
      <c r="C39" s="33">
        <f t="shared" si="4"/>
        <v>1</v>
      </c>
      <c r="D39" s="33">
        <f t="shared" si="4"/>
        <v>3</v>
      </c>
      <c r="E39" s="33">
        <f t="shared" si="4"/>
        <v>5</v>
      </c>
      <c r="F39" s="33">
        <f t="shared" si="4"/>
        <v>51</v>
      </c>
      <c r="G39" s="33">
        <f t="shared" si="4"/>
        <v>18</v>
      </c>
      <c r="H39" s="33">
        <f t="shared" si="4"/>
        <v>84</v>
      </c>
      <c r="I39" s="33">
        <f t="shared" si="4"/>
        <v>1</v>
      </c>
      <c r="J39" s="33">
        <f t="shared" si="4"/>
        <v>10</v>
      </c>
      <c r="K39" s="33">
        <f t="shared" si="4"/>
        <v>0</v>
      </c>
      <c r="L39" s="49">
        <f t="shared" si="4"/>
        <v>174</v>
      </c>
    </row>
    <row r="40" spans="1:12" ht="12">
      <c r="A40" s="34" t="s">
        <v>10</v>
      </c>
      <c r="B40" s="31">
        <f aca="true" t="shared" si="5" ref="B40:L40">B16+B22+B27+B33+B39</f>
        <v>11</v>
      </c>
      <c r="C40" s="31">
        <f t="shared" si="5"/>
        <v>21</v>
      </c>
      <c r="D40" s="31">
        <f t="shared" si="5"/>
        <v>97</v>
      </c>
      <c r="E40" s="31">
        <f t="shared" si="5"/>
        <v>66</v>
      </c>
      <c r="F40" s="31">
        <f t="shared" si="5"/>
        <v>431</v>
      </c>
      <c r="G40" s="31">
        <f t="shared" si="5"/>
        <v>82</v>
      </c>
      <c r="H40" s="31">
        <f t="shared" si="5"/>
        <v>419</v>
      </c>
      <c r="I40" s="31">
        <f t="shared" si="5"/>
        <v>17</v>
      </c>
      <c r="J40" s="31">
        <f t="shared" si="5"/>
        <v>56</v>
      </c>
      <c r="K40" s="60">
        <f t="shared" si="5"/>
        <v>0</v>
      </c>
      <c r="L40" s="61">
        <f t="shared" si="5"/>
        <v>1200</v>
      </c>
    </row>
    <row r="41" spans="1:12" ht="1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57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93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5"/>
      <c r="B44" s="6"/>
      <c r="C44" s="6"/>
      <c r="D44" s="6" t="s">
        <v>25</v>
      </c>
      <c r="E44" s="6"/>
      <c r="F44" s="6"/>
      <c r="G44" s="6"/>
      <c r="H44" s="6"/>
      <c r="I44" s="6"/>
      <c r="J44" s="6"/>
      <c r="K44" s="6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74"/>
      <c r="B46" s="74"/>
      <c r="C46" s="74"/>
      <c r="D46" s="74"/>
      <c r="E46" s="74"/>
      <c r="F46" s="74"/>
      <c r="G46" s="74"/>
      <c r="H46" s="74"/>
      <c r="I46" s="7"/>
      <c r="J46" s="7"/>
      <c r="K46" s="7"/>
      <c r="L46" s="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74"/>
      <c r="B47" s="74"/>
      <c r="C47" s="74"/>
      <c r="D47" s="74"/>
      <c r="E47" s="74"/>
      <c r="F47" s="74"/>
      <c r="G47" s="74"/>
      <c r="H47" s="74"/>
      <c r="I47" s="7"/>
      <c r="J47" s="7"/>
      <c r="K47" s="7"/>
      <c r="L47" s="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74"/>
      <c r="B48" s="74"/>
      <c r="C48" s="74"/>
      <c r="D48" s="74"/>
      <c r="E48" s="74"/>
      <c r="F48" s="74"/>
      <c r="G48" s="74"/>
      <c r="H48" s="74"/>
      <c r="I48" s="7"/>
      <c r="J48" s="7"/>
      <c r="K48" s="7"/>
      <c r="L48" s="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10" customFormat="1" ht="15">
      <c r="A49" s="19" t="str">
        <f>A5</f>
        <v>Setembro de 2010  (posição em 30 de Setembro)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12.75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10" customFormat="1" ht="12.75">
      <c r="A51" s="62" t="s">
        <v>4</v>
      </c>
      <c r="B51" s="62" t="s">
        <v>27</v>
      </c>
      <c r="C51" s="51" t="s">
        <v>28</v>
      </c>
      <c r="D51" s="62" t="s">
        <v>29</v>
      </c>
      <c r="E51" s="51" t="s">
        <v>28</v>
      </c>
      <c r="F51" s="62" t="s">
        <v>30</v>
      </c>
      <c r="G51" s="51" t="s">
        <v>28</v>
      </c>
      <c r="H51" s="62" t="s">
        <v>31</v>
      </c>
      <c r="I51" s="51" t="s">
        <v>28</v>
      </c>
      <c r="J51" s="51" t="s">
        <v>32</v>
      </c>
      <c r="K51" s="51" t="s">
        <v>28</v>
      </c>
      <c r="L51" s="62" t="s">
        <v>10</v>
      </c>
    </row>
    <row r="52" spans="1:12" s="10" customFormat="1" ht="12.75">
      <c r="A52" s="63"/>
      <c r="B52" s="63"/>
      <c r="C52" s="52" t="s">
        <v>4</v>
      </c>
      <c r="D52" s="63"/>
      <c r="E52" s="52" t="s">
        <v>4</v>
      </c>
      <c r="F52" s="63"/>
      <c r="G52" s="52" t="s">
        <v>4</v>
      </c>
      <c r="H52" s="63"/>
      <c r="I52" s="52" t="s">
        <v>4</v>
      </c>
      <c r="J52" s="52" t="s">
        <v>33</v>
      </c>
      <c r="K52" s="52" t="s">
        <v>4</v>
      </c>
      <c r="L52" s="63"/>
    </row>
    <row r="53" spans="1:12" s="10" customFormat="1" ht="12.75">
      <c r="A53" s="36" t="s">
        <v>34</v>
      </c>
      <c r="B53" s="28">
        <f>B16</f>
        <v>7</v>
      </c>
      <c r="C53" s="37">
        <f>B53/$L$53</f>
        <v>0.015521064301552107</v>
      </c>
      <c r="D53" s="28">
        <f>D16</f>
        <v>58</v>
      </c>
      <c r="E53" s="37">
        <f>D53/$L$53</f>
        <v>0.1286031042128603</v>
      </c>
      <c r="F53" s="28">
        <f>F16</f>
        <v>185</v>
      </c>
      <c r="G53" s="37">
        <f>F53/$L$53</f>
        <v>0.41019955654101997</v>
      </c>
      <c r="H53" s="28">
        <f>H16</f>
        <v>181</v>
      </c>
      <c r="I53" s="37">
        <f>H53/$L$53</f>
        <v>0.401330376940133</v>
      </c>
      <c r="J53" s="28">
        <f>J16</f>
        <v>20</v>
      </c>
      <c r="K53" s="37">
        <f>J53/L53</f>
        <v>0.04434589800443459</v>
      </c>
      <c r="L53" s="29">
        <f>B53+D53+F53+H53+J53</f>
        <v>451</v>
      </c>
    </row>
    <row r="54" spans="1:193" ht="12" customHeight="1">
      <c r="A54" s="36" t="s">
        <v>35</v>
      </c>
      <c r="B54" s="28">
        <f>B22</f>
        <v>0</v>
      </c>
      <c r="C54" s="37">
        <f>B54/$L$54</f>
        <v>0</v>
      </c>
      <c r="D54" s="28">
        <f>D22</f>
        <v>26</v>
      </c>
      <c r="E54" s="37">
        <f>D54/$L$54</f>
        <v>0.16352201257861634</v>
      </c>
      <c r="F54" s="28">
        <f>F22</f>
        <v>84</v>
      </c>
      <c r="G54" s="37">
        <f>F54/$L$54</f>
        <v>0.5283018867924528</v>
      </c>
      <c r="H54" s="28">
        <f>H22</f>
        <v>45</v>
      </c>
      <c r="I54" s="37">
        <f>H54/L54</f>
        <v>0.2830188679245283</v>
      </c>
      <c r="J54" s="28">
        <f>J22</f>
        <v>4</v>
      </c>
      <c r="K54" s="37">
        <f>J54/L54</f>
        <v>0.025157232704402517</v>
      </c>
      <c r="L54" s="42">
        <f>B54+D54+F54+H54+J54</f>
        <v>159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36" t="s">
        <v>36</v>
      </c>
      <c r="B55" s="28">
        <f>B27</f>
        <v>1</v>
      </c>
      <c r="C55" s="37">
        <f>B55/$L$55</f>
        <v>0.01098901098901099</v>
      </c>
      <c r="D55" s="28">
        <f>D27</f>
        <v>5</v>
      </c>
      <c r="E55" s="37">
        <f>D55/$L$55</f>
        <v>0.054945054945054944</v>
      </c>
      <c r="F55" s="28">
        <f>F27</f>
        <v>53</v>
      </c>
      <c r="G55" s="37">
        <f>F55/$L$55</f>
        <v>0.5824175824175825</v>
      </c>
      <c r="H55" s="28">
        <f>H27</f>
        <v>30</v>
      </c>
      <c r="I55" s="37">
        <f>H55/L55</f>
        <v>0.32967032967032966</v>
      </c>
      <c r="J55" s="28">
        <f>J27</f>
        <v>2</v>
      </c>
      <c r="K55" s="37">
        <f>J55/L55</f>
        <v>0.02197802197802198</v>
      </c>
      <c r="L55" s="42">
        <f>B55+D55+F55+H55+J55</f>
        <v>91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36" t="s">
        <v>37</v>
      </c>
      <c r="B56" s="28">
        <f>B33</f>
        <v>2</v>
      </c>
      <c r="C56" s="37">
        <f>B56/$L$56</f>
        <v>0.012195121951219513</v>
      </c>
      <c r="D56" s="28">
        <f>D33</f>
        <v>5</v>
      </c>
      <c r="E56" s="37">
        <f>D56/$L$56</f>
        <v>0.03048780487804878</v>
      </c>
      <c r="F56" s="28">
        <f>F33</f>
        <v>58</v>
      </c>
      <c r="G56" s="37">
        <f>F56/$L$56</f>
        <v>0.35365853658536583</v>
      </c>
      <c r="H56" s="28">
        <f>H33</f>
        <v>79</v>
      </c>
      <c r="I56" s="37">
        <f>H56/L56</f>
        <v>0.4817073170731707</v>
      </c>
      <c r="J56" s="28">
        <f>J33</f>
        <v>20</v>
      </c>
      <c r="K56" s="37">
        <f>J56/L56</f>
        <v>0.12195121951219512</v>
      </c>
      <c r="L56" s="42">
        <f>B56+D56+F56+H56+J56</f>
        <v>164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6" t="s">
        <v>38</v>
      </c>
      <c r="B57" s="28">
        <f>B39</f>
        <v>1</v>
      </c>
      <c r="C57" s="37">
        <f>B57/$L$57</f>
        <v>0.006711409395973154</v>
      </c>
      <c r="D57" s="28">
        <f>D39</f>
        <v>3</v>
      </c>
      <c r="E57" s="37">
        <f>D57/$L$57</f>
        <v>0.020134228187919462</v>
      </c>
      <c r="F57" s="28">
        <f>F39</f>
        <v>51</v>
      </c>
      <c r="G57" s="37">
        <f>F57/$L$57</f>
        <v>0.3422818791946309</v>
      </c>
      <c r="H57" s="28">
        <f>H39</f>
        <v>84</v>
      </c>
      <c r="I57" s="37">
        <f>H57/L57</f>
        <v>0.5637583892617449</v>
      </c>
      <c r="J57" s="28">
        <f>J39</f>
        <v>10</v>
      </c>
      <c r="K57" s="37">
        <f>J57/L57</f>
        <v>0.06711409395973154</v>
      </c>
      <c r="L57" s="28">
        <f>B57+D57+F57+H57+J57</f>
        <v>149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9" t="s">
        <v>10</v>
      </c>
      <c r="B58" s="38">
        <f>SUM(B53:B57)</f>
        <v>11</v>
      </c>
      <c r="C58" s="40">
        <f>B58/$L$58</f>
        <v>0.010848126232741617</v>
      </c>
      <c r="D58" s="38">
        <f>SUM(D53:D57)</f>
        <v>97</v>
      </c>
      <c r="E58" s="40">
        <f>D58/$L$58</f>
        <v>0.09566074950690336</v>
      </c>
      <c r="F58" s="38">
        <f>SUM(F53:F57)</f>
        <v>431</v>
      </c>
      <c r="G58" s="40">
        <f>F58/$L$58</f>
        <v>0.4250493096646943</v>
      </c>
      <c r="H58" s="38">
        <f>SUM(H53:H57)</f>
        <v>419</v>
      </c>
      <c r="I58" s="40">
        <f>H58/$L$58</f>
        <v>0.41321499013806706</v>
      </c>
      <c r="J58" s="38">
        <f>SUM(J53:J57)</f>
        <v>56</v>
      </c>
      <c r="K58" s="40">
        <f>J58/$L$58</f>
        <v>0.055226824457593686</v>
      </c>
      <c r="L58" s="41">
        <f>SUM(L53:L57)</f>
        <v>1014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18"/>
      <c r="B59" s="24">
        <f>B58/L58</f>
        <v>0.010848126232741617</v>
      </c>
      <c r="C59" s="24"/>
      <c r="D59" s="24">
        <f>D58/L58</f>
        <v>0.09566074950690336</v>
      </c>
      <c r="E59" s="24"/>
      <c r="F59" s="24">
        <f>F58/L58</f>
        <v>0.4250493096646943</v>
      </c>
      <c r="G59" s="24"/>
      <c r="H59" s="24">
        <f>H58/L58</f>
        <v>0.41321499013806706</v>
      </c>
      <c r="I59" s="24"/>
      <c r="J59" s="24">
        <f>J58/L58</f>
        <v>0.055226824457593686</v>
      </c>
      <c r="K59" s="24"/>
      <c r="L59" s="25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8"/>
      <c r="B60" s="20"/>
      <c r="C60" s="14"/>
      <c r="D60" s="18"/>
      <c r="E60" s="18"/>
      <c r="F60" s="18"/>
      <c r="G60" s="18"/>
      <c r="H60" s="18"/>
      <c r="I60" s="18"/>
      <c r="J60" s="18"/>
      <c r="K60" s="18"/>
      <c r="L60" s="1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62" t="s">
        <v>4</v>
      </c>
      <c r="B62" s="62" t="s">
        <v>27</v>
      </c>
      <c r="C62" s="51" t="s">
        <v>28</v>
      </c>
      <c r="D62" s="62" t="s">
        <v>29</v>
      </c>
      <c r="E62" s="51" t="s">
        <v>28</v>
      </c>
      <c r="F62" s="62" t="s">
        <v>30</v>
      </c>
      <c r="G62" s="51" t="s">
        <v>28</v>
      </c>
      <c r="H62" s="62" t="s">
        <v>31</v>
      </c>
      <c r="I62" s="51" t="s">
        <v>28</v>
      </c>
      <c r="J62" s="51" t="s">
        <v>32</v>
      </c>
      <c r="K62" s="51" t="s">
        <v>28</v>
      </c>
      <c r="L62" s="62" t="s">
        <v>10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63"/>
      <c r="B63" s="63"/>
      <c r="C63" s="52" t="s">
        <v>4</v>
      </c>
      <c r="D63" s="63"/>
      <c r="E63" s="52" t="s">
        <v>4</v>
      </c>
      <c r="F63" s="63"/>
      <c r="G63" s="52" t="s">
        <v>4</v>
      </c>
      <c r="H63" s="63"/>
      <c r="I63" s="52" t="s">
        <v>4</v>
      </c>
      <c r="J63" s="52" t="s">
        <v>33</v>
      </c>
      <c r="K63" s="52" t="s">
        <v>4</v>
      </c>
      <c r="L63" s="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36" t="s">
        <v>34</v>
      </c>
      <c r="B64" s="28">
        <f>C16</f>
        <v>3</v>
      </c>
      <c r="C64" s="37">
        <f aca="true" t="shared" si="6" ref="C64:C69">B64/L64</f>
        <v>0.04477611940298507</v>
      </c>
      <c r="D64" s="28">
        <f>E16</f>
        <v>25</v>
      </c>
      <c r="E64" s="37">
        <f aca="true" t="shared" si="7" ref="E64:E69">D64/L64</f>
        <v>0.373134328358209</v>
      </c>
      <c r="F64" s="28">
        <f>G16</f>
        <v>30</v>
      </c>
      <c r="G64" s="37">
        <f aca="true" t="shared" si="8" ref="G64:G69">F64/L64</f>
        <v>0.44776119402985076</v>
      </c>
      <c r="H64" s="28">
        <f>I16</f>
        <v>9</v>
      </c>
      <c r="I64" s="37">
        <f aca="true" t="shared" si="9" ref="I64:I69">H64/L64</f>
        <v>0.13432835820895522</v>
      </c>
      <c r="J64" s="28">
        <f>K16</f>
        <v>0</v>
      </c>
      <c r="K64" s="37">
        <f aca="true" t="shared" si="10" ref="K64:K69">J64/L64</f>
        <v>0</v>
      </c>
      <c r="L64" s="42">
        <f>B64+D64+F64+H64+J64</f>
        <v>67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15" customFormat="1" ht="12.75">
      <c r="A65" s="36" t="s">
        <v>35</v>
      </c>
      <c r="B65" s="28">
        <f>C22</f>
        <v>9</v>
      </c>
      <c r="C65" s="37">
        <f t="shared" si="6"/>
        <v>0.24324324324324326</v>
      </c>
      <c r="D65" s="28">
        <f>E22</f>
        <v>11</v>
      </c>
      <c r="E65" s="37">
        <f t="shared" si="7"/>
        <v>0.2972972972972973</v>
      </c>
      <c r="F65" s="28">
        <f>G22</f>
        <v>15</v>
      </c>
      <c r="G65" s="37">
        <f t="shared" si="8"/>
        <v>0.40540540540540543</v>
      </c>
      <c r="H65" s="28">
        <f>I22</f>
        <v>2</v>
      </c>
      <c r="I65" s="37">
        <f t="shared" si="9"/>
        <v>0.05405405405405406</v>
      </c>
      <c r="J65" s="28">
        <f>K22</f>
        <v>0</v>
      </c>
      <c r="K65" s="37">
        <f t="shared" si="10"/>
        <v>0</v>
      </c>
      <c r="L65" s="42">
        <f>B65+D65+F65+H65+J65</f>
        <v>37</v>
      </c>
    </row>
    <row r="66" spans="1:193" ht="12.75">
      <c r="A66" s="36" t="s">
        <v>36</v>
      </c>
      <c r="B66" s="28">
        <f>C27</f>
        <v>3</v>
      </c>
      <c r="C66" s="37">
        <f t="shared" si="6"/>
        <v>0.15789473684210525</v>
      </c>
      <c r="D66" s="28">
        <f>E27</f>
        <v>10</v>
      </c>
      <c r="E66" s="37">
        <f t="shared" si="7"/>
        <v>0.5263157894736842</v>
      </c>
      <c r="F66" s="28">
        <f>G27</f>
        <v>5</v>
      </c>
      <c r="G66" s="37">
        <f t="shared" si="8"/>
        <v>0.2631578947368421</v>
      </c>
      <c r="H66" s="28">
        <f>I27</f>
        <v>1</v>
      </c>
      <c r="I66" s="37">
        <f t="shared" si="9"/>
        <v>0.05263157894736842</v>
      </c>
      <c r="J66" s="28">
        <f>K27</f>
        <v>0</v>
      </c>
      <c r="K66" s="37">
        <f t="shared" si="10"/>
        <v>0</v>
      </c>
      <c r="L66" s="42">
        <f>B66+D66+F66+H66+J66</f>
        <v>19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36" t="s">
        <v>37</v>
      </c>
      <c r="B67" s="28">
        <f>C33</f>
        <v>5</v>
      </c>
      <c r="C67" s="37">
        <f t="shared" si="6"/>
        <v>0.13157894736842105</v>
      </c>
      <c r="D67" s="28">
        <f>E33</f>
        <v>15</v>
      </c>
      <c r="E67" s="37">
        <f t="shared" si="7"/>
        <v>0.39473684210526316</v>
      </c>
      <c r="F67" s="28">
        <f>G33</f>
        <v>14</v>
      </c>
      <c r="G67" s="37">
        <f t="shared" si="8"/>
        <v>0.3684210526315789</v>
      </c>
      <c r="H67" s="28">
        <f>I33</f>
        <v>4</v>
      </c>
      <c r="I67" s="37">
        <f t="shared" si="9"/>
        <v>0.10526315789473684</v>
      </c>
      <c r="J67" s="28">
        <f>K33</f>
        <v>0</v>
      </c>
      <c r="K67" s="37">
        <f t="shared" si="10"/>
        <v>0</v>
      </c>
      <c r="L67" s="29">
        <f>B67+D67+F67+H67+J67</f>
        <v>38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6" t="s">
        <v>38</v>
      </c>
      <c r="B68" s="28">
        <f>C39</f>
        <v>1</v>
      </c>
      <c r="C68" s="37">
        <f t="shared" si="6"/>
        <v>0.04</v>
      </c>
      <c r="D68" s="28">
        <f>E39</f>
        <v>5</v>
      </c>
      <c r="E68" s="37">
        <f t="shared" si="7"/>
        <v>0.2</v>
      </c>
      <c r="F68" s="28">
        <f>G39</f>
        <v>18</v>
      </c>
      <c r="G68" s="37">
        <f t="shared" si="8"/>
        <v>0.72</v>
      </c>
      <c r="H68" s="28">
        <f>I39</f>
        <v>1</v>
      </c>
      <c r="I68" s="37">
        <f t="shared" si="9"/>
        <v>0.04</v>
      </c>
      <c r="J68" s="28">
        <f>K39</f>
        <v>0</v>
      </c>
      <c r="K68" s="37">
        <f t="shared" si="10"/>
        <v>0</v>
      </c>
      <c r="L68" s="29">
        <f>B68+D68+F68+H68+J68</f>
        <v>25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9" t="s">
        <v>10</v>
      </c>
      <c r="B69" s="38">
        <f>SUM(B64:B68)</f>
        <v>21</v>
      </c>
      <c r="C69" s="40">
        <f t="shared" si="6"/>
        <v>0.11290322580645161</v>
      </c>
      <c r="D69" s="38">
        <f>SUM(D64:D68)</f>
        <v>66</v>
      </c>
      <c r="E69" s="40">
        <f t="shared" si="7"/>
        <v>0.3548387096774194</v>
      </c>
      <c r="F69" s="38">
        <f>SUM(F64:F68)</f>
        <v>82</v>
      </c>
      <c r="G69" s="40">
        <f t="shared" si="8"/>
        <v>0.44086021505376344</v>
      </c>
      <c r="H69" s="38">
        <f>SUM(H64:H68)</f>
        <v>17</v>
      </c>
      <c r="I69" s="40">
        <f t="shared" si="9"/>
        <v>0.0913978494623656</v>
      </c>
      <c r="J69" s="38">
        <f>SUM(J64:J68)</f>
        <v>0</v>
      </c>
      <c r="K69" s="40">
        <f t="shared" si="10"/>
        <v>0</v>
      </c>
      <c r="L69" s="41">
        <f>SUM(L64:L68)</f>
        <v>186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18"/>
      <c r="B70" s="24">
        <f>B69/L69</f>
        <v>0.11290322580645161</v>
      </c>
      <c r="C70" s="24"/>
      <c r="D70" s="24">
        <f>D69/L69</f>
        <v>0.3548387096774194</v>
      </c>
      <c r="E70" s="24"/>
      <c r="F70" s="24">
        <f>F69/L69</f>
        <v>0.44086021505376344</v>
      </c>
      <c r="G70" s="24"/>
      <c r="H70" s="24">
        <f>H69/L69</f>
        <v>0.0913978494623656</v>
      </c>
      <c r="I70" s="24"/>
      <c r="J70" s="24">
        <f>J69/L69</f>
        <v>0</v>
      </c>
      <c r="K70" s="24"/>
      <c r="L70" s="25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18"/>
      <c r="B71" s="20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72" t="s">
        <v>67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62" t="s">
        <v>4</v>
      </c>
      <c r="B73" s="62" t="s">
        <v>27</v>
      </c>
      <c r="C73" s="51" t="s">
        <v>28</v>
      </c>
      <c r="D73" s="62" t="s">
        <v>29</v>
      </c>
      <c r="E73" s="51" t="s">
        <v>28</v>
      </c>
      <c r="F73" s="62" t="s">
        <v>30</v>
      </c>
      <c r="G73" s="51" t="s">
        <v>28</v>
      </c>
      <c r="H73" s="62" t="s">
        <v>31</v>
      </c>
      <c r="I73" s="51" t="s">
        <v>28</v>
      </c>
      <c r="J73" s="51" t="s">
        <v>32</v>
      </c>
      <c r="K73" s="51" t="s">
        <v>28</v>
      </c>
      <c r="L73" s="62" t="s">
        <v>10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63"/>
      <c r="B74" s="63"/>
      <c r="C74" s="52" t="s">
        <v>4</v>
      </c>
      <c r="D74" s="63"/>
      <c r="E74" s="52" t="s">
        <v>4</v>
      </c>
      <c r="F74" s="63"/>
      <c r="G74" s="52" t="s">
        <v>4</v>
      </c>
      <c r="H74" s="63"/>
      <c r="I74" s="52" t="s">
        <v>4</v>
      </c>
      <c r="J74" s="52" t="s">
        <v>33</v>
      </c>
      <c r="K74" s="52" t="s">
        <v>4</v>
      </c>
      <c r="L74" s="6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36" t="s">
        <v>34</v>
      </c>
      <c r="B75" s="28">
        <f>B64+B53</f>
        <v>10</v>
      </c>
      <c r="C75" s="37">
        <f>B75/L75</f>
        <v>0.019305019305019305</v>
      </c>
      <c r="D75" s="28">
        <f>D64+D53</f>
        <v>83</v>
      </c>
      <c r="E75" s="37">
        <f>D75/L75</f>
        <v>0.16023166023166024</v>
      </c>
      <c r="F75" s="28">
        <f>F64+F53</f>
        <v>215</v>
      </c>
      <c r="G75" s="37">
        <f>F75/L75</f>
        <v>0.41505791505791506</v>
      </c>
      <c r="H75" s="28">
        <f>H64+H53</f>
        <v>190</v>
      </c>
      <c r="I75" s="37">
        <f>H75/L75</f>
        <v>0.3667953667953668</v>
      </c>
      <c r="J75" s="28">
        <f>J64+J53</f>
        <v>20</v>
      </c>
      <c r="K75" s="37">
        <f>J75/L75</f>
        <v>0.03861003861003861</v>
      </c>
      <c r="L75" s="29">
        <f>B75+D75+F75+H75+J75</f>
        <v>518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36" t="s">
        <v>35</v>
      </c>
      <c r="B76" s="28">
        <f>B65+B54</f>
        <v>9</v>
      </c>
      <c r="C76" s="37">
        <f>B76/L76</f>
        <v>0.04591836734693878</v>
      </c>
      <c r="D76" s="28">
        <f>D65+D54</f>
        <v>37</v>
      </c>
      <c r="E76" s="37">
        <f>D76/L76</f>
        <v>0.18877551020408162</v>
      </c>
      <c r="F76" s="28">
        <f>F65+F54</f>
        <v>99</v>
      </c>
      <c r="G76" s="37">
        <f>F76/L76</f>
        <v>0.5051020408163265</v>
      </c>
      <c r="H76" s="28">
        <f>H65+H54</f>
        <v>47</v>
      </c>
      <c r="I76" s="37">
        <f>H76/L76</f>
        <v>0.23979591836734693</v>
      </c>
      <c r="J76" s="28">
        <f>J65+J54</f>
        <v>4</v>
      </c>
      <c r="K76" s="37">
        <f>J76/L76</f>
        <v>0.02040816326530612</v>
      </c>
      <c r="L76" s="29">
        <f>B76+D76+F76+H76+J76</f>
        <v>196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36" t="s">
        <v>36</v>
      </c>
      <c r="B77" s="28">
        <f>B66+B55</f>
        <v>4</v>
      </c>
      <c r="C77" s="37">
        <f>B77/L77</f>
        <v>0.03636363636363636</v>
      </c>
      <c r="D77" s="28">
        <f>D66+D55</f>
        <v>15</v>
      </c>
      <c r="E77" s="37">
        <f>D77/L77</f>
        <v>0.13636363636363635</v>
      </c>
      <c r="F77" s="28">
        <f>F66+F55</f>
        <v>58</v>
      </c>
      <c r="G77" s="37">
        <f>F77/L77</f>
        <v>0.5272727272727272</v>
      </c>
      <c r="H77" s="28">
        <f>H66+H55</f>
        <v>31</v>
      </c>
      <c r="I77" s="37">
        <f>H77/L77</f>
        <v>0.2818181818181818</v>
      </c>
      <c r="J77" s="28">
        <f>J66+J55</f>
        <v>2</v>
      </c>
      <c r="K77" s="37">
        <f>J77/L77</f>
        <v>0.01818181818181818</v>
      </c>
      <c r="L77" s="29">
        <f>B77+D77+F77+H77+J77</f>
        <v>110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36" t="s">
        <v>37</v>
      </c>
      <c r="B78" s="28">
        <f>B67+B56</f>
        <v>7</v>
      </c>
      <c r="C78" s="37">
        <f>B78/L78</f>
        <v>0.034653465346534656</v>
      </c>
      <c r="D78" s="28">
        <f>D67+D56</f>
        <v>20</v>
      </c>
      <c r="E78" s="37">
        <f>D78/L78</f>
        <v>0.09900990099009901</v>
      </c>
      <c r="F78" s="28">
        <f>F67+F56</f>
        <v>72</v>
      </c>
      <c r="G78" s="37">
        <f>F78/L78</f>
        <v>0.3564356435643564</v>
      </c>
      <c r="H78" s="28">
        <f>H67+H56</f>
        <v>83</v>
      </c>
      <c r="I78" s="37">
        <f>H78/L78</f>
        <v>0.41089108910891087</v>
      </c>
      <c r="J78" s="28">
        <f>J67+J56</f>
        <v>20</v>
      </c>
      <c r="K78" s="37">
        <f>J78/L78</f>
        <v>0.09900990099009901</v>
      </c>
      <c r="L78" s="29">
        <f>B78+D78+F78+H78+J78</f>
        <v>202</v>
      </c>
    </row>
    <row r="79" spans="1:12" ht="12">
      <c r="A79" s="36" t="s">
        <v>38</v>
      </c>
      <c r="B79" s="28">
        <f>B68+B57</f>
        <v>2</v>
      </c>
      <c r="C79" s="37">
        <f>B79/L79</f>
        <v>0.011494252873563218</v>
      </c>
      <c r="D79" s="28">
        <f>D68+D57</f>
        <v>8</v>
      </c>
      <c r="E79" s="37">
        <f>D79/L79</f>
        <v>0.04597701149425287</v>
      </c>
      <c r="F79" s="28">
        <f>F68+F57</f>
        <v>69</v>
      </c>
      <c r="G79" s="37">
        <f>F79/L79</f>
        <v>0.39655172413793105</v>
      </c>
      <c r="H79" s="28">
        <f>H68+H57</f>
        <v>85</v>
      </c>
      <c r="I79" s="37">
        <f>H79/L79</f>
        <v>0.4885057471264368</v>
      </c>
      <c r="J79" s="28">
        <f>J68+J57</f>
        <v>10</v>
      </c>
      <c r="K79" s="37">
        <f>J79/L79</f>
        <v>0.05747126436781609</v>
      </c>
      <c r="L79" s="29">
        <f>B79+D79+F79+H79+J79</f>
        <v>174</v>
      </c>
    </row>
    <row r="80" spans="1:12" ht="12">
      <c r="A80" s="39" t="s">
        <v>10</v>
      </c>
      <c r="B80" s="38">
        <f>SUM(B75:B79)</f>
        <v>32</v>
      </c>
      <c r="C80" s="40">
        <f>B80/$L$80</f>
        <v>0.02666666666666667</v>
      </c>
      <c r="D80" s="38">
        <f>SUM(D75:D79)</f>
        <v>163</v>
      </c>
      <c r="E80" s="40">
        <f>D80/$L$80</f>
        <v>0.13583333333333333</v>
      </c>
      <c r="F80" s="38">
        <f>SUM(F75:F79)</f>
        <v>513</v>
      </c>
      <c r="G80" s="40">
        <f>F80/$L$80</f>
        <v>0.4275</v>
      </c>
      <c r="H80" s="38">
        <f>SUM(H75:H79)</f>
        <v>436</v>
      </c>
      <c r="I80" s="40">
        <f>H80/$L$80</f>
        <v>0.36333333333333334</v>
      </c>
      <c r="J80" s="38">
        <f>SUM(J75:J79)</f>
        <v>56</v>
      </c>
      <c r="K80" s="40">
        <f>J80/$L$80</f>
        <v>0.04666666666666667</v>
      </c>
      <c r="L80" s="61">
        <f>SUM(L75:L79)</f>
        <v>1200</v>
      </c>
    </row>
    <row r="81" spans="1:12" ht="12">
      <c r="A81" s="18"/>
      <c r="B81" s="24">
        <f>B80/L80</f>
        <v>0.02666666666666667</v>
      </c>
      <c r="C81" s="24"/>
      <c r="D81" s="24">
        <f>D80/L80</f>
        <v>0.13583333333333333</v>
      </c>
      <c r="E81" s="24"/>
      <c r="F81" s="24">
        <f>F80/L80</f>
        <v>0.4275</v>
      </c>
      <c r="G81" s="24"/>
      <c r="H81" s="24">
        <f>H80/L80</f>
        <v>0.36333333333333334</v>
      </c>
      <c r="I81" s="24"/>
      <c r="J81" s="24">
        <f>J80/L80</f>
        <v>0.04666666666666667</v>
      </c>
      <c r="K81" s="24"/>
      <c r="L81" s="25">
        <f>SUM(B81:J81)</f>
        <v>1</v>
      </c>
    </row>
    <row r="82" spans="1:12" ht="12">
      <c r="A82" s="1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</row>
    <row r="83" spans="1:12" ht="12" hidden="1">
      <c r="A83" s="1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12">
      <c r="A84" s="58" t="s">
        <v>63</v>
      </c>
      <c r="B84" s="33" t="s">
        <v>11</v>
      </c>
      <c r="C84" s="33" t="s">
        <v>43</v>
      </c>
      <c r="D84" s="33" t="s">
        <v>42</v>
      </c>
      <c r="E84" s="24"/>
      <c r="F84" s="24"/>
      <c r="G84" s="24"/>
      <c r="H84" s="24"/>
      <c r="I84" s="24"/>
      <c r="J84" s="24"/>
      <c r="K84" s="24"/>
      <c r="L84" s="25"/>
    </row>
    <row r="85" spans="1:12" ht="12">
      <c r="A85" s="36" t="s">
        <v>44</v>
      </c>
      <c r="B85" s="29">
        <f>B58</f>
        <v>11</v>
      </c>
      <c r="C85" s="43">
        <f>B69</f>
        <v>21</v>
      </c>
      <c r="D85" s="59">
        <f>B80</f>
        <v>32</v>
      </c>
      <c r="E85" s="24"/>
      <c r="F85" s="24"/>
      <c r="G85" s="24"/>
      <c r="H85" s="24"/>
      <c r="I85" s="24"/>
      <c r="J85" s="24"/>
      <c r="K85" s="24"/>
      <c r="L85" s="25"/>
    </row>
    <row r="86" spans="1:12" ht="12">
      <c r="A86" s="36" t="s">
        <v>45</v>
      </c>
      <c r="B86" s="29">
        <f>D58</f>
        <v>97</v>
      </c>
      <c r="C86" s="43">
        <f>D69</f>
        <v>66</v>
      </c>
      <c r="D86" s="59">
        <f>D80</f>
        <v>163</v>
      </c>
      <c r="E86" s="24"/>
      <c r="F86" s="24"/>
      <c r="G86" s="24"/>
      <c r="H86" s="24"/>
      <c r="I86" s="24"/>
      <c r="J86" s="24"/>
      <c r="K86" s="24"/>
      <c r="L86" s="25"/>
    </row>
    <row r="87" spans="1:12" ht="12">
      <c r="A87" s="36" t="s">
        <v>46</v>
      </c>
      <c r="B87" s="29">
        <f>F58</f>
        <v>431</v>
      </c>
      <c r="C87" s="43">
        <f>F69</f>
        <v>82</v>
      </c>
      <c r="D87" s="59">
        <f>F80</f>
        <v>513</v>
      </c>
      <c r="E87" s="24"/>
      <c r="F87" s="24"/>
      <c r="G87" s="24"/>
      <c r="H87" s="24"/>
      <c r="I87" s="24"/>
      <c r="J87" s="24"/>
      <c r="K87" s="24"/>
      <c r="L87" s="25"/>
    </row>
    <row r="88" spans="1:12" ht="12">
      <c r="A88" s="36" t="s">
        <v>47</v>
      </c>
      <c r="B88" s="29">
        <f>H58</f>
        <v>419</v>
      </c>
      <c r="C88" s="43">
        <f>H69</f>
        <v>17</v>
      </c>
      <c r="D88" s="59">
        <f>H80</f>
        <v>436</v>
      </c>
      <c r="E88" s="24"/>
      <c r="F88" s="24"/>
      <c r="G88" s="24"/>
      <c r="H88" s="24"/>
      <c r="I88" s="24"/>
      <c r="J88" s="24"/>
      <c r="K88" s="24"/>
      <c r="L88" s="25"/>
    </row>
    <row r="89" spans="1:12" ht="12">
      <c r="A89" s="36" t="s">
        <v>48</v>
      </c>
      <c r="B89" s="29">
        <f>J58</f>
        <v>56</v>
      </c>
      <c r="C89" s="43">
        <f>J69</f>
        <v>0</v>
      </c>
      <c r="D89" s="59">
        <f>J80</f>
        <v>56</v>
      </c>
      <c r="E89" s="24"/>
      <c r="F89" s="24"/>
      <c r="G89" s="24"/>
      <c r="H89" s="24"/>
      <c r="I89" s="24"/>
      <c r="J89" s="24"/>
      <c r="K89" s="24"/>
      <c r="L89" s="25"/>
    </row>
    <row r="90" spans="1:12" ht="12">
      <c r="A90" s="33" t="s">
        <v>10</v>
      </c>
      <c r="B90" s="41">
        <f>SUM(B85:B89)</f>
        <v>1014</v>
      </c>
      <c r="C90" s="33">
        <f>SUM(C85:C89)</f>
        <v>186</v>
      </c>
      <c r="D90" s="61">
        <f>SUM(D85:D89)</f>
        <v>1200</v>
      </c>
      <c r="E90" s="24"/>
      <c r="F90" s="24"/>
      <c r="G90" s="24"/>
      <c r="H90" s="24"/>
      <c r="I90" s="24"/>
      <c r="J90" s="24"/>
      <c r="K90" s="24"/>
      <c r="L90" s="25"/>
    </row>
    <row r="91" spans="1:12" ht="12">
      <c r="A91" s="1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144" ht="12">
      <c r="A144" s="18" t="s">
        <v>59</v>
      </c>
    </row>
  </sheetData>
  <sheetProtection password="DDEF" sheet="1" objects="1" scenarios="1" selectLockedCells="1" selectUnlockedCells="1"/>
  <mergeCells count="64"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L9:L10"/>
    <mergeCell ref="A9:A10"/>
    <mergeCell ref="A1:L1"/>
    <mergeCell ref="A2:L2"/>
    <mergeCell ref="A3:L3"/>
    <mergeCell ref="A7:L7"/>
    <mergeCell ref="B51:B52"/>
    <mergeCell ref="D51:D52"/>
    <mergeCell ref="F51:F52"/>
    <mergeCell ref="H51:H52"/>
    <mergeCell ref="B62:B63"/>
    <mergeCell ref="D62:D63"/>
    <mergeCell ref="F62:F63"/>
    <mergeCell ref="H62:H63"/>
    <mergeCell ref="B73:B74"/>
    <mergeCell ref="D73:D74"/>
    <mergeCell ref="F73:F74"/>
    <mergeCell ref="H73:H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2010-08-11T13:24:22Z</cp:lastPrinted>
  <dcterms:created xsi:type="dcterms:W3CDTF">2010-02-11T13:09:12Z</dcterms:created>
  <dcterms:modified xsi:type="dcterms:W3CDTF">2011-02-16T13:57:22Z</dcterms:modified>
  <cp:category/>
  <cp:version/>
  <cp:contentType/>
  <cp:contentStatus/>
</cp:coreProperties>
</file>