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50" windowWidth="10860" windowHeight="5640"/>
  </bookViews>
  <sheets>
    <sheet name="resumo" sheetId="1" r:id="rId1"/>
    <sheet name="Professores" sheetId="2" r:id="rId2"/>
    <sheet name="Custos" sheetId="6" r:id="rId3"/>
    <sheet name="Investimento" sheetId="7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E50" i="2" l="1"/>
  <c r="F28" i="2" l="1"/>
  <c r="F29" i="2"/>
  <c r="F30" i="2"/>
  <c r="F31" i="2"/>
  <c r="F32" i="2"/>
  <c r="F33" i="2"/>
  <c r="F34" i="2"/>
  <c r="F35" i="2"/>
  <c r="F36" i="2"/>
  <c r="F37" i="2"/>
  <c r="F38" i="2"/>
  <c r="F39" i="2"/>
  <c r="F40" i="2"/>
  <c r="D9" i="1" l="1"/>
  <c r="D8" i="1"/>
  <c r="E6" i="7" l="1"/>
  <c r="F19" i="2" l="1"/>
  <c r="F20" i="2"/>
  <c r="F21" i="2"/>
  <c r="F22" i="2"/>
  <c r="F23" i="2"/>
  <c r="F24" i="2"/>
  <c r="F25" i="2"/>
  <c r="F26" i="2"/>
  <c r="F27" i="2"/>
  <c r="E4" i="6" l="1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23" i="6"/>
  <c r="A24" i="6"/>
  <c r="E24" i="6"/>
  <c r="A25" i="6"/>
  <c r="E25" i="6"/>
  <c r="A26" i="6"/>
  <c r="E26" i="6"/>
  <c r="A27" i="6"/>
  <c r="E27" i="6"/>
  <c r="A28" i="6"/>
  <c r="E28" i="6"/>
  <c r="A29" i="6"/>
  <c r="E29" i="6"/>
  <c r="E38" i="6"/>
  <c r="E46" i="6" s="1"/>
  <c r="E22" i="1" s="1"/>
  <c r="A39" i="6"/>
  <c r="E39" i="6"/>
  <c r="A40" i="6"/>
  <c r="E40" i="6"/>
  <c r="A41" i="6"/>
  <c r="E41" i="6"/>
  <c r="A42" i="6"/>
  <c r="E42" i="6"/>
  <c r="A43" i="6"/>
  <c r="E43" i="6"/>
  <c r="A44" i="6"/>
  <c r="E44" i="6"/>
  <c r="A45" i="6"/>
  <c r="E45" i="6"/>
  <c r="E21" i="7"/>
  <c r="E34" i="1" s="1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C21" i="7"/>
  <c r="D21" i="7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E18" i="1"/>
  <c r="F55" i="2"/>
  <c r="F56" i="2"/>
  <c r="F57" i="2"/>
  <c r="F58" i="2"/>
  <c r="F59" i="2"/>
  <c r="F60" i="2"/>
  <c r="F61" i="2"/>
  <c r="F62" i="2"/>
  <c r="F63" i="2"/>
  <c r="F64" i="2"/>
  <c r="A16" i="1"/>
  <c r="A17" i="1"/>
  <c r="A18" i="1"/>
  <c r="A19" i="1"/>
  <c r="A20" i="1"/>
  <c r="A21" i="1"/>
  <c r="A22" i="1"/>
  <c r="A34" i="1"/>
  <c r="F41" i="2" l="1"/>
  <c r="F42" i="2" s="1"/>
  <c r="F65" i="2"/>
  <c r="E19" i="1" s="1"/>
  <c r="E30" i="6"/>
  <c r="E31" i="6" s="1"/>
  <c r="E21" i="1" s="1"/>
  <c r="E18" i="6"/>
  <c r="E20" i="1" s="1"/>
  <c r="E4" i="1"/>
  <c r="E12" i="1" s="1"/>
  <c r="F43" i="2" l="1"/>
  <c r="E17" i="1" s="1"/>
  <c r="E16" i="1" s="1"/>
  <c r="E23" i="1" s="1"/>
  <c r="E36" i="1"/>
  <c r="D27" i="1"/>
  <c r="E27" i="1" s="1"/>
  <c r="D26" i="1"/>
  <c r="E26" i="1" s="1"/>
  <c r="D28" i="1"/>
  <c r="E28" i="1" s="1"/>
  <c r="D29" i="1"/>
  <c r="E29" i="1" s="1"/>
  <c r="E30" i="1" l="1"/>
  <c r="E38" i="1" s="1"/>
  <c r="E40" i="1" l="1"/>
  <c r="E44" i="1"/>
  <c r="E42" i="1"/>
  <c r="E45" i="1"/>
  <c r="E43" i="1"/>
  <c r="E41" i="1"/>
</calcChain>
</file>

<file path=xl/sharedStrings.xml><?xml version="1.0" encoding="utf-8"?>
<sst xmlns="http://schemas.openxmlformats.org/spreadsheetml/2006/main" count="102" uniqueCount="81">
  <si>
    <t>Fl. 01</t>
  </si>
  <si>
    <t>1 - RECEITAS</t>
  </si>
  <si>
    <t>Recursos próprios</t>
  </si>
  <si>
    <t>Número de parcelas</t>
  </si>
  <si>
    <t>Valor da parcela mensal</t>
  </si>
  <si>
    <t>Outros recursos</t>
  </si>
  <si>
    <t>Receita Total</t>
  </si>
  <si>
    <t>2 - CUSTOS E DESPESAS</t>
  </si>
  <si>
    <t>Total dos custos e despesas</t>
  </si>
  <si>
    <t>3 - DESTINAÇÕES LEGAIS</t>
  </si>
  <si>
    <t>Referenciais</t>
  </si>
  <si>
    <t>Total das destinações legais</t>
  </si>
  <si>
    <t>4 - INVESTIMENTOS</t>
  </si>
  <si>
    <t>5 - RESERVA TÉCNICA MÍNIMA    ( 20%)</t>
  </si>
  <si>
    <t>6 - RESERVA TÉCNICA PREVISTA</t>
  </si>
  <si>
    <t>Destinação da reserva técnica prevista</t>
  </si>
  <si>
    <t>Centro Afeto</t>
  </si>
  <si>
    <t>Total da Remuneração dos professores</t>
  </si>
  <si>
    <t>Previdência social</t>
  </si>
  <si>
    <t>Custo total com remuneração dos professores</t>
  </si>
  <si>
    <t>02.01.02 - DIÁRIAS DE PROFESSORES CONVIDADOS</t>
  </si>
  <si>
    <t>02.01.03 - PASSAGENS DE PROFESSORES</t>
  </si>
  <si>
    <t>Número de diárias</t>
  </si>
  <si>
    <t>Valor total em passagens para professores</t>
  </si>
  <si>
    <t>Meio de</t>
  </si>
  <si>
    <t>Transporte</t>
  </si>
  <si>
    <t>Número de</t>
  </si>
  <si>
    <t>passagens</t>
  </si>
  <si>
    <t>Valor da</t>
  </si>
  <si>
    <t>Passagem</t>
  </si>
  <si>
    <t>Valor</t>
  </si>
  <si>
    <t>Total</t>
  </si>
  <si>
    <t>OD</t>
  </si>
  <si>
    <t>ESPECIFICAÇÃO DOS SERVIÇOS</t>
  </si>
  <si>
    <t>QUANT.</t>
  </si>
  <si>
    <t>VLR.UNIT.</t>
  </si>
  <si>
    <t>TOTAL</t>
  </si>
  <si>
    <t>02.04 -  OUTROS (diversos)</t>
  </si>
  <si>
    <t>ESPECIFICAÇÃO</t>
  </si>
  <si>
    <t>Fl. 02</t>
  </si>
  <si>
    <t>02.01 -  DEMONSTRATIVO DE CUSTOS COM PROFESSORES</t>
  </si>
  <si>
    <t>02.01.01 - REMUNERAÇÃO DAS HORAS AULA</t>
  </si>
  <si>
    <t>PROFESSORES(AS)</t>
  </si>
  <si>
    <t>INSTITUIÇÃO</t>
  </si>
  <si>
    <t>C.H.</t>
  </si>
  <si>
    <t>Fl. 03</t>
  </si>
  <si>
    <t>02.02 -  DEMONSTRATIVO DE DESPESAS DE MANUTENÇÃO</t>
  </si>
  <si>
    <t>ESPECIFICAÇÃO DAS DESPESAS</t>
  </si>
  <si>
    <t>Previdência social   20%</t>
  </si>
  <si>
    <t>Colegiado de Curso</t>
  </si>
  <si>
    <t>Valor Destinado</t>
  </si>
  <si>
    <t>04.01 - INVESTIMENTOS</t>
  </si>
  <si>
    <t>Fl.04</t>
  </si>
  <si>
    <t>TOTAL DE INVESTIMENTOS</t>
  </si>
  <si>
    <t>Convênio com a Fundação e/ou similar- 5% da receita bruta realizada</t>
  </si>
  <si>
    <t>Itinerário</t>
  </si>
  <si>
    <t>PRPPG</t>
  </si>
  <si>
    <t>Número de alunos pagantes</t>
  </si>
  <si>
    <t xml:space="preserve">Campus Universitário-  5 % da receita bruta realizada </t>
  </si>
  <si>
    <t xml:space="preserve">Campus </t>
  </si>
  <si>
    <t>Taxa de inscrição</t>
  </si>
  <si>
    <t>bancárias</t>
  </si>
  <si>
    <t>café e lanches</t>
  </si>
  <si>
    <t>apoio a participação em eventos</t>
  </si>
  <si>
    <t>Campus Universitário-  2,5% da receita bruta realizada para aquisição, editoração de livros, períodicos e demais auxilios a publicação</t>
  </si>
  <si>
    <t>Secretária (o)</t>
  </si>
  <si>
    <t>material de expediente</t>
  </si>
  <si>
    <t>Número de alunos quotistas</t>
  </si>
  <si>
    <t>PROEX</t>
  </si>
  <si>
    <t>PROGRAD</t>
  </si>
  <si>
    <t>QUADRO RESUMO DE RECEITAS E DESPESAS -REALIZADA VIA FUNDAÇÃO OU INSTITUTO</t>
  </si>
  <si>
    <t>Editora Universitária - 1,5% da receita bruta realizada</t>
  </si>
  <si>
    <t>emissão de certificados -PRPPG</t>
  </si>
  <si>
    <t>Anexo III da Resol. Nº 063/2012-COU, de 21 de junho de 2012.</t>
  </si>
  <si>
    <r>
      <t xml:space="preserve">Cursos </t>
    </r>
    <r>
      <rPr>
        <b/>
        <i/>
        <sz val="12"/>
        <rFont val="Arial"/>
        <family val="2"/>
      </rPr>
      <t xml:space="preserve">in company </t>
    </r>
    <r>
      <rPr>
        <b/>
        <sz val="12"/>
        <rFont val="Arial"/>
        <family val="2"/>
      </rPr>
      <t>com reserva técnica mínima de 5%.</t>
    </r>
  </si>
  <si>
    <t>Continuação do Anexo III da Resol. Nº 063/2012-COU, de 21 de junho de 2012.</t>
  </si>
  <si>
    <t>Valor Unitário da Diária</t>
  </si>
  <si>
    <t>Valor Total das Diárias</t>
  </si>
  <si>
    <t>02.03 -  OUTROS CUSTOS COM SERVIÇOS DE PESSOAL</t>
  </si>
  <si>
    <t>* Valor Unitário de uma FA-2</t>
  </si>
  <si>
    <t>Coordenação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</si>
</sst>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b/>
      <sz val="10"/>
      <color theme="3"/>
      <name val="Arial"/>
      <family val="2"/>
    </font>
    <font>
      <b/>
      <sz val="8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9">
    <xf numFmtId="0" fontId="0" fillId="0" borderId="0" xfId="0"/>
    <xf numFmtId="0" fontId="2" fillId="0" borderId="0" xfId="0" applyFont="1" applyProtection="1"/>
    <xf numFmtId="0" fontId="0" fillId="0" borderId="0" xfId="0" applyProtection="1"/>
    <xf numFmtId="2" fontId="1" fillId="0" borderId="0" xfId="2" applyNumberFormat="1" applyProtection="1"/>
    <xf numFmtId="164" fontId="1" fillId="0" borderId="0" xfId="2" applyAlignment="1" applyProtection="1">
      <alignment horizontal="right"/>
    </xf>
    <xf numFmtId="164" fontId="1" fillId="0" borderId="0" xfId="2" applyProtection="1"/>
    <xf numFmtId="0" fontId="2" fillId="0" borderId="1" xfId="0" applyFont="1" applyBorder="1" applyProtection="1"/>
    <xf numFmtId="0" fontId="0" fillId="0" borderId="2" xfId="0" applyBorder="1" applyProtection="1"/>
    <xf numFmtId="2" fontId="1" fillId="0" borderId="2" xfId="2" applyNumberFormat="1" applyBorder="1" applyProtection="1"/>
    <xf numFmtId="164" fontId="1" fillId="0" borderId="3" xfId="2" applyBorder="1" applyProtection="1"/>
    <xf numFmtId="0" fontId="2" fillId="0" borderId="4" xfId="0" applyFont="1" applyBorder="1" applyAlignment="1" applyProtection="1">
      <alignment horizontal="left"/>
    </xf>
    <xf numFmtId="0" fontId="0" fillId="0" borderId="5" xfId="0" applyBorder="1" applyProtection="1"/>
    <xf numFmtId="2" fontId="3" fillId="0" borderId="5" xfId="2" applyNumberFormat="1" applyFont="1" applyBorder="1" applyProtection="1"/>
    <xf numFmtId="164" fontId="3" fillId="0" borderId="6" xfId="2" applyFont="1" applyBorder="1" applyProtection="1"/>
    <xf numFmtId="0" fontId="2" fillId="0" borderId="7" xfId="0" applyFont="1" applyBorder="1" applyProtection="1"/>
    <xf numFmtId="0" fontId="0" fillId="0" borderId="0" xfId="0" applyBorder="1" applyProtection="1"/>
    <xf numFmtId="38" fontId="4" fillId="0" borderId="0" xfId="0" applyNumberFormat="1" applyFont="1" applyBorder="1" applyProtection="1">
      <protection locked="0"/>
    </xf>
    <xf numFmtId="40" fontId="1" fillId="0" borderId="0" xfId="2" applyNumberFormat="1" applyBorder="1" applyProtection="1"/>
    <xf numFmtId="40" fontId="1" fillId="0" borderId="8" xfId="2" applyNumberFormat="1" applyBorder="1" applyProtection="1"/>
    <xf numFmtId="40" fontId="4" fillId="0" borderId="0" xfId="2" applyNumberFormat="1" applyFont="1" applyBorder="1" applyProtection="1">
      <protection locked="0"/>
    </xf>
    <xf numFmtId="40" fontId="0" fillId="0" borderId="0" xfId="0" applyNumberFormat="1" applyBorder="1" applyProtection="1"/>
    <xf numFmtId="0" fontId="2" fillId="0" borderId="9" xfId="0" applyFont="1" applyBorder="1" applyProtection="1"/>
    <xf numFmtId="0" fontId="0" fillId="0" borderId="10" xfId="0" applyBorder="1" applyProtection="1"/>
    <xf numFmtId="40" fontId="0" fillId="0" borderId="10" xfId="0" applyNumberFormat="1" applyBorder="1" applyProtection="1"/>
    <xf numFmtId="40" fontId="4" fillId="0" borderId="10" xfId="2" applyNumberFormat="1" applyFont="1" applyBorder="1" applyProtection="1">
      <protection locked="0"/>
    </xf>
    <xf numFmtId="40" fontId="1" fillId="0" borderId="11" xfId="2" applyNumberFormat="1" applyBorder="1" applyProtection="1"/>
    <xf numFmtId="0" fontId="2" fillId="2" borderId="12" xfId="0" applyFont="1" applyFill="1" applyBorder="1" applyProtection="1"/>
    <xf numFmtId="0" fontId="0" fillId="2" borderId="13" xfId="0" applyFill="1" applyBorder="1" applyProtection="1"/>
    <xf numFmtId="40" fontId="0" fillId="2" borderId="13" xfId="0" applyNumberFormat="1" applyFill="1" applyBorder="1" applyProtection="1"/>
    <xf numFmtId="40" fontId="1" fillId="2" borderId="13" xfId="2" applyNumberFormat="1" applyFill="1" applyBorder="1" applyProtection="1"/>
    <xf numFmtId="40" fontId="3" fillId="2" borderId="14" xfId="2" applyNumberFormat="1" applyFont="1" applyFill="1" applyBorder="1" applyProtection="1"/>
    <xf numFmtId="40" fontId="0" fillId="0" borderId="0" xfId="0" applyNumberFormat="1" applyProtection="1"/>
    <xf numFmtId="40" fontId="1" fillId="0" borderId="0" xfId="2" applyNumberFormat="1" applyProtection="1"/>
    <xf numFmtId="40" fontId="0" fillId="0" borderId="2" xfId="0" applyNumberFormat="1" applyBorder="1" applyProtection="1"/>
    <xf numFmtId="40" fontId="1" fillId="0" borderId="2" xfId="2" applyNumberFormat="1" applyBorder="1" applyProtection="1"/>
    <xf numFmtId="40" fontId="1" fillId="0" borderId="3" xfId="2" applyNumberFormat="1" applyBorder="1" applyProtection="1"/>
    <xf numFmtId="164" fontId="6" fillId="0" borderId="4" xfId="0" applyNumberFormat="1" applyFont="1" applyBorder="1" applyProtection="1"/>
    <xf numFmtId="0" fontId="6" fillId="0" borderId="5" xfId="0" applyFont="1" applyBorder="1" applyProtection="1"/>
    <xf numFmtId="40" fontId="3" fillId="0" borderId="5" xfId="0" applyNumberFormat="1" applyFont="1" applyBorder="1" applyProtection="1"/>
    <xf numFmtId="40" fontId="3" fillId="0" borderId="5" xfId="2" applyNumberFormat="1" applyFont="1" applyBorder="1" applyProtection="1"/>
    <xf numFmtId="40" fontId="1" fillId="0" borderId="6" xfId="2" applyNumberFormat="1" applyFont="1" applyBorder="1" applyProtection="1"/>
    <xf numFmtId="164" fontId="6" fillId="0" borderId="7" xfId="0" applyNumberFormat="1" applyFont="1" applyBorder="1" applyProtection="1"/>
    <xf numFmtId="0" fontId="6" fillId="0" borderId="0" xfId="0" applyFont="1" applyBorder="1" applyProtection="1"/>
    <xf numFmtId="0" fontId="6" fillId="0" borderId="7" xfId="0" applyFont="1" applyBorder="1" applyProtection="1"/>
    <xf numFmtId="40" fontId="6" fillId="0" borderId="8" xfId="2" applyNumberFormat="1" applyFont="1" applyBorder="1" applyProtection="1"/>
    <xf numFmtId="0" fontId="6" fillId="0" borderId="15" xfId="0" applyFont="1" applyBorder="1" applyProtection="1"/>
    <xf numFmtId="0" fontId="6" fillId="0" borderId="16" xfId="0" applyFont="1" applyBorder="1" applyProtection="1"/>
    <xf numFmtId="40" fontId="0" fillId="0" borderId="16" xfId="0" applyNumberFormat="1" applyBorder="1" applyProtection="1"/>
    <xf numFmtId="40" fontId="1" fillId="0" borderId="16" xfId="2" applyNumberFormat="1" applyBorder="1" applyProtection="1"/>
    <xf numFmtId="40" fontId="6" fillId="0" borderId="17" xfId="2" applyNumberFormat="1" applyFont="1" applyBorder="1" applyProtection="1"/>
    <xf numFmtId="0" fontId="3" fillId="2" borderId="12" xfId="0" quotePrefix="1" applyFont="1" applyFill="1" applyBorder="1" applyAlignment="1" applyProtection="1">
      <alignment horizontal="left"/>
    </xf>
    <xf numFmtId="0" fontId="3" fillId="2" borderId="13" xfId="0" applyFont="1" applyFill="1" applyBorder="1" applyProtection="1"/>
    <xf numFmtId="40" fontId="3" fillId="2" borderId="13" xfId="0" applyNumberFormat="1" applyFont="1" applyFill="1" applyBorder="1" applyProtection="1"/>
    <xf numFmtId="40" fontId="3" fillId="2" borderId="13" xfId="2" applyNumberFormat="1" applyFont="1" applyFill="1" applyBorder="1" applyProtection="1"/>
    <xf numFmtId="40" fontId="3" fillId="2" borderId="18" xfId="2" applyNumberFormat="1" applyFont="1" applyFill="1" applyBorder="1" applyProtection="1"/>
    <xf numFmtId="0" fontId="7" fillId="2" borderId="12" xfId="0" applyFont="1" applyFill="1" applyBorder="1" applyProtection="1"/>
    <xf numFmtId="0" fontId="0" fillId="3" borderId="0" xfId="0" applyFill="1" applyBorder="1" applyProtection="1"/>
    <xf numFmtId="40" fontId="0" fillId="3" borderId="0" xfId="0" applyNumberFormat="1" applyFill="1" applyBorder="1" applyProtection="1"/>
    <xf numFmtId="40" fontId="1" fillId="3" borderId="0" xfId="2" applyNumberFormat="1" applyFill="1" applyBorder="1" applyProtection="1"/>
    <xf numFmtId="40" fontId="3" fillId="3" borderId="0" xfId="2" applyNumberFormat="1" applyFont="1" applyFill="1" applyBorder="1" applyProtection="1"/>
    <xf numFmtId="0" fontId="6" fillId="2" borderId="19" xfId="0" applyFont="1" applyFill="1" applyBorder="1" applyProtection="1"/>
    <xf numFmtId="0" fontId="6" fillId="2" borderId="20" xfId="0" applyFont="1" applyFill="1" applyBorder="1" applyProtection="1"/>
    <xf numFmtId="40" fontId="6" fillId="2" borderId="20" xfId="0" applyNumberFormat="1" applyFont="1" applyFill="1" applyBorder="1" applyProtection="1"/>
    <xf numFmtId="40" fontId="6" fillId="2" borderId="20" xfId="2" applyNumberFormat="1" applyFont="1" applyFill="1" applyBorder="1" applyProtection="1"/>
    <xf numFmtId="40" fontId="3" fillId="0" borderId="0" xfId="2" applyNumberFormat="1" applyFont="1" applyProtection="1"/>
    <xf numFmtId="0" fontId="6" fillId="2" borderId="12" xfId="0" quotePrefix="1" applyFont="1" applyFill="1" applyBorder="1" applyAlignment="1" applyProtection="1">
      <alignment horizontal="left"/>
    </xf>
    <xf numFmtId="0" fontId="6" fillId="2" borderId="13" xfId="0" applyFont="1" applyFill="1" applyBorder="1" applyProtection="1"/>
    <xf numFmtId="40" fontId="6" fillId="2" borderId="13" xfId="0" applyNumberFormat="1" applyFont="1" applyFill="1" applyBorder="1" applyProtection="1"/>
    <xf numFmtId="40" fontId="6" fillId="2" borderId="13" xfId="2" applyNumberFormat="1" applyFont="1" applyFill="1" applyBorder="1" applyProtection="1"/>
    <xf numFmtId="40" fontId="6" fillId="2" borderId="18" xfId="2" applyNumberFormat="1" applyFont="1" applyFill="1" applyBorder="1" applyProtection="1"/>
    <xf numFmtId="0" fontId="0" fillId="0" borderId="0" xfId="0" applyFill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2" fontId="1" fillId="0" borderId="0" xfId="2" applyNumberFormat="1" applyFill="1" applyBorder="1" applyProtection="1"/>
    <xf numFmtId="2" fontId="1" fillId="2" borderId="13" xfId="2" applyNumberFormat="1" applyFill="1" applyBorder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2" fontId="3" fillId="0" borderId="23" xfId="2" quotePrefix="1" applyNumberFormat="1" applyFont="1" applyBorder="1" applyAlignment="1" applyProtection="1">
      <alignment horizontal="center"/>
    </xf>
    <xf numFmtId="2" fontId="3" fillId="0" borderId="24" xfId="2" applyNumberFormat="1" applyFont="1" applyBorder="1" applyAlignment="1" applyProtection="1">
      <alignment horizontal="center"/>
    </xf>
    <xf numFmtId="164" fontId="3" fillId="0" borderId="0" xfId="0" applyNumberFormat="1" applyFont="1" applyFill="1" applyBorder="1" applyProtection="1"/>
    <xf numFmtId="0" fontId="0" fillId="2" borderId="14" xfId="0" applyFill="1" applyBorder="1" applyProtection="1"/>
    <xf numFmtId="2" fontId="3" fillId="0" borderId="25" xfId="2" applyNumberFormat="1" applyFont="1" applyBorder="1" applyAlignment="1" applyProtection="1">
      <alignment horizontal="center"/>
    </xf>
    <xf numFmtId="2" fontId="3" fillId="0" borderId="26" xfId="2" applyNumberFormat="1" applyFont="1" applyBorder="1" applyAlignment="1" applyProtection="1">
      <alignment horizontal="center"/>
    </xf>
    <xf numFmtId="2" fontId="3" fillId="2" borderId="18" xfId="0" applyNumberFormat="1" applyFont="1" applyFill="1" applyBorder="1" applyProtection="1"/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quotePrefix="1" applyAlignment="1" applyProtection="1">
      <alignment horizontal="right"/>
    </xf>
    <xf numFmtId="0" fontId="7" fillId="0" borderId="12" xfId="0" quotePrefix="1" applyFont="1" applyBorder="1" applyAlignment="1" applyProtection="1">
      <alignment horizontal="left"/>
    </xf>
    <xf numFmtId="0" fontId="0" fillId="0" borderId="13" xfId="0" applyBorder="1" applyProtection="1"/>
    <xf numFmtId="2" fontId="1" fillId="0" borderId="13" xfId="2" applyNumberFormat="1" applyBorder="1" applyProtection="1"/>
    <xf numFmtId="0" fontId="0" fillId="0" borderId="14" xfId="0" applyBorder="1" applyProtection="1"/>
    <xf numFmtId="164" fontId="3" fillId="2" borderId="18" xfId="0" applyNumberFormat="1" applyFont="1" applyFill="1" applyBorder="1" applyProtection="1"/>
    <xf numFmtId="0" fontId="15" fillId="0" borderId="0" xfId="0" applyFont="1" applyProtection="1"/>
    <xf numFmtId="0" fontId="15" fillId="0" borderId="0" xfId="0" applyFont="1"/>
    <xf numFmtId="0" fontId="15" fillId="0" borderId="0" xfId="0" applyFont="1" applyFill="1" applyBorder="1" applyAlignment="1" applyProtection="1">
      <alignment horizontal="left"/>
    </xf>
    <xf numFmtId="40" fontId="0" fillId="0" borderId="13" xfId="0" applyNumberFormat="1" applyBorder="1" applyProtection="1"/>
    <xf numFmtId="0" fontId="0" fillId="0" borderId="2" xfId="0" applyBorder="1"/>
    <xf numFmtId="0" fontId="0" fillId="0" borderId="0" xfId="0" applyBorder="1"/>
    <xf numFmtId="0" fontId="16" fillId="3" borderId="0" xfId="0" applyFont="1" applyFill="1" applyBorder="1" applyProtection="1"/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Protection="1"/>
    <xf numFmtId="0" fontId="7" fillId="0" borderId="7" xfId="0" applyFont="1" applyBorder="1" applyProtection="1"/>
    <xf numFmtId="164" fontId="3" fillId="2" borderId="18" xfId="2" applyFont="1" applyFill="1" applyBorder="1" applyProtection="1"/>
    <xf numFmtId="0" fontId="7" fillId="0" borderId="0" xfId="0" applyFont="1" applyAlignment="1">
      <alignment horizontal="center"/>
    </xf>
    <xf numFmtId="0" fontId="7" fillId="0" borderId="0" xfId="0" applyFont="1"/>
    <xf numFmtId="39" fontId="0" fillId="0" borderId="0" xfId="2" applyNumberFormat="1" applyFont="1"/>
    <xf numFmtId="0" fontId="7" fillId="0" borderId="0" xfId="0" applyFont="1" applyAlignment="1">
      <alignment horizontal="right"/>
    </xf>
    <xf numFmtId="0" fontId="2" fillId="2" borderId="1" xfId="0" quotePrefix="1" applyFont="1" applyFill="1" applyBorder="1" applyAlignment="1" applyProtection="1">
      <alignment horizontal="left"/>
    </xf>
    <xf numFmtId="0" fontId="2" fillId="2" borderId="2" xfId="0" quotePrefix="1" applyFont="1" applyFill="1" applyBorder="1" applyAlignment="1" applyProtection="1">
      <alignment horizontal="left"/>
    </xf>
    <xf numFmtId="0" fontId="0" fillId="2" borderId="2" xfId="0" applyFill="1" applyBorder="1" applyProtection="1"/>
    <xf numFmtId="2" fontId="1" fillId="2" borderId="2" xfId="2" applyNumberFormat="1" applyFill="1" applyBorder="1" applyProtection="1"/>
    <xf numFmtId="0" fontId="0" fillId="2" borderId="3" xfId="0" applyFill="1" applyBorder="1" applyProtection="1"/>
    <xf numFmtId="0" fontId="3" fillId="0" borderId="28" xfId="0" applyFont="1" applyBorder="1" applyProtection="1"/>
    <xf numFmtId="2" fontId="3" fillId="0" borderId="28" xfId="2" applyNumberFormat="1" applyFont="1" applyBorder="1" applyProtection="1"/>
    <xf numFmtId="0" fontId="14" fillId="0" borderId="28" xfId="0" applyFont="1" applyBorder="1" applyProtection="1"/>
    <xf numFmtId="0" fontId="4" fillId="0" borderId="28" xfId="0" applyFont="1" applyBorder="1" applyAlignment="1" applyProtection="1">
      <alignment wrapText="1"/>
      <protection locked="0"/>
    </xf>
    <xf numFmtId="164" fontId="4" fillId="0" borderId="28" xfId="2" applyFont="1" applyBorder="1" applyAlignment="1" applyProtection="1">
      <alignment wrapText="1"/>
      <protection locked="0"/>
    </xf>
    <xf numFmtId="1" fontId="4" fillId="0" borderId="28" xfId="2" applyNumberFormat="1" applyFont="1" applyBorder="1" applyAlignment="1" applyProtection="1">
      <alignment wrapText="1"/>
      <protection locked="0"/>
    </xf>
    <xf numFmtId="164" fontId="4" fillId="0" borderId="28" xfId="2" applyFont="1" applyBorder="1" applyProtection="1">
      <protection locked="0"/>
    </xf>
    <xf numFmtId="2" fontId="1" fillId="0" borderId="28" xfId="2" applyNumberFormat="1" applyBorder="1" applyProtection="1"/>
    <xf numFmtId="0" fontId="0" fillId="0" borderId="28" xfId="0" applyBorder="1" applyProtection="1"/>
    <xf numFmtId="164" fontId="3" fillId="0" borderId="28" xfId="2" applyFont="1" applyBorder="1" applyProtection="1"/>
    <xf numFmtId="164" fontId="1" fillId="0" borderId="28" xfId="2" applyFont="1" applyBorder="1" applyProtection="1"/>
    <xf numFmtId="0" fontId="2" fillId="0" borderId="28" xfId="0" applyFont="1" applyFill="1" applyBorder="1" applyProtection="1"/>
    <xf numFmtId="0" fontId="4" fillId="0" borderId="28" xfId="0" applyFont="1" applyFill="1" applyBorder="1" applyProtection="1">
      <protection locked="0"/>
    </xf>
    <xf numFmtId="2" fontId="4" fillId="0" borderId="28" xfId="2" applyNumberFormat="1" applyFont="1" applyFill="1" applyBorder="1" applyProtection="1">
      <protection locked="0"/>
    </xf>
    <xf numFmtId="0" fontId="11" fillId="0" borderId="29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11" fillId="0" borderId="31" xfId="0" applyFont="1" applyBorder="1" applyAlignment="1" applyProtection="1">
      <alignment horizontal="center"/>
    </xf>
    <xf numFmtId="0" fontId="5" fillId="0" borderId="28" xfId="0" applyFont="1" applyFill="1" applyBorder="1" applyProtection="1"/>
    <xf numFmtId="1" fontId="4" fillId="0" borderId="28" xfId="2" applyNumberFormat="1" applyFont="1" applyFill="1" applyBorder="1" applyProtection="1">
      <protection locked="0"/>
    </xf>
    <xf numFmtId="0" fontId="12" fillId="0" borderId="28" xfId="0" applyFont="1" applyFill="1" applyBorder="1" applyProtection="1"/>
    <xf numFmtId="0" fontId="13" fillId="0" borderId="28" xfId="0" applyFont="1" applyFill="1" applyBorder="1" applyProtection="1"/>
    <xf numFmtId="2" fontId="12" fillId="0" borderId="28" xfId="2" applyNumberFormat="1" applyFont="1" applyFill="1" applyBorder="1" applyProtection="1"/>
    <xf numFmtId="2" fontId="12" fillId="0" borderId="32" xfId="0" applyNumberFormat="1" applyFont="1" applyFill="1" applyBorder="1" applyProtection="1"/>
    <xf numFmtId="2" fontId="1" fillId="0" borderId="33" xfId="2" applyNumberFormat="1" applyBorder="1" applyProtection="1"/>
    <xf numFmtId="0" fontId="0" fillId="0" borderId="32" xfId="0" applyFill="1" applyBorder="1" applyProtection="1"/>
    <xf numFmtId="164" fontId="1" fillId="0" borderId="33" xfId="2" applyFont="1" applyBorder="1" applyProtection="1"/>
    <xf numFmtId="0" fontId="3" fillId="0" borderId="1" xfId="0" applyFont="1" applyBorder="1" applyAlignment="1" applyProtection="1">
      <alignment horizontal="center"/>
    </xf>
    <xf numFmtId="2" fontId="3" fillId="0" borderId="2" xfId="2" quotePrefix="1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4" fillId="0" borderId="28" xfId="0" applyFont="1" applyBorder="1" applyProtection="1">
      <protection locked="0"/>
    </xf>
    <xf numFmtId="1" fontId="4" fillId="0" borderId="28" xfId="2" applyNumberFormat="1" applyFont="1" applyBorder="1" applyProtection="1">
      <protection locked="0"/>
    </xf>
    <xf numFmtId="2" fontId="4" fillId="0" borderId="28" xfId="2" applyNumberFormat="1" applyFont="1" applyBorder="1" applyProtection="1">
      <protection locked="0"/>
    </xf>
    <xf numFmtId="0" fontId="14" fillId="0" borderId="28" xfId="0" applyFont="1" applyFill="1" applyBorder="1" applyProtection="1"/>
    <xf numFmtId="0" fontId="2" fillId="0" borderId="28" xfId="0" quotePrefix="1" applyFont="1" applyFill="1" applyBorder="1" applyAlignment="1" applyProtection="1">
      <alignment horizontal="left"/>
    </xf>
    <xf numFmtId="0" fontId="0" fillId="0" borderId="32" xfId="0" applyBorder="1" applyProtection="1"/>
    <xf numFmtId="0" fontId="1" fillId="0" borderId="1" xfId="0" applyFont="1" applyBorder="1" applyAlignment="1" applyProtection="1">
      <alignment horizontal="center"/>
    </xf>
    <xf numFmtId="0" fontId="1" fillId="0" borderId="2" xfId="0" quotePrefix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2" fontId="1" fillId="0" borderId="2" xfId="2" quotePrefix="1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4" fillId="0" borderId="28" xfId="0" applyFont="1" applyBorder="1" applyProtection="1"/>
    <xf numFmtId="0" fontId="1" fillId="0" borderId="28" xfId="0" applyFont="1" applyBorder="1" applyProtection="1"/>
    <xf numFmtId="0" fontId="12" fillId="0" borderId="28" xfId="0" quotePrefix="1" applyFont="1" applyBorder="1" applyAlignment="1" applyProtection="1">
      <alignment horizontal="left"/>
    </xf>
    <xf numFmtId="0" fontId="3" fillId="0" borderId="32" xfId="0" applyFont="1" applyBorder="1" applyProtection="1"/>
    <xf numFmtId="164" fontId="3" fillId="0" borderId="33" xfId="2" applyFont="1" applyBorder="1" applyProtection="1"/>
    <xf numFmtId="2" fontId="1" fillId="0" borderId="28" xfId="2" applyNumberFormat="1" applyFont="1" applyBorder="1" applyProtection="1"/>
    <xf numFmtId="2" fontId="3" fillId="0" borderId="28" xfId="0" applyNumberFormat="1" applyFont="1" applyBorder="1" applyProtection="1"/>
    <xf numFmtId="2" fontId="3" fillId="0" borderId="32" xfId="0" applyNumberFormat="1" applyFont="1" applyBorder="1" applyProtection="1"/>
    <xf numFmtId="2" fontId="1" fillId="0" borderId="33" xfId="2" applyNumberFormat="1" applyFont="1" applyBorder="1" applyProtection="1"/>
    <xf numFmtId="0" fontId="1" fillId="0" borderId="28" xfId="0" applyFont="1" applyBorder="1" applyAlignment="1" applyProtection="1">
      <alignment horizontal="center"/>
    </xf>
    <xf numFmtId="0" fontId="1" fillId="0" borderId="28" xfId="0" quotePrefix="1" applyFont="1" applyBorder="1" applyAlignment="1" applyProtection="1">
      <alignment horizontal="center"/>
    </xf>
    <xf numFmtId="2" fontId="1" fillId="0" borderId="28" xfId="2" quotePrefix="1" applyNumberFormat="1" applyFont="1" applyBorder="1" applyAlignment="1" applyProtection="1">
      <alignment horizontal="center"/>
    </xf>
    <xf numFmtId="0" fontId="7" fillId="3" borderId="3" xfId="0" applyFont="1" applyFill="1" applyBorder="1" applyAlignment="1">
      <alignment horizontal="center"/>
    </xf>
    <xf numFmtId="39" fontId="7" fillId="2" borderId="34" xfId="0" applyNumberFormat="1" applyFont="1" applyFill="1" applyBorder="1"/>
    <xf numFmtId="39" fontId="0" fillId="3" borderId="35" xfId="2" applyNumberFormat="1" applyFont="1" applyFill="1" applyBorder="1"/>
    <xf numFmtId="39" fontId="0" fillId="3" borderId="36" xfId="2" applyNumberFormat="1" applyFont="1" applyFill="1" applyBorder="1"/>
    <xf numFmtId="0" fontId="7" fillId="3" borderId="37" xfId="0" applyFont="1" applyFill="1" applyBorder="1" applyAlignment="1">
      <alignment horizontal="center"/>
    </xf>
    <xf numFmtId="0" fontId="0" fillId="3" borderId="38" xfId="0" applyFill="1" applyBorder="1"/>
    <xf numFmtId="0" fontId="0" fillId="3" borderId="39" xfId="0" applyFill="1" applyBorder="1"/>
    <xf numFmtId="0" fontId="0" fillId="3" borderId="19" xfId="0" applyFill="1" applyBorder="1"/>
    <xf numFmtId="0" fontId="7" fillId="3" borderId="2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right"/>
    </xf>
    <xf numFmtId="39" fontId="0" fillId="3" borderId="27" xfId="2" applyNumberFormat="1" applyFont="1" applyFill="1" applyBorder="1"/>
    <xf numFmtId="39" fontId="0" fillId="3" borderId="40" xfId="2" applyNumberFormat="1" applyFont="1" applyFill="1" applyBorder="1"/>
    <xf numFmtId="39" fontId="0" fillId="3" borderId="41" xfId="2" applyNumberFormat="1" applyFont="1" applyFill="1" applyBorder="1"/>
    <xf numFmtId="39" fontId="7" fillId="2" borderId="16" xfId="2" applyNumberFormat="1" applyFont="1" applyFill="1" applyBorder="1" applyAlignment="1">
      <alignment horizontal="right"/>
    </xf>
    <xf numFmtId="40" fontId="1" fillId="0" borderId="29" xfId="2" applyNumberFormat="1" applyBorder="1" applyProtection="1"/>
    <xf numFmtId="40" fontId="12" fillId="0" borderId="8" xfId="2" applyNumberFormat="1" applyFont="1" applyBorder="1" applyProtection="1"/>
    <xf numFmtId="0" fontId="11" fillId="0" borderId="32" xfId="0" applyFont="1" applyBorder="1" applyProtection="1"/>
    <xf numFmtId="10" fontId="1" fillId="0" borderId="42" xfId="1" applyNumberFormat="1" applyBorder="1" applyProtection="1"/>
    <xf numFmtId="0" fontId="0" fillId="0" borderId="24" xfId="0" applyFill="1" applyBorder="1" applyProtection="1"/>
    <xf numFmtId="2" fontId="1" fillId="0" borderId="24" xfId="2" applyNumberFormat="1" applyFill="1" applyBorder="1" applyProtection="1"/>
    <xf numFmtId="2" fontId="1" fillId="0" borderId="43" xfId="2" applyNumberFormat="1" applyBorder="1" applyProtection="1"/>
    <xf numFmtId="0" fontId="0" fillId="0" borderId="42" xfId="0" applyBorder="1" applyProtection="1"/>
    <xf numFmtId="0" fontId="14" fillId="0" borderId="33" xfId="0" applyFont="1" applyBorder="1" applyProtection="1"/>
    <xf numFmtId="0" fontId="11" fillId="0" borderId="31" xfId="0" applyFont="1" applyBorder="1" applyProtection="1"/>
    <xf numFmtId="0" fontId="0" fillId="0" borderId="31" xfId="0" applyBorder="1" applyProtection="1"/>
    <xf numFmtId="2" fontId="1" fillId="0" borderId="10" xfId="2" applyNumberFormat="1" applyBorder="1" applyProtection="1"/>
    <xf numFmtId="0" fontId="0" fillId="0" borderId="22" xfId="0" applyBorder="1" applyProtection="1"/>
    <xf numFmtId="0" fontId="0" fillId="0" borderId="43" xfId="0" applyBorder="1" applyProtection="1"/>
    <xf numFmtId="40" fontId="1" fillId="0" borderId="44" xfId="2" applyNumberFormat="1" applyBorder="1" applyProtection="1"/>
    <xf numFmtId="40" fontId="0" fillId="0" borderId="45" xfId="0" applyNumberFormat="1" applyBorder="1" applyAlignment="1" applyProtection="1">
      <alignment horizontal="center"/>
    </xf>
    <xf numFmtId="40" fontId="1" fillId="0" borderId="3" xfId="2" applyNumberFormat="1" applyFont="1" applyBorder="1" applyProtection="1"/>
    <xf numFmtId="9" fontId="0" fillId="0" borderId="0" xfId="1" applyFont="1" applyProtection="1"/>
    <xf numFmtId="0" fontId="1" fillId="0" borderId="0" xfId="0" applyFont="1" applyBorder="1" applyProtection="1"/>
    <xf numFmtId="0" fontId="1" fillId="3" borderId="38" xfId="0" applyFont="1" applyFill="1" applyBorder="1"/>
    <xf numFmtId="0" fontId="1" fillId="3" borderId="39" xfId="0" applyFont="1" applyFill="1" applyBorder="1"/>
    <xf numFmtId="0" fontId="8" fillId="4" borderId="1" xfId="0" applyFont="1" applyFill="1" applyBorder="1" applyProtection="1"/>
    <xf numFmtId="0" fontId="8" fillId="4" borderId="2" xfId="0" applyFont="1" applyFill="1" applyBorder="1" applyProtection="1"/>
    <xf numFmtId="40" fontId="8" fillId="4" borderId="2" xfId="0" applyNumberFormat="1" applyFont="1" applyFill="1" applyBorder="1" applyProtection="1"/>
    <xf numFmtId="40" fontId="9" fillId="4" borderId="2" xfId="2" applyNumberFormat="1" applyFont="1" applyFill="1" applyBorder="1" applyProtection="1"/>
    <xf numFmtId="40" fontId="9" fillId="4" borderId="3" xfId="2" applyNumberFormat="1" applyFont="1" applyFill="1" applyBorder="1" applyProtection="1"/>
    <xf numFmtId="0" fontId="8" fillId="4" borderId="7" xfId="0" applyFont="1" applyFill="1" applyBorder="1" applyProtection="1"/>
    <xf numFmtId="0" fontId="9" fillId="4" borderId="0" xfId="0" applyFont="1" applyFill="1" applyBorder="1" applyProtection="1"/>
    <xf numFmtId="0" fontId="0" fillId="4" borderId="0" xfId="0" applyFill="1" applyBorder="1"/>
    <xf numFmtId="40" fontId="10" fillId="4" borderId="8" xfId="2" applyNumberFormat="1" applyFont="1" applyFill="1" applyBorder="1" applyProtection="1"/>
    <xf numFmtId="0" fontId="8" fillId="4" borderId="15" xfId="0" applyFont="1" applyFill="1" applyBorder="1" applyProtection="1"/>
    <xf numFmtId="0" fontId="9" fillId="4" borderId="16" xfId="0" applyFont="1" applyFill="1" applyBorder="1" applyProtection="1"/>
    <xf numFmtId="0" fontId="0" fillId="4" borderId="16" xfId="0" applyFill="1" applyBorder="1"/>
    <xf numFmtId="40" fontId="10" fillId="4" borderId="17" xfId="2" applyNumberFormat="1" applyFont="1" applyFill="1" applyBorder="1" applyProtection="1"/>
    <xf numFmtId="0" fontId="8" fillId="4" borderId="46" xfId="0" applyFont="1" applyFill="1" applyBorder="1" applyProtection="1"/>
    <xf numFmtId="0" fontId="9" fillId="4" borderId="47" xfId="0" applyFont="1" applyFill="1" applyBorder="1" applyProtection="1"/>
    <xf numFmtId="0" fontId="0" fillId="4" borderId="47" xfId="0" applyFill="1" applyBorder="1"/>
    <xf numFmtId="40" fontId="10" fillId="4" borderId="48" xfId="2" applyNumberFormat="1" applyFont="1" applyFill="1" applyBorder="1" applyProtection="1"/>
    <xf numFmtId="0" fontId="8" fillId="4" borderId="49" xfId="0" applyFont="1" applyFill="1" applyBorder="1" applyProtection="1"/>
    <xf numFmtId="40" fontId="10" fillId="4" borderId="51" xfId="2" applyNumberFormat="1" applyFont="1" applyFill="1" applyBorder="1" applyProtection="1"/>
    <xf numFmtId="0" fontId="18" fillId="4" borderId="50" xfId="0" applyFont="1" applyFill="1" applyBorder="1" applyProtection="1"/>
    <xf numFmtId="0" fontId="0" fillId="4" borderId="50" xfId="0" applyFill="1" applyBorder="1"/>
    <xf numFmtId="0" fontId="9" fillId="4" borderId="50" xfId="0" applyFont="1" applyFill="1" applyBorder="1" applyProtection="1"/>
    <xf numFmtId="0" fontId="0" fillId="3" borderId="9" xfId="0" applyFill="1" applyBorder="1"/>
    <xf numFmtId="39" fontId="0" fillId="3" borderId="52" xfId="2" applyNumberFormat="1" applyFont="1" applyFill="1" applyBorder="1"/>
    <xf numFmtId="0" fontId="7" fillId="3" borderId="18" xfId="0" applyFont="1" applyFill="1" applyBorder="1" applyAlignment="1">
      <alignment horizontal="center"/>
    </xf>
    <xf numFmtId="39" fontId="7" fillId="3" borderId="13" xfId="2" applyNumberFormat="1" applyFont="1" applyFill="1" applyBorder="1" applyAlignment="1">
      <alignment horizontal="center"/>
    </xf>
    <xf numFmtId="9" fontId="9" fillId="4" borderId="47" xfId="1" applyNumberFormat="1" applyFont="1" applyFill="1" applyBorder="1" applyProtection="1"/>
    <xf numFmtId="9" fontId="9" fillId="4" borderId="50" xfId="1" applyNumberFormat="1" applyFont="1" applyFill="1" applyBorder="1" applyProtection="1"/>
    <xf numFmtId="9" fontId="9" fillId="4" borderId="0" xfId="1" applyNumberFormat="1" applyFont="1" applyFill="1" applyBorder="1" applyProtection="1"/>
    <xf numFmtId="9" fontId="9" fillId="4" borderId="16" xfId="1" applyNumberFormat="1" applyFont="1" applyFill="1" applyBorder="1" applyProtection="1"/>
    <xf numFmtId="0" fontId="3" fillId="0" borderId="7" xfId="0" applyFont="1" applyBorder="1" applyProtection="1"/>
    <xf numFmtId="40" fontId="1" fillId="2" borderId="34" xfId="2" applyNumberFormat="1" applyFill="1" applyBorder="1" applyProtection="1"/>
    <xf numFmtId="40" fontId="3" fillId="2" borderId="34" xfId="2" applyNumberFormat="1" applyFont="1" applyFill="1" applyBorder="1" applyProtection="1"/>
    <xf numFmtId="40" fontId="1" fillId="0" borderId="31" xfId="2" applyNumberFormat="1" applyBorder="1" applyProtection="1"/>
    <xf numFmtId="40" fontId="19" fillId="0" borderId="0" xfId="2" applyNumberFormat="1" applyFont="1" applyBorder="1" applyProtection="1"/>
    <xf numFmtId="0" fontId="1" fillId="0" borderId="0" xfId="0" applyFont="1" applyProtection="1"/>
    <xf numFmtId="0" fontId="1" fillId="0" borderId="0" xfId="0" applyFont="1"/>
    <xf numFmtId="40" fontId="4" fillId="0" borderId="30" xfId="2" applyNumberFormat="1" applyFont="1" applyBorder="1" applyProtection="1"/>
    <xf numFmtId="40" fontId="4" fillId="0" borderId="53" xfId="2" applyNumberFormat="1" applyFont="1" applyBorder="1" applyProtection="1"/>
    <xf numFmtId="40" fontId="4" fillId="0" borderId="22" xfId="2" applyNumberFormat="1" applyFont="1" applyBorder="1" applyProtection="1"/>
    <xf numFmtId="0" fontId="20" fillId="0" borderId="0" xfId="0" applyFont="1" applyProtection="1"/>
    <xf numFmtId="0" fontId="7" fillId="0" borderId="15" xfId="0" applyFont="1" applyBorder="1" applyAlignment="1" applyProtection="1">
      <alignment vertical="justify"/>
    </xf>
    <xf numFmtId="0" fontId="0" fillId="0" borderId="16" xfId="0" applyBorder="1" applyAlignment="1">
      <alignment vertical="justify"/>
    </xf>
    <xf numFmtId="0" fontId="3" fillId="0" borderId="7" xfId="0" applyFont="1" applyBorder="1" applyAlignment="1" applyProtection="1">
      <alignment horizontal="left" vertical="justify"/>
    </xf>
    <xf numFmtId="0" fontId="7" fillId="0" borderId="0" xfId="0" applyFont="1" applyBorder="1" applyAlignment="1" applyProtection="1">
      <alignment horizontal="left" vertical="justify"/>
    </xf>
    <xf numFmtId="0" fontId="0" fillId="0" borderId="32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2" fontId="1" fillId="0" borderId="32" xfId="0" applyNumberFormat="1" applyFont="1" applyBorder="1" applyAlignment="1" applyProtection="1">
      <alignment horizontal="center"/>
    </xf>
    <xf numFmtId="2" fontId="1" fillId="0" borderId="42" xfId="0" applyNumberFormat="1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3" fillId="0" borderId="42" xfId="0" applyFont="1" applyBorder="1" applyAlignment="1" applyProtection="1">
      <alignment horizontal="center"/>
    </xf>
    <xf numFmtId="2" fontId="4" fillId="0" borderId="32" xfId="0" applyNumberFormat="1" applyFont="1" applyBorder="1" applyAlignment="1" applyProtection="1">
      <alignment horizontal="center"/>
    </xf>
    <xf numFmtId="2" fontId="4" fillId="0" borderId="42" xfId="0" applyNumberFormat="1" applyFont="1" applyBorder="1" applyAlignment="1" applyProtection="1">
      <alignment horizontal="center"/>
    </xf>
    <xf numFmtId="2" fontId="3" fillId="2" borderId="44" xfId="2" applyNumberFormat="1" applyFont="1" applyFill="1" applyBorder="1" applyAlignment="1" applyProtection="1">
      <alignment horizontal="center"/>
    </xf>
    <xf numFmtId="2" fontId="3" fillId="2" borderId="8" xfId="2" applyNumberFormat="1" applyFont="1" applyFill="1" applyBorder="1" applyAlignment="1" applyProtection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ROFESSORES"/>
      <sheetName val="CUSTOS"/>
      <sheetName val="INVESTIMENTOS"/>
      <sheetName val="Sheet1"/>
      <sheetName val="Sheet2"/>
      <sheetName val="Sheet3"/>
    </sheetNames>
    <sheetDataSet>
      <sheetData sheetId="0" refreshError="1"/>
      <sheetData sheetId="1" refreshError="1">
        <row r="2">
          <cell r="A2" t="str">
            <v>02.01 -  DEMONSTRATIVO DE CUSTOS COM PROFESSORES</v>
          </cell>
        </row>
        <row r="4">
          <cell r="A4" t="str">
            <v>02.01.01 - REMUNERAÇÃO DAS HORAS AULA</v>
          </cell>
        </row>
        <row r="25">
          <cell r="A25" t="str">
            <v>02.01.02 - DIÁRIAS DE PROFESSORES CONVIDADOS</v>
          </cell>
        </row>
        <row r="30">
          <cell r="A30" t="str">
            <v>02.01.03 - PASSAGENS DE PROFESSORES</v>
          </cell>
        </row>
      </sheetData>
      <sheetData sheetId="2" refreshError="1">
        <row r="2">
          <cell r="A2" t="str">
            <v>02.02 -  DEMONSTRATIVO DE DESPESAS DE MANUTENÇÃO</v>
          </cell>
        </row>
        <row r="22">
          <cell r="A22" t="str">
            <v>02.03 -  OUTROS CUSTOS COM SERVIÇOS</v>
          </cell>
        </row>
        <row r="34">
          <cell r="A34" t="str">
            <v>02.04 -  OUTROS (diversos)</v>
          </cell>
        </row>
      </sheetData>
      <sheetData sheetId="3" refreshError="1">
        <row r="2">
          <cell r="A2" t="str">
            <v>04.01 -  INVESTIMENTOS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E26" sqref="E26"/>
    </sheetView>
  </sheetViews>
  <sheetFormatPr defaultRowHeight="12.75" x14ac:dyDescent="0.2"/>
  <cols>
    <col min="1" max="1" width="17.28515625" customWidth="1"/>
    <col min="2" max="2" width="23.5703125" customWidth="1"/>
    <col min="3" max="5" width="17.28515625" customWidth="1"/>
  </cols>
  <sheetData>
    <row r="1" spans="1:5" ht="15.75" x14ac:dyDescent="0.25">
      <c r="A1" s="1" t="s">
        <v>73</v>
      </c>
      <c r="B1" s="2"/>
      <c r="C1" s="2"/>
      <c r="D1" s="3"/>
      <c r="E1" s="4" t="s">
        <v>0</v>
      </c>
    </row>
    <row r="2" spans="1:5" ht="16.5" thickBot="1" x14ac:dyDescent="0.3">
      <c r="A2" s="1" t="s">
        <v>70</v>
      </c>
      <c r="B2" s="2"/>
      <c r="C2" s="2"/>
      <c r="D2" s="3"/>
      <c r="E2" s="5"/>
    </row>
    <row r="3" spans="1:5" ht="15.75" x14ac:dyDescent="0.25">
      <c r="A3" s="6" t="s">
        <v>1</v>
      </c>
      <c r="B3" s="7"/>
      <c r="C3" s="7"/>
      <c r="D3" s="8"/>
      <c r="E3" s="9"/>
    </row>
    <row r="4" spans="1:5" ht="15.75" x14ac:dyDescent="0.25">
      <c r="A4" s="10" t="s">
        <v>2</v>
      </c>
      <c r="B4" s="11"/>
      <c r="C4" s="11"/>
      <c r="D4" s="12"/>
      <c r="E4" s="13">
        <f>SUM(D5:D9)</f>
        <v>0</v>
      </c>
    </row>
    <row r="5" spans="1:5" ht="15.75" x14ac:dyDescent="0.25">
      <c r="A5" s="14"/>
      <c r="B5" s="15" t="s">
        <v>3</v>
      </c>
      <c r="C5" s="16">
        <v>0</v>
      </c>
      <c r="D5" s="234"/>
      <c r="E5" s="18"/>
    </row>
    <row r="6" spans="1:5" ht="15.75" x14ac:dyDescent="0.25">
      <c r="A6" s="14"/>
      <c r="B6" s="15" t="s">
        <v>57</v>
      </c>
      <c r="C6" s="16">
        <v>0</v>
      </c>
      <c r="D6" s="234"/>
      <c r="E6" s="18"/>
    </row>
    <row r="7" spans="1:5" ht="15.75" x14ac:dyDescent="0.25">
      <c r="A7" s="14"/>
      <c r="B7" s="197" t="s">
        <v>67</v>
      </c>
      <c r="C7" s="16">
        <v>0</v>
      </c>
      <c r="D7" s="234"/>
      <c r="E7" s="18"/>
    </row>
    <row r="8" spans="1:5" ht="15.75" x14ac:dyDescent="0.25">
      <c r="A8" s="14"/>
      <c r="B8" s="15" t="s">
        <v>4</v>
      </c>
      <c r="C8" s="19">
        <v>0</v>
      </c>
      <c r="D8" s="234">
        <f>C5*C6*C8</f>
        <v>0</v>
      </c>
      <c r="E8" s="18"/>
    </row>
    <row r="9" spans="1:5" ht="15.75" x14ac:dyDescent="0.25">
      <c r="A9" s="14"/>
      <c r="B9" s="197" t="s">
        <v>60</v>
      </c>
      <c r="C9" s="19">
        <v>0</v>
      </c>
      <c r="D9" s="234">
        <f>C6*C9</f>
        <v>0</v>
      </c>
      <c r="E9" s="18"/>
    </row>
    <row r="10" spans="1:5" ht="15.75" x14ac:dyDescent="0.25">
      <c r="A10" s="14" t="s">
        <v>5</v>
      </c>
      <c r="B10" s="15"/>
      <c r="C10" s="20"/>
      <c r="D10" s="234"/>
      <c r="E10" s="180">
        <v>0</v>
      </c>
    </row>
    <row r="11" spans="1:5" ht="16.5" thickBot="1" x14ac:dyDescent="0.3">
      <c r="A11" s="21"/>
      <c r="B11" s="22"/>
      <c r="C11" s="23"/>
      <c r="D11" s="24"/>
      <c r="E11" s="25"/>
    </row>
    <row r="12" spans="1:5" ht="16.5" thickBot="1" x14ac:dyDescent="0.3">
      <c r="A12" s="26" t="s">
        <v>6</v>
      </c>
      <c r="B12" s="27"/>
      <c r="C12" s="28"/>
      <c r="D12" s="29"/>
      <c r="E12" s="30">
        <f>SUM(E4:E11)</f>
        <v>0</v>
      </c>
    </row>
    <row r="13" spans="1:5" ht="15.75" x14ac:dyDescent="0.25">
      <c r="A13" s="1"/>
      <c r="B13" s="2"/>
      <c r="C13" s="31"/>
      <c r="D13" s="32"/>
      <c r="E13" s="32"/>
    </row>
    <row r="14" spans="1:5" ht="16.5" thickBot="1" x14ac:dyDescent="0.3">
      <c r="A14" s="1"/>
      <c r="B14" s="2"/>
      <c r="C14" s="31"/>
      <c r="D14" s="32"/>
      <c r="E14" s="32"/>
    </row>
    <row r="15" spans="1:5" ht="15.75" x14ac:dyDescent="0.25">
      <c r="A15" s="6" t="s">
        <v>7</v>
      </c>
      <c r="B15" s="7"/>
      <c r="C15" s="33"/>
      <c r="D15" s="34"/>
      <c r="E15" s="35"/>
    </row>
    <row r="16" spans="1:5" x14ac:dyDescent="0.2">
      <c r="A16" s="36" t="str">
        <f>([1]PROFESSORES!A2)</f>
        <v>02.01 -  DEMONSTRATIVO DE CUSTOS COM PROFESSORES</v>
      </c>
      <c r="B16" s="37"/>
      <c r="C16" s="38"/>
      <c r="D16" s="39"/>
      <c r="E16" s="40">
        <f>SUM(E17:E19)</f>
        <v>0</v>
      </c>
    </row>
    <row r="17" spans="1:5" x14ac:dyDescent="0.2">
      <c r="A17" s="41" t="str">
        <f>([1]PROFESSORES!A4)</f>
        <v>02.01.01 - REMUNERAÇÃO DAS HORAS AULA</v>
      </c>
      <c r="B17" s="42"/>
      <c r="C17" s="20"/>
      <c r="D17" s="17"/>
      <c r="E17" s="18">
        <f>Professores!F43</f>
        <v>0</v>
      </c>
    </row>
    <row r="18" spans="1:5" x14ac:dyDescent="0.2">
      <c r="A18" s="41" t="str">
        <f>([1]PROFESSORES!A25)</f>
        <v>02.01.02 - DIÁRIAS DE PROFESSORES CONVIDADOS</v>
      </c>
      <c r="B18" s="42"/>
      <c r="C18" s="20"/>
      <c r="D18" s="17"/>
      <c r="E18" s="18">
        <f>Professores!E50</f>
        <v>0</v>
      </c>
    </row>
    <row r="19" spans="1:5" x14ac:dyDescent="0.2">
      <c r="A19" s="41" t="str">
        <f>([1]PROFESSORES!A30)</f>
        <v>02.01.03 - PASSAGENS DE PROFESSORES</v>
      </c>
      <c r="B19" s="42"/>
      <c r="C19" s="20"/>
      <c r="D19" s="17"/>
      <c r="E19" s="18">
        <f>Professores!F65</f>
        <v>0</v>
      </c>
    </row>
    <row r="20" spans="1:5" x14ac:dyDescent="0.2">
      <c r="A20" s="43" t="str">
        <f>([1]CUSTOS!A2)</f>
        <v>02.02 -  DEMONSTRATIVO DE DESPESAS DE MANUTENÇÃO</v>
      </c>
      <c r="B20" s="42"/>
      <c r="C20" s="20"/>
      <c r="D20" s="17"/>
      <c r="E20" s="44">
        <f>Custos!E18</f>
        <v>0</v>
      </c>
    </row>
    <row r="21" spans="1:5" x14ac:dyDescent="0.2">
      <c r="A21" s="43" t="str">
        <f>([1]CUSTOS!A22)</f>
        <v>02.03 -  OUTROS CUSTOS COM SERVIÇOS</v>
      </c>
      <c r="B21" s="42"/>
      <c r="C21" s="20"/>
      <c r="D21" s="17"/>
      <c r="E21" s="44">
        <f>Custos!E31</f>
        <v>0</v>
      </c>
    </row>
    <row r="22" spans="1:5" ht="13.5" thickBot="1" x14ac:dyDescent="0.25">
      <c r="A22" s="45" t="str">
        <f>([1]CUSTOS!A34)</f>
        <v>02.04 -  OUTROS (diversos)</v>
      </c>
      <c r="B22" s="46"/>
      <c r="C22" s="47"/>
      <c r="D22" s="48"/>
      <c r="E22" s="49">
        <f>Custos!E46</f>
        <v>0</v>
      </c>
    </row>
    <row r="23" spans="1:5" ht="13.5" thickBot="1" x14ac:dyDescent="0.25">
      <c r="A23" s="50" t="s">
        <v>8</v>
      </c>
      <c r="B23" s="51"/>
      <c r="C23" s="52"/>
      <c r="D23" s="53"/>
      <c r="E23" s="54">
        <f>+E16+E20+E21+E22</f>
        <v>0</v>
      </c>
    </row>
    <row r="24" spans="1:5" ht="16.5" thickBot="1" x14ac:dyDescent="0.3">
      <c r="A24" s="1"/>
      <c r="B24" s="2"/>
      <c r="C24" s="96"/>
      <c r="D24" s="32"/>
      <c r="E24" s="32"/>
    </row>
    <row r="25" spans="1:5" ht="15.75" x14ac:dyDescent="0.25">
      <c r="A25" s="6" t="s">
        <v>9</v>
      </c>
      <c r="B25" s="7"/>
      <c r="C25" s="97"/>
      <c r="D25" s="194" t="s">
        <v>10</v>
      </c>
      <c r="E25" s="195" t="s">
        <v>50</v>
      </c>
    </row>
    <row r="26" spans="1:5" x14ac:dyDescent="0.2">
      <c r="A26" s="102" t="s">
        <v>58</v>
      </c>
      <c r="B26" s="42"/>
      <c r="C26" s="98"/>
      <c r="D26" s="179">
        <f>(E$12)*0.05</f>
        <v>0</v>
      </c>
      <c r="E26" s="237">
        <f>D26</f>
        <v>0</v>
      </c>
    </row>
    <row r="27" spans="1:5" x14ac:dyDescent="0.2">
      <c r="A27" s="230" t="s">
        <v>71</v>
      </c>
      <c r="B27" s="42"/>
      <c r="C27" s="98"/>
      <c r="D27" s="193">
        <f>(E$12)*0.015</f>
        <v>0</v>
      </c>
      <c r="E27" s="238">
        <f>D27</f>
        <v>0</v>
      </c>
    </row>
    <row r="28" spans="1:5" ht="28.5" customHeight="1" x14ac:dyDescent="0.2">
      <c r="A28" s="243" t="s">
        <v>64</v>
      </c>
      <c r="B28" s="244"/>
      <c r="C28" s="244"/>
      <c r="D28" s="193">
        <f>(E$12)*0.025</f>
        <v>0</v>
      </c>
      <c r="E28" s="238">
        <f>D28</f>
        <v>0</v>
      </c>
    </row>
    <row r="29" spans="1:5" ht="24.75" customHeight="1" thickBot="1" x14ac:dyDescent="0.25">
      <c r="A29" s="241" t="s">
        <v>54</v>
      </c>
      <c r="B29" s="242"/>
      <c r="C29" s="242"/>
      <c r="D29" s="233">
        <f>(E$12)*0.05</f>
        <v>0</v>
      </c>
      <c r="E29" s="239">
        <f>D29</f>
        <v>0</v>
      </c>
    </row>
    <row r="30" spans="1:5" ht="13.5" thickBot="1" x14ac:dyDescent="0.25">
      <c r="A30" s="55" t="s">
        <v>11</v>
      </c>
      <c r="B30" s="27"/>
      <c r="C30" s="28"/>
      <c r="D30" s="231"/>
      <c r="E30" s="232">
        <f>SUM(E26:E29)</f>
        <v>0</v>
      </c>
    </row>
    <row r="31" spans="1:5" x14ac:dyDescent="0.2">
      <c r="A31" s="99"/>
      <c r="B31" s="56"/>
      <c r="C31" s="57"/>
      <c r="D31" s="58"/>
      <c r="E31" s="59"/>
    </row>
    <row r="32" spans="1:5" ht="16.5" thickBot="1" x14ac:dyDescent="0.3">
      <c r="A32" s="1"/>
      <c r="B32" s="2"/>
      <c r="C32" s="31"/>
      <c r="D32" s="32"/>
      <c r="E32" s="32"/>
    </row>
    <row r="33" spans="1:5" ht="16.5" thickBot="1" x14ac:dyDescent="0.3">
      <c r="A33" s="6" t="s">
        <v>12</v>
      </c>
      <c r="B33" s="7"/>
      <c r="C33" s="33"/>
      <c r="D33" s="34"/>
      <c r="E33" s="35"/>
    </row>
    <row r="34" spans="1:5" ht="13.5" thickBot="1" x14ac:dyDescent="0.25">
      <c r="A34" s="60" t="str">
        <f>([1]INVESTIMENTOS!A2)</f>
        <v>04.01 -  INVESTIMENTOS</v>
      </c>
      <c r="B34" s="61"/>
      <c r="C34" s="62"/>
      <c r="D34" s="63"/>
      <c r="E34" s="54">
        <f>Investimento!E21</f>
        <v>0</v>
      </c>
    </row>
    <row r="35" spans="1:5" ht="16.5" thickBot="1" x14ac:dyDescent="0.3">
      <c r="A35" s="1"/>
      <c r="B35" s="2"/>
      <c r="C35" s="31"/>
      <c r="D35" s="32"/>
      <c r="E35" s="64"/>
    </row>
    <row r="36" spans="1:5" ht="13.5" thickBot="1" x14ac:dyDescent="0.25">
      <c r="A36" s="65" t="s">
        <v>13</v>
      </c>
      <c r="B36" s="66"/>
      <c r="C36" s="67"/>
      <c r="D36" s="68"/>
      <c r="E36" s="69">
        <f>+E12*0.2</f>
        <v>0</v>
      </c>
    </row>
    <row r="37" spans="1:5" ht="16.5" thickBot="1" x14ac:dyDescent="0.3">
      <c r="A37" s="1" t="s">
        <v>74</v>
      </c>
      <c r="B37" s="2"/>
      <c r="C37" s="31"/>
      <c r="D37" s="32"/>
      <c r="E37" s="64"/>
    </row>
    <row r="38" spans="1:5" ht="16.5" thickBot="1" x14ac:dyDescent="0.3">
      <c r="A38" s="26" t="s">
        <v>14</v>
      </c>
      <c r="B38" s="27"/>
      <c r="C38" s="28"/>
      <c r="D38" s="29"/>
      <c r="E38" s="54">
        <f>+E12-E23-E30-E34</f>
        <v>0</v>
      </c>
    </row>
    <row r="39" spans="1:5" ht="15" x14ac:dyDescent="0.2">
      <c r="A39" s="200" t="s">
        <v>15</v>
      </c>
      <c r="B39" s="201"/>
      <c r="C39" s="202"/>
      <c r="D39" s="203"/>
      <c r="E39" s="204"/>
    </row>
    <row r="40" spans="1:5" ht="15" x14ac:dyDescent="0.2">
      <c r="A40" s="213"/>
      <c r="B40" s="214" t="s">
        <v>49</v>
      </c>
      <c r="C40" s="215"/>
      <c r="D40" s="226">
        <v>0.75</v>
      </c>
      <c r="E40" s="216">
        <f t="shared" ref="E40:E45" si="0">E$38*D40</f>
        <v>0</v>
      </c>
    </row>
    <row r="41" spans="1:5" ht="15" x14ac:dyDescent="0.2">
      <c r="A41" s="217"/>
      <c r="B41" s="219" t="s">
        <v>59</v>
      </c>
      <c r="C41" s="220"/>
      <c r="D41" s="227">
        <v>0.06</v>
      </c>
      <c r="E41" s="218">
        <f t="shared" si="0"/>
        <v>0</v>
      </c>
    </row>
    <row r="42" spans="1:5" ht="15" x14ac:dyDescent="0.2">
      <c r="A42" s="217"/>
      <c r="B42" s="221" t="s">
        <v>16</v>
      </c>
      <c r="C42" s="220"/>
      <c r="D42" s="227">
        <v>0.1</v>
      </c>
      <c r="E42" s="218">
        <f t="shared" si="0"/>
        <v>0</v>
      </c>
    </row>
    <row r="43" spans="1:5" ht="15" x14ac:dyDescent="0.2">
      <c r="A43" s="205"/>
      <c r="B43" s="206" t="s">
        <v>56</v>
      </c>
      <c r="C43" s="207"/>
      <c r="D43" s="228">
        <v>0.03</v>
      </c>
      <c r="E43" s="208">
        <f t="shared" si="0"/>
        <v>0</v>
      </c>
    </row>
    <row r="44" spans="1:5" ht="15" x14ac:dyDescent="0.2">
      <c r="A44" s="217"/>
      <c r="B44" s="221" t="s">
        <v>69</v>
      </c>
      <c r="C44" s="220"/>
      <c r="D44" s="227">
        <v>0.03</v>
      </c>
      <c r="E44" s="218">
        <f t="shared" si="0"/>
        <v>0</v>
      </c>
    </row>
    <row r="45" spans="1:5" ht="15.75" thickBot="1" x14ac:dyDescent="0.25">
      <c r="A45" s="209"/>
      <c r="B45" s="210" t="s">
        <v>68</v>
      </c>
      <c r="C45" s="211"/>
      <c r="D45" s="229">
        <v>0.03</v>
      </c>
      <c r="E45" s="212">
        <f t="shared" si="0"/>
        <v>0</v>
      </c>
    </row>
    <row r="46" spans="1:5" ht="15.75" x14ac:dyDescent="0.25">
      <c r="A46" s="1"/>
      <c r="B46" s="2"/>
      <c r="C46" s="196"/>
      <c r="D46" s="32"/>
      <c r="E46" s="32"/>
    </row>
    <row r="47" spans="1:5" ht="15.75" x14ac:dyDescent="0.25">
      <c r="A47" s="1"/>
      <c r="B47" s="2"/>
      <c r="C47" s="31"/>
      <c r="D47" s="32"/>
      <c r="E47" s="32"/>
    </row>
    <row r="48" spans="1:5" ht="15.75" x14ac:dyDescent="0.25">
      <c r="A48" s="1"/>
      <c r="B48" s="2"/>
      <c r="C48" s="31"/>
      <c r="D48" s="32"/>
      <c r="E48" s="32"/>
    </row>
  </sheetData>
  <sheetProtection password="EFF4" sheet="1" objects="1" scenarios="1"/>
  <protectedRanges>
    <protectedRange sqref="E10" name="Intervalo2"/>
    <protectedRange sqref="C5:C9" name="Intervalo4"/>
  </protectedRanges>
  <mergeCells count="2">
    <mergeCell ref="A29:C29"/>
    <mergeCell ref="A28:C28"/>
  </mergeCells>
  <pageMargins left="0.67" right="0.16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H53" sqref="H53"/>
    </sheetView>
  </sheetViews>
  <sheetFormatPr defaultRowHeight="15.75" x14ac:dyDescent="0.25"/>
  <cols>
    <col min="1" max="1" width="4.140625" style="1" customWidth="1"/>
    <col min="2" max="2" width="29.85546875" style="2" customWidth="1"/>
    <col min="3" max="3" width="12.85546875" style="2" customWidth="1"/>
    <col min="4" max="4" width="11.42578125" style="3" customWidth="1"/>
    <col min="5" max="6" width="11.42578125" style="2" customWidth="1"/>
  </cols>
  <sheetData>
    <row r="1" spans="1:6" ht="12.75" x14ac:dyDescent="0.2">
      <c r="A1" s="235" t="s">
        <v>75</v>
      </c>
      <c r="F1" s="87" t="s">
        <v>39</v>
      </c>
    </row>
    <row r="2" spans="1:6" x14ac:dyDescent="0.25">
      <c r="A2" s="85" t="s">
        <v>40</v>
      </c>
    </row>
    <row r="3" spans="1:6" ht="16.5" thickBot="1" x14ac:dyDescent="0.3">
      <c r="B3" s="85"/>
    </row>
    <row r="4" spans="1:6" x14ac:dyDescent="0.25">
      <c r="A4" s="108" t="s">
        <v>41</v>
      </c>
      <c r="B4" s="109"/>
      <c r="C4" s="110"/>
      <c r="D4" s="111"/>
      <c r="E4" s="110"/>
      <c r="F4" s="112"/>
    </row>
    <row r="5" spans="1:6" ht="12.75" x14ac:dyDescent="0.2">
      <c r="A5" s="113" t="s">
        <v>32</v>
      </c>
      <c r="B5" s="113" t="s">
        <v>42</v>
      </c>
      <c r="C5" s="113" t="s">
        <v>43</v>
      </c>
      <c r="D5" s="114" t="s">
        <v>44</v>
      </c>
      <c r="E5" s="113" t="s">
        <v>35</v>
      </c>
      <c r="F5" s="113" t="s">
        <v>36</v>
      </c>
    </row>
    <row r="6" spans="1:6" ht="15" x14ac:dyDescent="0.2">
      <c r="A6" s="115">
        <v>1</v>
      </c>
      <c r="B6" s="116"/>
      <c r="C6" s="117"/>
      <c r="D6" s="118"/>
      <c r="E6" s="119"/>
      <c r="F6" s="120">
        <f>+E6*D6</f>
        <v>0</v>
      </c>
    </row>
    <row r="7" spans="1:6" ht="15" x14ac:dyDescent="0.2">
      <c r="A7" s="115">
        <v>2</v>
      </c>
      <c r="B7" s="116"/>
      <c r="C7" s="117"/>
      <c r="D7" s="118"/>
      <c r="E7" s="119"/>
      <c r="F7" s="120">
        <f t="shared" ref="F7:F40" si="0">+E7*D7</f>
        <v>0</v>
      </c>
    </row>
    <row r="8" spans="1:6" ht="15" x14ac:dyDescent="0.2">
      <c r="A8" s="115">
        <v>3</v>
      </c>
      <c r="B8" s="116"/>
      <c r="C8" s="117"/>
      <c r="D8" s="118"/>
      <c r="E8" s="119"/>
      <c r="F8" s="120">
        <f t="shared" si="0"/>
        <v>0</v>
      </c>
    </row>
    <row r="9" spans="1:6" ht="15" x14ac:dyDescent="0.2">
      <c r="A9" s="115">
        <v>4</v>
      </c>
      <c r="B9" s="116"/>
      <c r="C9" s="117"/>
      <c r="D9" s="118"/>
      <c r="E9" s="119"/>
      <c r="F9" s="120">
        <f t="shared" si="0"/>
        <v>0</v>
      </c>
    </row>
    <row r="10" spans="1:6" ht="15" x14ac:dyDescent="0.2">
      <c r="A10" s="115">
        <v>5</v>
      </c>
      <c r="B10" s="116"/>
      <c r="C10" s="117"/>
      <c r="D10" s="118"/>
      <c r="E10" s="119"/>
      <c r="F10" s="120">
        <f t="shared" si="0"/>
        <v>0</v>
      </c>
    </row>
    <row r="11" spans="1:6" ht="15" x14ac:dyDescent="0.2">
      <c r="A11" s="115">
        <v>6</v>
      </c>
      <c r="B11" s="116"/>
      <c r="C11" s="117"/>
      <c r="D11" s="118"/>
      <c r="E11" s="119"/>
      <c r="F11" s="120">
        <f t="shared" si="0"/>
        <v>0</v>
      </c>
    </row>
    <row r="12" spans="1:6" ht="15" x14ac:dyDescent="0.2">
      <c r="A12" s="115">
        <v>7</v>
      </c>
      <c r="B12" s="116"/>
      <c r="C12" s="117"/>
      <c r="D12" s="118"/>
      <c r="E12" s="119"/>
      <c r="F12" s="120">
        <f t="shared" si="0"/>
        <v>0</v>
      </c>
    </row>
    <row r="13" spans="1:6" ht="15" x14ac:dyDescent="0.2">
      <c r="A13" s="115">
        <v>8</v>
      </c>
      <c r="B13" s="116"/>
      <c r="C13" s="117"/>
      <c r="D13" s="118"/>
      <c r="E13" s="119"/>
      <c r="F13" s="120">
        <f t="shared" si="0"/>
        <v>0</v>
      </c>
    </row>
    <row r="14" spans="1:6" ht="15" x14ac:dyDescent="0.2">
      <c r="A14" s="115">
        <v>9</v>
      </c>
      <c r="B14" s="116"/>
      <c r="C14" s="117"/>
      <c r="D14" s="118"/>
      <c r="E14" s="119"/>
      <c r="F14" s="120">
        <f t="shared" si="0"/>
        <v>0</v>
      </c>
    </row>
    <row r="15" spans="1:6" ht="15" x14ac:dyDescent="0.2">
      <c r="A15" s="115">
        <v>10</v>
      </c>
      <c r="B15" s="116"/>
      <c r="C15" s="117"/>
      <c r="D15" s="118"/>
      <c r="E15" s="119"/>
      <c r="F15" s="120">
        <f t="shared" si="0"/>
        <v>0</v>
      </c>
    </row>
    <row r="16" spans="1:6" ht="15" x14ac:dyDescent="0.2">
      <c r="A16" s="115">
        <v>11</v>
      </c>
      <c r="B16" s="116"/>
      <c r="C16" s="117"/>
      <c r="D16" s="118"/>
      <c r="E16" s="119"/>
      <c r="F16" s="120">
        <f t="shared" si="0"/>
        <v>0</v>
      </c>
    </row>
    <row r="17" spans="1:6" ht="15" x14ac:dyDescent="0.2">
      <c r="A17" s="115">
        <v>12</v>
      </c>
      <c r="B17" s="116"/>
      <c r="C17" s="117"/>
      <c r="D17" s="118"/>
      <c r="E17" s="119"/>
      <c r="F17" s="120">
        <f t="shared" si="0"/>
        <v>0</v>
      </c>
    </row>
    <row r="18" spans="1:6" ht="15" x14ac:dyDescent="0.2">
      <c r="A18" s="115">
        <v>13</v>
      </c>
      <c r="B18" s="116"/>
      <c r="C18" s="117"/>
      <c r="D18" s="118"/>
      <c r="E18" s="119"/>
      <c r="F18" s="120">
        <f t="shared" si="0"/>
        <v>0</v>
      </c>
    </row>
    <row r="19" spans="1:6" ht="15" x14ac:dyDescent="0.2">
      <c r="A19" s="115">
        <v>14</v>
      </c>
      <c r="B19" s="116"/>
      <c r="C19" s="117"/>
      <c r="D19" s="118"/>
      <c r="E19" s="119"/>
      <c r="F19" s="120">
        <f t="shared" si="0"/>
        <v>0</v>
      </c>
    </row>
    <row r="20" spans="1:6" ht="15" x14ac:dyDescent="0.2">
      <c r="A20" s="187">
        <v>15</v>
      </c>
      <c r="B20" s="116"/>
      <c r="C20" s="117"/>
      <c r="D20" s="118"/>
      <c r="E20" s="119"/>
      <c r="F20" s="120">
        <f t="shared" si="0"/>
        <v>0</v>
      </c>
    </row>
    <row r="21" spans="1:6" ht="15" x14ac:dyDescent="0.2">
      <c r="A21" s="115">
        <v>16</v>
      </c>
      <c r="B21" s="116"/>
      <c r="C21" s="117"/>
      <c r="D21" s="118"/>
      <c r="E21" s="119"/>
      <c r="F21" s="120">
        <f t="shared" si="0"/>
        <v>0</v>
      </c>
    </row>
    <row r="22" spans="1:6" ht="15" x14ac:dyDescent="0.2">
      <c r="A22" s="187">
        <v>17</v>
      </c>
      <c r="B22" s="116"/>
      <c r="C22" s="117"/>
      <c r="D22" s="118"/>
      <c r="E22" s="119"/>
      <c r="F22" s="120">
        <f t="shared" si="0"/>
        <v>0</v>
      </c>
    </row>
    <row r="23" spans="1:6" ht="15" x14ac:dyDescent="0.2">
      <c r="A23" s="115">
        <v>18</v>
      </c>
      <c r="B23" s="116"/>
      <c r="C23" s="117"/>
      <c r="D23" s="118"/>
      <c r="E23" s="119"/>
      <c r="F23" s="120">
        <f t="shared" si="0"/>
        <v>0</v>
      </c>
    </row>
    <row r="24" spans="1:6" ht="15" x14ac:dyDescent="0.2">
      <c r="A24" s="187">
        <v>19</v>
      </c>
      <c r="B24" s="116"/>
      <c r="C24" s="117"/>
      <c r="D24" s="118"/>
      <c r="E24" s="119"/>
      <c r="F24" s="120">
        <f t="shared" si="0"/>
        <v>0</v>
      </c>
    </row>
    <row r="25" spans="1:6" ht="15" x14ac:dyDescent="0.2">
      <c r="A25" s="115">
        <v>20</v>
      </c>
      <c r="B25" s="116"/>
      <c r="C25" s="117"/>
      <c r="D25" s="118"/>
      <c r="E25" s="119"/>
      <c r="F25" s="120">
        <f t="shared" si="0"/>
        <v>0</v>
      </c>
    </row>
    <row r="26" spans="1:6" ht="15" x14ac:dyDescent="0.2">
      <c r="A26" s="187">
        <v>21</v>
      </c>
      <c r="B26" s="116"/>
      <c r="C26" s="117"/>
      <c r="D26" s="118"/>
      <c r="E26" s="119"/>
      <c r="F26" s="120">
        <f t="shared" si="0"/>
        <v>0</v>
      </c>
    </row>
    <row r="27" spans="1:6" ht="15" x14ac:dyDescent="0.2">
      <c r="A27" s="115">
        <v>22</v>
      </c>
      <c r="B27" s="116"/>
      <c r="C27" s="117"/>
      <c r="D27" s="118"/>
      <c r="E27" s="119"/>
      <c r="F27" s="120">
        <f t="shared" si="0"/>
        <v>0</v>
      </c>
    </row>
    <row r="28" spans="1:6" ht="15" x14ac:dyDescent="0.2">
      <c r="A28" s="187">
        <v>23</v>
      </c>
      <c r="B28" s="116"/>
      <c r="C28" s="117"/>
      <c r="D28" s="118"/>
      <c r="E28" s="119"/>
      <c r="F28" s="120">
        <f t="shared" si="0"/>
        <v>0</v>
      </c>
    </row>
    <row r="29" spans="1:6" ht="15" x14ac:dyDescent="0.2">
      <c r="A29" s="115">
        <v>24</v>
      </c>
      <c r="B29" s="116"/>
      <c r="C29" s="117"/>
      <c r="D29" s="118"/>
      <c r="E29" s="119"/>
      <c r="F29" s="120">
        <f t="shared" si="0"/>
        <v>0</v>
      </c>
    </row>
    <row r="30" spans="1:6" ht="15" x14ac:dyDescent="0.2">
      <c r="A30" s="187">
        <v>25</v>
      </c>
      <c r="B30" s="116"/>
      <c r="C30" s="117"/>
      <c r="D30" s="118"/>
      <c r="E30" s="119"/>
      <c r="F30" s="120">
        <f t="shared" si="0"/>
        <v>0</v>
      </c>
    </row>
    <row r="31" spans="1:6" ht="15" x14ac:dyDescent="0.2">
      <c r="A31" s="115">
        <v>26</v>
      </c>
      <c r="B31" s="116"/>
      <c r="C31" s="117"/>
      <c r="D31" s="118"/>
      <c r="E31" s="119"/>
      <c r="F31" s="120">
        <f t="shared" si="0"/>
        <v>0</v>
      </c>
    </row>
    <row r="32" spans="1:6" ht="15" x14ac:dyDescent="0.2">
      <c r="A32" s="187">
        <v>27</v>
      </c>
      <c r="B32" s="116"/>
      <c r="C32" s="117"/>
      <c r="D32" s="118"/>
      <c r="E32" s="119"/>
      <c r="F32" s="120">
        <f t="shared" si="0"/>
        <v>0</v>
      </c>
    </row>
    <row r="33" spans="1:6" ht="15" x14ac:dyDescent="0.2">
      <c r="A33" s="115">
        <v>28</v>
      </c>
      <c r="B33" s="116"/>
      <c r="C33" s="117"/>
      <c r="D33" s="118"/>
      <c r="E33" s="119"/>
      <c r="F33" s="120">
        <f t="shared" si="0"/>
        <v>0</v>
      </c>
    </row>
    <row r="34" spans="1:6" ht="15" x14ac:dyDescent="0.2">
      <c r="A34" s="187">
        <v>29</v>
      </c>
      <c r="B34" s="116"/>
      <c r="C34" s="117"/>
      <c r="D34" s="118"/>
      <c r="E34" s="119"/>
      <c r="F34" s="120">
        <f t="shared" si="0"/>
        <v>0</v>
      </c>
    </row>
    <row r="35" spans="1:6" ht="15" x14ac:dyDescent="0.2">
      <c r="A35" s="115">
        <v>30</v>
      </c>
      <c r="B35" s="116"/>
      <c r="C35" s="117"/>
      <c r="D35" s="118"/>
      <c r="E35" s="119"/>
      <c r="F35" s="120">
        <f t="shared" si="0"/>
        <v>0</v>
      </c>
    </row>
    <row r="36" spans="1:6" ht="15" x14ac:dyDescent="0.2">
      <c r="A36" s="187">
        <v>31</v>
      </c>
      <c r="B36" s="116"/>
      <c r="C36" s="117"/>
      <c r="D36" s="118"/>
      <c r="E36" s="119"/>
      <c r="F36" s="120">
        <f t="shared" si="0"/>
        <v>0</v>
      </c>
    </row>
    <row r="37" spans="1:6" ht="15" x14ac:dyDescent="0.2">
      <c r="A37" s="115">
        <v>32</v>
      </c>
      <c r="B37" s="116"/>
      <c r="C37" s="117"/>
      <c r="D37" s="118"/>
      <c r="E37" s="119"/>
      <c r="F37" s="120">
        <f t="shared" si="0"/>
        <v>0</v>
      </c>
    </row>
    <row r="38" spans="1:6" ht="15" x14ac:dyDescent="0.2">
      <c r="A38" s="115">
        <v>33</v>
      </c>
      <c r="B38" s="116"/>
      <c r="C38" s="117"/>
      <c r="D38" s="118"/>
      <c r="E38" s="119"/>
      <c r="F38" s="120">
        <f t="shared" si="0"/>
        <v>0</v>
      </c>
    </row>
    <row r="39" spans="1:6" ht="15" x14ac:dyDescent="0.2">
      <c r="A39" s="187">
        <v>34</v>
      </c>
      <c r="B39" s="116"/>
      <c r="C39" s="117"/>
      <c r="D39" s="118"/>
      <c r="E39" s="119"/>
      <c r="F39" s="120">
        <f t="shared" si="0"/>
        <v>0</v>
      </c>
    </row>
    <row r="40" spans="1:6" ht="15" x14ac:dyDescent="0.2">
      <c r="A40" s="115">
        <v>35</v>
      </c>
      <c r="B40" s="116"/>
      <c r="C40" s="117"/>
      <c r="D40" s="118"/>
      <c r="E40" s="119"/>
      <c r="F40" s="120">
        <f t="shared" si="0"/>
        <v>0</v>
      </c>
    </row>
    <row r="41" spans="1:6" x14ac:dyDescent="0.25">
      <c r="A41" s="181" t="s">
        <v>17</v>
      </c>
      <c r="B41" s="192"/>
      <c r="C41" s="185"/>
      <c r="D41" s="186"/>
      <c r="E41" s="186"/>
      <c r="F41" s="122">
        <f>SUM(F6:F40)</f>
        <v>0</v>
      </c>
    </row>
    <row r="42" spans="1:6" ht="16.5" thickBot="1" x14ac:dyDescent="0.3">
      <c r="A42" s="188" t="s">
        <v>18</v>
      </c>
      <c r="B42" s="189"/>
      <c r="C42" s="190"/>
      <c r="D42" s="191"/>
      <c r="E42" s="182">
        <v>0.2</v>
      </c>
      <c r="F42" s="138">
        <f>+F41*E42</f>
        <v>0</v>
      </c>
    </row>
    <row r="43" spans="1:6" ht="16.5" thickBot="1" x14ac:dyDescent="0.3">
      <c r="A43" s="124" t="s">
        <v>19</v>
      </c>
      <c r="B43" s="183"/>
      <c r="C43" s="183"/>
      <c r="D43" s="184"/>
      <c r="E43" s="137"/>
      <c r="F43" s="103">
        <f>+F41+F42</f>
        <v>0</v>
      </c>
    </row>
    <row r="44" spans="1:6" ht="12.75" x14ac:dyDescent="0.2">
      <c r="A44" s="100"/>
      <c r="B44" s="70"/>
      <c r="C44" s="70"/>
      <c r="D44" s="74"/>
      <c r="E44" s="70"/>
      <c r="F44" s="80"/>
    </row>
    <row r="45" spans="1:6" ht="12.75" x14ac:dyDescent="0.2">
      <c r="A45" s="100"/>
      <c r="B45" s="70"/>
      <c r="C45" s="70"/>
      <c r="D45" s="74"/>
      <c r="E45" s="70"/>
      <c r="F45" s="80"/>
    </row>
    <row r="46" spans="1:6" ht="12.75" x14ac:dyDescent="0.2">
      <c r="A46" s="100"/>
      <c r="B46" s="70"/>
      <c r="C46" s="70"/>
      <c r="D46" s="74"/>
      <c r="E46" s="70"/>
      <c r="F46" s="80"/>
    </row>
    <row r="47" spans="1:6" ht="13.5" thickBot="1" x14ac:dyDescent="0.25">
      <c r="A47" s="95"/>
      <c r="B47" s="70"/>
      <c r="C47" s="70"/>
      <c r="D47" s="74"/>
      <c r="E47" s="70"/>
      <c r="F47" s="80"/>
    </row>
    <row r="48" spans="1:6" x14ac:dyDescent="0.25">
      <c r="A48" s="108" t="s">
        <v>20</v>
      </c>
      <c r="B48" s="109"/>
      <c r="C48" s="110"/>
      <c r="D48" s="111"/>
      <c r="E48" s="110"/>
      <c r="F48" s="112"/>
    </row>
    <row r="49" spans="1:6" ht="12.75" x14ac:dyDescent="0.2">
      <c r="A49" s="245" t="s">
        <v>22</v>
      </c>
      <c r="B49" s="246"/>
      <c r="C49" s="247" t="s">
        <v>76</v>
      </c>
      <c r="D49" s="248"/>
      <c r="E49" s="249" t="s">
        <v>77</v>
      </c>
      <c r="F49" s="250"/>
    </row>
    <row r="50" spans="1:6" ht="12.75" x14ac:dyDescent="0.2">
      <c r="A50" s="251">
        <v>0</v>
      </c>
      <c r="B50" s="252"/>
      <c r="C50" s="253">
        <v>0</v>
      </c>
      <c r="D50" s="254"/>
      <c r="E50" s="255">
        <f>A50*C50</f>
        <v>0</v>
      </c>
      <c r="F50" s="256"/>
    </row>
    <row r="51" spans="1:6" ht="16.5" thickBot="1" x14ac:dyDescent="0.3"/>
    <row r="52" spans="1:6" ht="16.5" thickBot="1" x14ac:dyDescent="0.3">
      <c r="A52" s="108" t="s">
        <v>21</v>
      </c>
      <c r="B52" s="109"/>
      <c r="C52" s="27"/>
      <c r="D52" s="75"/>
      <c r="E52" s="27"/>
      <c r="F52" s="81"/>
    </row>
    <row r="53" spans="1:6" x14ac:dyDescent="0.25">
      <c r="A53" s="127"/>
      <c r="B53" s="128" t="s">
        <v>55</v>
      </c>
      <c r="C53" s="72" t="s">
        <v>24</v>
      </c>
      <c r="D53" s="76" t="s">
        <v>26</v>
      </c>
      <c r="E53" s="78" t="s">
        <v>28</v>
      </c>
      <c r="F53" s="82" t="s">
        <v>30</v>
      </c>
    </row>
    <row r="54" spans="1:6" x14ac:dyDescent="0.25">
      <c r="A54" s="129"/>
      <c r="B54" s="73"/>
      <c r="C54" s="73" t="s">
        <v>25</v>
      </c>
      <c r="D54" s="77" t="s">
        <v>27</v>
      </c>
      <c r="E54" s="79" t="s">
        <v>29</v>
      </c>
      <c r="F54" s="83" t="s">
        <v>31</v>
      </c>
    </row>
    <row r="55" spans="1:6" ht="12.75" x14ac:dyDescent="0.2">
      <c r="A55" s="130">
        <v>1</v>
      </c>
      <c r="B55" s="125"/>
      <c r="C55" s="125"/>
      <c r="D55" s="131"/>
      <c r="E55" s="126"/>
      <c r="F55" s="120">
        <f t="shared" ref="F55:F64" si="1">+D55*E55</f>
        <v>0</v>
      </c>
    </row>
    <row r="56" spans="1:6" ht="12.75" x14ac:dyDescent="0.2">
      <c r="A56" s="130">
        <v>2</v>
      </c>
      <c r="B56" s="125"/>
      <c r="C56" s="125"/>
      <c r="D56" s="131"/>
      <c r="E56" s="126"/>
      <c r="F56" s="120">
        <f t="shared" si="1"/>
        <v>0</v>
      </c>
    </row>
    <row r="57" spans="1:6" ht="12.75" x14ac:dyDescent="0.2">
      <c r="A57" s="130">
        <v>3</v>
      </c>
      <c r="B57" s="125"/>
      <c r="C57" s="125"/>
      <c r="D57" s="131"/>
      <c r="E57" s="126"/>
      <c r="F57" s="120">
        <f t="shared" si="1"/>
        <v>0</v>
      </c>
    </row>
    <row r="58" spans="1:6" ht="12.75" x14ac:dyDescent="0.2">
      <c r="A58" s="130">
        <v>4</v>
      </c>
      <c r="B58" s="125"/>
      <c r="C58" s="125"/>
      <c r="D58" s="131"/>
      <c r="E58" s="126"/>
      <c r="F58" s="120">
        <f t="shared" si="1"/>
        <v>0</v>
      </c>
    </row>
    <row r="59" spans="1:6" ht="12.75" x14ac:dyDescent="0.2">
      <c r="A59" s="130">
        <v>5</v>
      </c>
      <c r="B59" s="125"/>
      <c r="C59" s="125"/>
      <c r="D59" s="131"/>
      <c r="E59" s="126"/>
      <c r="F59" s="120">
        <f t="shared" si="1"/>
        <v>0</v>
      </c>
    </row>
    <row r="60" spans="1:6" ht="12.75" x14ac:dyDescent="0.2">
      <c r="A60" s="130">
        <v>6</v>
      </c>
      <c r="B60" s="125"/>
      <c r="C60" s="125"/>
      <c r="D60" s="131"/>
      <c r="E60" s="126"/>
      <c r="F60" s="120">
        <f t="shared" si="1"/>
        <v>0</v>
      </c>
    </row>
    <row r="61" spans="1:6" ht="12.75" x14ac:dyDescent="0.2">
      <c r="A61" s="130">
        <v>7</v>
      </c>
      <c r="B61" s="125"/>
      <c r="C61" s="125"/>
      <c r="D61" s="131"/>
      <c r="E61" s="126"/>
      <c r="F61" s="120">
        <f t="shared" si="1"/>
        <v>0</v>
      </c>
    </row>
    <row r="62" spans="1:6" ht="12.75" x14ac:dyDescent="0.2">
      <c r="A62" s="130">
        <v>8</v>
      </c>
      <c r="B62" s="125"/>
      <c r="C62" s="125"/>
      <c r="D62" s="131"/>
      <c r="E62" s="126"/>
      <c r="F62" s="120">
        <f t="shared" si="1"/>
        <v>0</v>
      </c>
    </row>
    <row r="63" spans="1:6" ht="12.75" x14ac:dyDescent="0.2">
      <c r="A63" s="130">
        <v>9</v>
      </c>
      <c r="B63" s="125"/>
      <c r="C63" s="125"/>
      <c r="D63" s="131"/>
      <c r="E63" s="126"/>
      <c r="F63" s="120">
        <f t="shared" si="1"/>
        <v>0</v>
      </c>
    </row>
    <row r="64" spans="1:6" ht="13.5" thickBot="1" x14ac:dyDescent="0.25">
      <c r="A64" s="130">
        <v>10</v>
      </c>
      <c r="B64" s="125"/>
      <c r="C64" s="125"/>
      <c r="D64" s="131"/>
      <c r="E64" s="126"/>
      <c r="F64" s="136">
        <f t="shared" si="1"/>
        <v>0</v>
      </c>
    </row>
    <row r="65" spans="1:6" ht="13.5" thickBot="1" x14ac:dyDescent="0.25">
      <c r="A65" s="132"/>
      <c r="B65" s="133" t="s">
        <v>23</v>
      </c>
      <c r="C65" s="132"/>
      <c r="D65" s="134"/>
      <c r="E65" s="135"/>
      <c r="F65" s="84">
        <f>SUM(F55:F64)</f>
        <v>0</v>
      </c>
    </row>
  </sheetData>
  <sheetProtection password="EFF4" sheet="1" objects="1" scenarios="1"/>
  <protectedRanges>
    <protectedRange sqref="A50:D50" name="Intervalo4"/>
    <protectedRange sqref="B6:E40" name="Intervalo1"/>
    <protectedRange sqref="F49" name="Intervalo2"/>
    <protectedRange sqref="B55:E64" name="Intervalo3"/>
  </protectedRanges>
  <mergeCells count="6">
    <mergeCell ref="A49:B49"/>
    <mergeCell ref="C49:D49"/>
    <mergeCell ref="E49:F49"/>
    <mergeCell ref="A50:B50"/>
    <mergeCell ref="C50:D50"/>
    <mergeCell ref="E50:F50"/>
  </mergeCells>
  <pageMargins left="0.94" right="0.78740157480314965" top="0.98425196850393704" bottom="0.39370078740157483" header="0.51181102362204722" footer="0.51181102362204722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33" workbookViewId="0">
      <selection activeCell="J36" sqref="J36"/>
    </sheetView>
  </sheetViews>
  <sheetFormatPr defaultRowHeight="15.75" x14ac:dyDescent="0.25"/>
  <cols>
    <col min="1" max="1" width="4.140625" style="1" customWidth="1"/>
    <col min="2" max="2" width="38.85546875" style="2" customWidth="1"/>
    <col min="3" max="3" width="11.7109375" style="2" customWidth="1"/>
    <col min="4" max="4" width="11.7109375" style="3" customWidth="1"/>
    <col min="5" max="5" width="11.7109375" style="2" customWidth="1"/>
  </cols>
  <sheetData>
    <row r="1" spans="1:5" ht="13.5" thickBot="1" x14ac:dyDescent="0.25">
      <c r="A1" s="235" t="s">
        <v>75</v>
      </c>
      <c r="E1" s="86" t="s">
        <v>45</v>
      </c>
    </row>
    <row r="2" spans="1:5" ht="13.5" thickBot="1" x14ac:dyDescent="0.25">
      <c r="A2" s="88" t="s">
        <v>46</v>
      </c>
      <c r="B2" s="89"/>
      <c r="C2" s="89"/>
      <c r="D2" s="90"/>
      <c r="E2" s="91"/>
    </row>
    <row r="3" spans="1:5" ht="12.75" x14ac:dyDescent="0.2">
      <c r="A3" s="139" t="s">
        <v>32</v>
      </c>
      <c r="B3" s="71" t="s">
        <v>47</v>
      </c>
      <c r="C3" s="71" t="s">
        <v>34</v>
      </c>
      <c r="D3" s="140" t="s">
        <v>35</v>
      </c>
      <c r="E3" s="141" t="s">
        <v>36</v>
      </c>
    </row>
    <row r="4" spans="1:5" ht="15" x14ac:dyDescent="0.2">
      <c r="A4" s="115">
        <v>1</v>
      </c>
      <c r="B4" s="142" t="s">
        <v>61</v>
      </c>
      <c r="C4" s="143">
        <v>0</v>
      </c>
      <c r="D4" s="144">
        <v>0</v>
      </c>
      <c r="E4" s="120">
        <f t="shared" ref="E4:E17" si="0">+C4*D4</f>
        <v>0</v>
      </c>
    </row>
    <row r="5" spans="1:5" ht="15" x14ac:dyDescent="0.2">
      <c r="A5" s="115">
        <v>2</v>
      </c>
      <c r="B5" s="142" t="s">
        <v>72</v>
      </c>
      <c r="C5" s="143">
        <v>0</v>
      </c>
      <c r="D5" s="144">
        <v>0</v>
      </c>
      <c r="E5" s="120">
        <f t="shared" si="0"/>
        <v>0</v>
      </c>
    </row>
    <row r="6" spans="1:5" ht="15" x14ac:dyDescent="0.2">
      <c r="A6" s="115">
        <v>3</v>
      </c>
      <c r="B6" s="142" t="s">
        <v>62</v>
      </c>
      <c r="C6" s="143">
        <v>0</v>
      </c>
      <c r="D6" s="144">
        <v>0</v>
      </c>
      <c r="E6" s="120">
        <f t="shared" si="0"/>
        <v>0</v>
      </c>
    </row>
    <row r="7" spans="1:5" ht="15" x14ac:dyDescent="0.2">
      <c r="A7" s="115">
        <v>4</v>
      </c>
      <c r="B7" s="142" t="s">
        <v>66</v>
      </c>
      <c r="C7" s="143">
        <v>0</v>
      </c>
      <c r="D7" s="144">
        <v>0</v>
      </c>
      <c r="E7" s="120">
        <f t="shared" si="0"/>
        <v>0</v>
      </c>
    </row>
    <row r="8" spans="1:5" ht="15" x14ac:dyDescent="0.2">
      <c r="A8" s="115">
        <v>6</v>
      </c>
      <c r="B8" s="142" t="s">
        <v>63</v>
      </c>
      <c r="C8" s="143">
        <v>0</v>
      </c>
      <c r="D8" s="144">
        <v>0</v>
      </c>
      <c r="E8" s="120">
        <f t="shared" si="0"/>
        <v>0</v>
      </c>
    </row>
    <row r="9" spans="1:5" ht="15" x14ac:dyDescent="0.2">
      <c r="A9" s="115">
        <v>7</v>
      </c>
      <c r="B9" s="142"/>
      <c r="C9" s="143">
        <v>0</v>
      </c>
      <c r="D9" s="144">
        <v>0</v>
      </c>
      <c r="E9" s="120">
        <f t="shared" si="0"/>
        <v>0</v>
      </c>
    </row>
    <row r="10" spans="1:5" ht="15" x14ac:dyDescent="0.2">
      <c r="A10" s="115">
        <v>8</v>
      </c>
      <c r="B10" s="142"/>
      <c r="C10" s="143">
        <v>0</v>
      </c>
      <c r="D10" s="144">
        <v>0</v>
      </c>
      <c r="E10" s="120">
        <f t="shared" si="0"/>
        <v>0</v>
      </c>
    </row>
    <row r="11" spans="1:5" ht="15" x14ac:dyDescent="0.2">
      <c r="A11" s="145">
        <v>9</v>
      </c>
      <c r="B11" s="142"/>
      <c r="C11" s="143">
        <v>0</v>
      </c>
      <c r="D11" s="144">
        <v>0</v>
      </c>
      <c r="E11" s="120">
        <f t="shared" si="0"/>
        <v>0</v>
      </c>
    </row>
    <row r="12" spans="1:5" ht="15" x14ac:dyDescent="0.2">
      <c r="A12" s="115">
        <v>10</v>
      </c>
      <c r="B12" s="142"/>
      <c r="C12" s="143">
        <v>0</v>
      </c>
      <c r="D12" s="144">
        <v>0</v>
      </c>
      <c r="E12" s="120">
        <f t="shared" si="0"/>
        <v>0</v>
      </c>
    </row>
    <row r="13" spans="1:5" ht="15" x14ac:dyDescent="0.2">
      <c r="A13" s="115">
        <v>11</v>
      </c>
      <c r="B13" s="142"/>
      <c r="C13" s="143">
        <v>0</v>
      </c>
      <c r="D13" s="144">
        <v>0</v>
      </c>
      <c r="E13" s="120">
        <f t="shared" si="0"/>
        <v>0</v>
      </c>
    </row>
    <row r="14" spans="1:5" ht="15" x14ac:dyDescent="0.2">
      <c r="A14" s="115">
        <v>12</v>
      </c>
      <c r="B14" s="142"/>
      <c r="C14" s="143">
        <v>0</v>
      </c>
      <c r="D14" s="144">
        <v>0</v>
      </c>
      <c r="E14" s="120">
        <f t="shared" si="0"/>
        <v>0</v>
      </c>
    </row>
    <row r="15" spans="1:5" ht="15" x14ac:dyDescent="0.2">
      <c r="A15" s="115">
        <v>13</v>
      </c>
      <c r="B15" s="142"/>
      <c r="C15" s="143">
        <v>0</v>
      </c>
      <c r="D15" s="144">
        <v>0</v>
      </c>
      <c r="E15" s="120">
        <f t="shared" si="0"/>
        <v>0</v>
      </c>
    </row>
    <row r="16" spans="1:5" ht="15" x14ac:dyDescent="0.2">
      <c r="A16" s="115">
        <v>14</v>
      </c>
      <c r="B16" s="142"/>
      <c r="C16" s="143">
        <v>0</v>
      </c>
      <c r="D16" s="144">
        <v>0</v>
      </c>
      <c r="E16" s="120">
        <f t="shared" si="0"/>
        <v>0</v>
      </c>
    </row>
    <row r="17" spans="1:5" thickBot="1" x14ac:dyDescent="0.25">
      <c r="A17" s="115">
        <v>15</v>
      </c>
      <c r="B17" s="142"/>
      <c r="C17" s="143">
        <v>0</v>
      </c>
      <c r="D17" s="144">
        <v>0</v>
      </c>
      <c r="E17" s="136">
        <f t="shared" si="0"/>
        <v>0</v>
      </c>
    </row>
    <row r="18" spans="1:5" ht="16.5" thickBot="1" x14ac:dyDescent="0.3">
      <c r="A18" s="146"/>
      <c r="B18" s="121" t="s">
        <v>36</v>
      </c>
      <c r="C18" s="120"/>
      <c r="D18" s="147"/>
      <c r="E18" s="92">
        <f>SUM(E4:E17)</f>
        <v>0</v>
      </c>
    </row>
    <row r="19" spans="1:5" ht="12.75" x14ac:dyDescent="0.2">
      <c r="A19" s="2"/>
      <c r="D19" s="2"/>
    </row>
    <row r="20" spans="1:5" ht="12.75" x14ac:dyDescent="0.2">
      <c r="A20" s="2"/>
      <c r="D20" s="2"/>
    </row>
    <row r="21" spans="1:5" ht="16.5" thickBot="1" x14ac:dyDescent="0.3">
      <c r="A21" s="85" t="s">
        <v>78</v>
      </c>
    </row>
    <row r="22" spans="1:5" ht="12.75" x14ac:dyDescent="0.2">
      <c r="A22" s="148" t="s">
        <v>32</v>
      </c>
      <c r="B22" s="149" t="s">
        <v>33</v>
      </c>
      <c r="C22" s="150" t="s">
        <v>34</v>
      </c>
      <c r="D22" s="151" t="s">
        <v>35</v>
      </c>
      <c r="E22" s="152" t="s">
        <v>36</v>
      </c>
    </row>
    <row r="23" spans="1:5" ht="15" x14ac:dyDescent="0.2">
      <c r="A23" s="115">
        <v>1</v>
      </c>
      <c r="B23" s="153" t="s">
        <v>80</v>
      </c>
      <c r="C23" s="143">
        <v>0</v>
      </c>
      <c r="D23" s="144">
        <v>0</v>
      </c>
      <c r="E23" s="123">
        <f t="shared" ref="E23:E29" si="1">+C23*D23</f>
        <v>0</v>
      </c>
    </row>
    <row r="24" spans="1:5" ht="12.75" x14ac:dyDescent="0.2">
      <c r="A24" s="154">
        <f t="shared" ref="A24:A29" si="2">+A23+1</f>
        <v>2</v>
      </c>
      <c r="B24" s="153" t="s">
        <v>65</v>
      </c>
      <c r="C24" s="143">
        <v>0</v>
      </c>
      <c r="D24" s="144">
        <v>0</v>
      </c>
      <c r="E24" s="123">
        <f t="shared" si="1"/>
        <v>0</v>
      </c>
    </row>
    <row r="25" spans="1:5" ht="12.75" x14ac:dyDescent="0.2">
      <c r="A25" s="154">
        <f t="shared" si="2"/>
        <v>3</v>
      </c>
      <c r="B25" s="153"/>
      <c r="C25" s="143">
        <v>0</v>
      </c>
      <c r="D25" s="144">
        <v>0</v>
      </c>
      <c r="E25" s="123">
        <f t="shared" si="1"/>
        <v>0</v>
      </c>
    </row>
    <row r="26" spans="1:5" ht="12.75" x14ac:dyDescent="0.2">
      <c r="A26" s="154">
        <f t="shared" si="2"/>
        <v>4</v>
      </c>
      <c r="B26" s="153"/>
      <c r="C26" s="143">
        <v>0</v>
      </c>
      <c r="D26" s="144">
        <v>0</v>
      </c>
      <c r="E26" s="123">
        <f t="shared" si="1"/>
        <v>0</v>
      </c>
    </row>
    <row r="27" spans="1:5" ht="12.75" x14ac:dyDescent="0.2">
      <c r="A27" s="154">
        <f t="shared" si="2"/>
        <v>5</v>
      </c>
      <c r="B27" s="153"/>
      <c r="C27" s="143"/>
      <c r="D27" s="144"/>
      <c r="E27" s="123">
        <f t="shared" si="1"/>
        <v>0</v>
      </c>
    </row>
    <row r="28" spans="1:5" ht="12.75" x14ac:dyDescent="0.2">
      <c r="A28" s="154">
        <f t="shared" si="2"/>
        <v>6</v>
      </c>
      <c r="B28" s="142"/>
      <c r="C28" s="143"/>
      <c r="D28" s="144"/>
      <c r="E28" s="123">
        <f t="shared" si="1"/>
        <v>0</v>
      </c>
    </row>
    <row r="29" spans="1:5" ht="12.75" x14ac:dyDescent="0.2">
      <c r="A29" s="154">
        <f t="shared" si="2"/>
        <v>7</v>
      </c>
      <c r="B29" s="142"/>
      <c r="C29" s="143"/>
      <c r="D29" s="144"/>
      <c r="E29" s="123">
        <f t="shared" si="1"/>
        <v>0</v>
      </c>
    </row>
    <row r="30" spans="1:5" ht="13.5" thickBot="1" x14ac:dyDescent="0.25">
      <c r="A30" s="113"/>
      <c r="B30" s="155" t="s">
        <v>48</v>
      </c>
      <c r="C30" s="122"/>
      <c r="D30" s="122"/>
      <c r="E30" s="157">
        <f>SUM(E23:E29)*0.2</f>
        <v>0</v>
      </c>
    </row>
    <row r="31" spans="1:5" ht="13.5" thickBot="1" x14ac:dyDescent="0.25">
      <c r="A31" s="113"/>
      <c r="B31" s="113" t="s">
        <v>31</v>
      </c>
      <c r="C31" s="113"/>
      <c r="D31" s="156"/>
      <c r="E31" s="103">
        <f>SUM(E23:E30)</f>
        <v>0</v>
      </c>
    </row>
    <row r="32" spans="1:5" s="94" customFormat="1" ht="12.75" customHeight="1" x14ac:dyDescent="0.2">
      <c r="A32" s="240" t="s">
        <v>79</v>
      </c>
      <c r="B32" s="93"/>
      <c r="C32" s="93"/>
      <c r="D32" s="93"/>
      <c r="E32" s="93"/>
    </row>
    <row r="33" spans="1:5" s="94" customFormat="1" ht="11.25" x14ac:dyDescent="0.2">
      <c r="A33" s="101"/>
      <c r="B33" s="93"/>
      <c r="C33" s="93"/>
      <c r="D33" s="93"/>
      <c r="E33" s="93"/>
    </row>
    <row r="34" spans="1:5" ht="12.75" x14ac:dyDescent="0.2">
      <c r="A34" s="93"/>
      <c r="D34" s="2"/>
    </row>
    <row r="35" spans="1:5" ht="12.75" x14ac:dyDescent="0.2">
      <c r="A35" s="93"/>
      <c r="D35" s="2"/>
    </row>
    <row r="36" spans="1:5" x14ac:dyDescent="0.25">
      <c r="A36" s="85" t="s">
        <v>37</v>
      </c>
    </row>
    <row r="37" spans="1:5" ht="12.75" x14ac:dyDescent="0.2">
      <c r="A37" s="162" t="s">
        <v>32</v>
      </c>
      <c r="B37" s="163" t="s">
        <v>38</v>
      </c>
      <c r="C37" s="162" t="s">
        <v>34</v>
      </c>
      <c r="D37" s="164" t="s">
        <v>35</v>
      </c>
      <c r="E37" s="162" t="s">
        <v>36</v>
      </c>
    </row>
    <row r="38" spans="1:5" ht="15" x14ac:dyDescent="0.2">
      <c r="A38" s="115">
        <v>1</v>
      </c>
      <c r="B38" s="142"/>
      <c r="C38" s="143">
        <v>0</v>
      </c>
      <c r="D38" s="144">
        <v>0</v>
      </c>
      <c r="E38" s="158">
        <f t="shared" ref="E38:E45" si="3">+C38*D38</f>
        <v>0</v>
      </c>
    </row>
    <row r="39" spans="1:5" ht="12.75" x14ac:dyDescent="0.2">
      <c r="A39" s="154">
        <f t="shared" ref="A39:A45" si="4">+A38+1</f>
        <v>2</v>
      </c>
      <c r="B39" s="142"/>
      <c r="C39" s="143">
        <v>0</v>
      </c>
      <c r="D39" s="144">
        <v>0</v>
      </c>
      <c r="E39" s="158">
        <f t="shared" si="3"/>
        <v>0</v>
      </c>
    </row>
    <row r="40" spans="1:5" ht="12.75" x14ac:dyDescent="0.2">
      <c r="A40" s="154">
        <f t="shared" si="4"/>
        <v>3</v>
      </c>
      <c r="B40" s="142"/>
      <c r="C40" s="143">
        <v>0</v>
      </c>
      <c r="D40" s="144">
        <v>0</v>
      </c>
      <c r="E40" s="158">
        <f t="shared" si="3"/>
        <v>0</v>
      </c>
    </row>
    <row r="41" spans="1:5" ht="12.75" x14ac:dyDescent="0.2">
      <c r="A41" s="154">
        <f t="shared" si="4"/>
        <v>4</v>
      </c>
      <c r="B41" s="142"/>
      <c r="C41" s="143">
        <v>0</v>
      </c>
      <c r="D41" s="144">
        <v>0</v>
      </c>
      <c r="E41" s="158">
        <f t="shared" si="3"/>
        <v>0</v>
      </c>
    </row>
    <row r="42" spans="1:5" ht="12.75" x14ac:dyDescent="0.2">
      <c r="A42" s="154">
        <f t="shared" si="4"/>
        <v>5</v>
      </c>
      <c r="B42" s="142"/>
      <c r="C42" s="143">
        <v>0</v>
      </c>
      <c r="D42" s="144">
        <v>0</v>
      </c>
      <c r="E42" s="158">
        <f t="shared" si="3"/>
        <v>0</v>
      </c>
    </row>
    <row r="43" spans="1:5" ht="12.75" x14ac:dyDescent="0.2">
      <c r="A43" s="154">
        <f t="shared" si="4"/>
        <v>6</v>
      </c>
      <c r="B43" s="142"/>
      <c r="C43" s="143">
        <v>0</v>
      </c>
      <c r="D43" s="144">
        <v>0</v>
      </c>
      <c r="E43" s="158">
        <f t="shared" si="3"/>
        <v>0</v>
      </c>
    </row>
    <row r="44" spans="1:5" ht="12.75" x14ac:dyDescent="0.2">
      <c r="A44" s="154">
        <f t="shared" si="4"/>
        <v>7</v>
      </c>
      <c r="B44" s="142"/>
      <c r="C44" s="143">
        <v>0</v>
      </c>
      <c r="D44" s="144">
        <v>0</v>
      </c>
      <c r="E44" s="158">
        <f t="shared" si="3"/>
        <v>0</v>
      </c>
    </row>
    <row r="45" spans="1:5" ht="13.5" thickBot="1" x14ac:dyDescent="0.25">
      <c r="A45" s="154">
        <f t="shared" si="4"/>
        <v>8</v>
      </c>
      <c r="B45" s="142"/>
      <c r="C45" s="143">
        <v>0</v>
      </c>
      <c r="D45" s="144">
        <v>0</v>
      </c>
      <c r="E45" s="161">
        <f t="shared" si="3"/>
        <v>0</v>
      </c>
    </row>
    <row r="46" spans="1:5" ht="13.5" thickBot="1" x14ac:dyDescent="0.25">
      <c r="A46" s="113"/>
      <c r="B46" s="113" t="s">
        <v>31</v>
      </c>
      <c r="C46" s="159"/>
      <c r="D46" s="160"/>
      <c r="E46" s="84">
        <f>SUM(E38:E45)</f>
        <v>0</v>
      </c>
    </row>
    <row r="47" spans="1:5" ht="12.75" x14ac:dyDescent="0.2">
      <c r="A47" s="2"/>
      <c r="D47" s="2"/>
    </row>
    <row r="48" spans="1:5" ht="12.75" x14ac:dyDescent="0.2">
      <c r="A48" s="2"/>
      <c r="D48" s="2"/>
    </row>
    <row r="49" spans="1:4" ht="12.75" x14ac:dyDescent="0.2">
      <c r="A49" s="2"/>
      <c r="D49" s="2"/>
    </row>
    <row r="50" spans="1:4" ht="12.75" x14ac:dyDescent="0.2">
      <c r="A50" s="2"/>
      <c r="D50" s="2"/>
    </row>
    <row r="51" spans="1:4" ht="12.75" x14ac:dyDescent="0.2">
      <c r="A51" s="2"/>
      <c r="D51" s="2"/>
    </row>
    <row r="52" spans="1:4" ht="12.75" x14ac:dyDescent="0.2">
      <c r="A52" s="2"/>
      <c r="D52" s="2"/>
    </row>
    <row r="53" spans="1:4" ht="12.75" x14ac:dyDescent="0.2">
      <c r="A53" s="2"/>
      <c r="D53" s="2"/>
    </row>
    <row r="54" spans="1:4" ht="12.75" x14ac:dyDescent="0.2">
      <c r="A54" s="2"/>
      <c r="D54" s="2"/>
    </row>
    <row r="55" spans="1:4" ht="12.75" x14ac:dyDescent="0.2">
      <c r="A55" s="2"/>
      <c r="D55" s="2"/>
    </row>
    <row r="56" spans="1:4" ht="12.75" x14ac:dyDescent="0.2">
      <c r="A56" s="2"/>
      <c r="D56" s="2"/>
    </row>
    <row r="57" spans="1:4" ht="12.75" x14ac:dyDescent="0.2">
      <c r="A57" s="2"/>
      <c r="D57" s="2"/>
    </row>
    <row r="58" spans="1:4" ht="12.75" x14ac:dyDescent="0.2">
      <c r="A58" s="2"/>
      <c r="D58" s="2"/>
    </row>
    <row r="59" spans="1:4" ht="12.75" x14ac:dyDescent="0.2">
      <c r="A59" s="2"/>
      <c r="D59" s="2"/>
    </row>
    <row r="60" spans="1:4" ht="12.75" x14ac:dyDescent="0.2">
      <c r="A60" s="2"/>
      <c r="D60" s="2"/>
    </row>
    <row r="61" spans="1:4" ht="12.75" x14ac:dyDescent="0.2">
      <c r="A61" s="2"/>
      <c r="D61" s="2"/>
    </row>
    <row r="62" spans="1:4" ht="12.75" x14ac:dyDescent="0.2">
      <c r="A62" s="2"/>
      <c r="D62" s="2"/>
    </row>
    <row r="63" spans="1:4" ht="12.75" x14ac:dyDescent="0.2">
      <c r="A63" s="2"/>
      <c r="D63" s="2"/>
    </row>
    <row r="64" spans="1:4" ht="12.75" x14ac:dyDescent="0.2">
      <c r="A64" s="2"/>
      <c r="D64" s="2"/>
    </row>
    <row r="65" spans="1:4" ht="12.75" x14ac:dyDescent="0.2">
      <c r="A65" s="2"/>
      <c r="D65" s="2"/>
    </row>
    <row r="66" spans="1:4" ht="12.75" x14ac:dyDescent="0.2">
      <c r="A66" s="2"/>
      <c r="D66" s="2"/>
    </row>
    <row r="67" spans="1:4" ht="12.75" x14ac:dyDescent="0.2">
      <c r="A67" s="2"/>
      <c r="D67" s="2"/>
    </row>
    <row r="68" spans="1:4" ht="12.75" x14ac:dyDescent="0.2">
      <c r="A68" s="2"/>
      <c r="D68" s="2"/>
    </row>
    <row r="69" spans="1:4" ht="12.75" x14ac:dyDescent="0.2">
      <c r="A69" s="2"/>
      <c r="D69" s="2"/>
    </row>
    <row r="70" spans="1:4" ht="12.75" x14ac:dyDescent="0.2">
      <c r="A70" s="2"/>
      <c r="D70" s="2"/>
    </row>
    <row r="71" spans="1:4" ht="12.75" x14ac:dyDescent="0.2">
      <c r="A71" s="2"/>
      <c r="D71" s="2"/>
    </row>
  </sheetData>
  <sheetProtection password="F034" sheet="1" objects="1" scenarios="1"/>
  <protectedRanges>
    <protectedRange sqref="B38:D45" name="Intervalo5"/>
    <protectedRange sqref="B23:D29" name="Intervalo4"/>
    <protectedRange sqref="D4:D17" name="Intervalo3"/>
    <protectedRange sqref="C4:C17" name="Intervalo2"/>
    <protectedRange sqref="B9:B17" name="Intervalo1"/>
  </protectedRanges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14.42578125" customWidth="1"/>
    <col min="2" max="2" width="31.140625" customWidth="1"/>
    <col min="3" max="3" width="13.85546875" customWidth="1"/>
    <col min="4" max="4" width="13.5703125" style="106" customWidth="1"/>
    <col min="5" max="5" width="13.7109375" customWidth="1"/>
  </cols>
  <sheetData>
    <row r="1" spans="1:5" x14ac:dyDescent="0.2">
      <c r="A1" s="236" t="s">
        <v>75</v>
      </c>
    </row>
    <row r="3" spans="1:5" x14ac:dyDescent="0.2">
      <c r="A3" s="105" t="s">
        <v>51</v>
      </c>
      <c r="E3" s="107" t="s">
        <v>52</v>
      </c>
    </row>
    <row r="4" spans="1:5" ht="13.5" thickBot="1" x14ac:dyDescent="0.25"/>
    <row r="5" spans="1:5" s="104" customFormat="1" ht="13.5" thickBot="1" x14ac:dyDescent="0.25">
      <c r="A5" s="169" t="s">
        <v>32</v>
      </c>
      <c r="B5" s="173" t="s">
        <v>38</v>
      </c>
      <c r="C5" s="224" t="s">
        <v>34</v>
      </c>
      <c r="D5" s="225" t="s">
        <v>35</v>
      </c>
      <c r="E5" s="165" t="s">
        <v>36</v>
      </c>
    </row>
    <row r="6" spans="1:5" x14ac:dyDescent="0.2">
      <c r="A6" s="170">
        <v>1</v>
      </c>
      <c r="B6" s="198"/>
      <c r="C6" s="222">
        <v>0</v>
      </c>
      <c r="D6" s="223">
        <v>0</v>
      </c>
      <c r="E6" s="175">
        <f>C6*D6</f>
        <v>0</v>
      </c>
    </row>
    <row r="7" spans="1:5" x14ac:dyDescent="0.2">
      <c r="A7" s="171">
        <v>2</v>
      </c>
      <c r="B7" s="199"/>
      <c r="C7" s="171">
        <v>0</v>
      </c>
      <c r="D7" s="167">
        <v>0</v>
      </c>
      <c r="E7" s="176">
        <f t="shared" ref="E7:E20" si="0">C7*D7</f>
        <v>0</v>
      </c>
    </row>
    <row r="8" spans="1:5" x14ac:dyDescent="0.2">
      <c r="A8" s="171">
        <v>3</v>
      </c>
      <c r="B8" s="171"/>
      <c r="C8" s="171">
        <v>0</v>
      </c>
      <c r="D8" s="167">
        <v>0</v>
      </c>
      <c r="E8" s="176">
        <f t="shared" si="0"/>
        <v>0</v>
      </c>
    </row>
    <row r="9" spans="1:5" x14ac:dyDescent="0.2">
      <c r="A9" s="171">
        <v>4</v>
      </c>
      <c r="B9" s="171"/>
      <c r="C9" s="171">
        <v>0</v>
      </c>
      <c r="D9" s="167">
        <v>0</v>
      </c>
      <c r="E9" s="176">
        <f t="shared" si="0"/>
        <v>0</v>
      </c>
    </row>
    <row r="10" spans="1:5" x14ac:dyDescent="0.2">
      <c r="A10" s="171">
        <v>5</v>
      </c>
      <c r="B10" s="171"/>
      <c r="C10" s="171">
        <v>0</v>
      </c>
      <c r="D10" s="167">
        <v>0</v>
      </c>
      <c r="E10" s="176">
        <f t="shared" si="0"/>
        <v>0</v>
      </c>
    </row>
    <row r="11" spans="1:5" x14ac:dyDescent="0.2">
      <c r="A11" s="171">
        <v>6</v>
      </c>
      <c r="B11" s="171"/>
      <c r="C11" s="171">
        <v>0</v>
      </c>
      <c r="D11" s="167">
        <v>0</v>
      </c>
      <c r="E11" s="176">
        <f t="shared" si="0"/>
        <v>0</v>
      </c>
    </row>
    <row r="12" spans="1:5" x14ac:dyDescent="0.2">
      <c r="A12" s="171">
        <v>7</v>
      </c>
      <c r="B12" s="171"/>
      <c r="C12" s="171">
        <v>0</v>
      </c>
      <c r="D12" s="167">
        <v>0</v>
      </c>
      <c r="E12" s="176">
        <f t="shared" si="0"/>
        <v>0</v>
      </c>
    </row>
    <row r="13" spans="1:5" x14ac:dyDescent="0.2">
      <c r="A13" s="171">
        <v>8</v>
      </c>
      <c r="B13" s="171"/>
      <c r="C13" s="171">
        <v>0</v>
      </c>
      <c r="D13" s="167">
        <v>0</v>
      </c>
      <c r="E13" s="176">
        <f t="shared" si="0"/>
        <v>0</v>
      </c>
    </row>
    <row r="14" spans="1:5" x14ac:dyDescent="0.2">
      <c r="A14" s="171">
        <v>9</v>
      </c>
      <c r="B14" s="171"/>
      <c r="C14" s="171">
        <v>0</v>
      </c>
      <c r="D14" s="167">
        <v>0</v>
      </c>
      <c r="E14" s="176">
        <f t="shared" si="0"/>
        <v>0</v>
      </c>
    </row>
    <row r="15" spans="1:5" x14ac:dyDescent="0.2">
      <c r="A15" s="171">
        <v>10</v>
      </c>
      <c r="B15" s="171"/>
      <c r="C15" s="171">
        <v>0</v>
      </c>
      <c r="D15" s="167">
        <v>0</v>
      </c>
      <c r="E15" s="176">
        <f t="shared" si="0"/>
        <v>0</v>
      </c>
    </row>
    <row r="16" spans="1:5" x14ac:dyDescent="0.2">
      <c r="A16" s="171">
        <v>11</v>
      </c>
      <c r="B16" s="171"/>
      <c r="C16" s="171">
        <v>0</v>
      </c>
      <c r="D16" s="167">
        <v>0</v>
      </c>
      <c r="E16" s="176">
        <f t="shared" si="0"/>
        <v>0</v>
      </c>
    </row>
    <row r="17" spans="1:5" x14ac:dyDescent="0.2">
      <c r="A17" s="171">
        <v>12</v>
      </c>
      <c r="B17" s="171"/>
      <c r="C17" s="171">
        <v>0</v>
      </c>
      <c r="D17" s="167">
        <v>0</v>
      </c>
      <c r="E17" s="176">
        <f t="shared" si="0"/>
        <v>0</v>
      </c>
    </row>
    <row r="18" spans="1:5" x14ac:dyDescent="0.2">
      <c r="A18" s="171">
        <v>13</v>
      </c>
      <c r="B18" s="171"/>
      <c r="C18" s="171">
        <v>0</v>
      </c>
      <c r="D18" s="167">
        <v>0</v>
      </c>
      <c r="E18" s="176">
        <f t="shared" si="0"/>
        <v>0</v>
      </c>
    </row>
    <row r="19" spans="1:5" x14ac:dyDescent="0.2">
      <c r="A19" s="171">
        <v>14</v>
      </c>
      <c r="B19" s="171"/>
      <c r="C19" s="171">
        <v>0</v>
      </c>
      <c r="D19" s="167">
        <v>0</v>
      </c>
      <c r="E19" s="176">
        <f t="shared" si="0"/>
        <v>0</v>
      </c>
    </row>
    <row r="20" spans="1:5" ht="13.5" thickBot="1" x14ac:dyDescent="0.25">
      <c r="A20" s="172">
        <v>15</v>
      </c>
      <c r="B20" s="172"/>
      <c r="C20" s="172">
        <v>0</v>
      </c>
      <c r="D20" s="168">
        <v>0</v>
      </c>
      <c r="E20" s="177">
        <f t="shared" si="0"/>
        <v>0</v>
      </c>
    </row>
    <row r="21" spans="1:5" s="105" customFormat="1" ht="13.5" thickBot="1" x14ac:dyDescent="0.25">
      <c r="A21" s="257" t="s">
        <v>53</v>
      </c>
      <c r="B21" s="258"/>
      <c r="C21" s="174">
        <f>SUM(C6:C20)</f>
        <v>0</v>
      </c>
      <c r="D21" s="178">
        <f>SUM(D6:D20)</f>
        <v>0</v>
      </c>
      <c r="E21" s="166">
        <f>SUM(E6:E20)</f>
        <v>0</v>
      </c>
    </row>
  </sheetData>
  <sheetProtection password="EFF4" sheet="1" objects="1" scenarios="1"/>
  <protectedRanges>
    <protectedRange sqref="B6:D20" name="Intervalo1"/>
  </protectedRanges>
  <mergeCells count="1">
    <mergeCell ref="A21:B21"/>
  </mergeCells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Professores</vt:lpstr>
      <vt:lpstr>Custos</vt:lpstr>
      <vt:lpstr>Investimento</vt:lpstr>
    </vt:vector>
  </TitlesOfParts>
  <Company>UNIOESTE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Ademar</dc:creator>
  <cp:lastModifiedBy>asdada</cp:lastModifiedBy>
  <cp:lastPrinted>2012-07-02T19:41:56Z</cp:lastPrinted>
  <dcterms:created xsi:type="dcterms:W3CDTF">2000-03-01T17:59:16Z</dcterms:created>
  <dcterms:modified xsi:type="dcterms:W3CDTF">2012-08-27T19:16:36Z</dcterms:modified>
</cp:coreProperties>
</file>