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11"/>
  </bookViews>
  <sheets>
    <sheet name="Jan" sheetId="1" r:id="rId1"/>
    <sheet name="Fev" sheetId="2" r:id="rId2"/>
    <sheet name="Mar" sheetId="3" r:id="rId3"/>
    <sheet name="Abr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/>
  <calcPr fullCalcOnLoad="1"/>
</workbook>
</file>

<file path=xl/sharedStrings.xml><?xml version="1.0" encoding="utf-8"?>
<sst xmlns="http://schemas.openxmlformats.org/spreadsheetml/2006/main" count="2431" uniqueCount="67">
  <si>
    <t>UNIVERSIDADE ESTADUAL DO OESTE DO PARANÁ - UNIOESTE</t>
  </si>
  <si>
    <t>GRUPO DE PLANEJAMENTO E CONTROLE</t>
  </si>
  <si>
    <t>ÁREA DE INFORMAÇÕES</t>
  </si>
  <si>
    <t>PLANILHA DOS DOCENTES EFETIVOS, TEMPORÁRIOS  E CRES POR TITULAÇÃO - QUANTITATIVO E PERCENTUAL</t>
  </si>
  <si>
    <t>TITULAÇÃO DO CORPO DOCENTE EFETIVOS E TEMPORÁRIOS</t>
  </si>
  <si>
    <t>CAMPUS</t>
  </si>
  <si>
    <t>Graduados</t>
  </si>
  <si>
    <t>Especialistas</t>
  </si>
  <si>
    <t>Mestres</t>
  </si>
  <si>
    <t>Doutores</t>
  </si>
  <si>
    <t>Pós-Doutores</t>
  </si>
  <si>
    <t>TOTAL</t>
  </si>
  <si>
    <t>CASCAVEL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</si>
  <si>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</si>
  <si>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</si>
  <si>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</si>
  <si>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</si>
  <si>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</si>
  <si>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</si>
  <si>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</si>
  <si>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SUB-TOTAL</t>
  </si>
  <si>
    <t>FOZ DO IGUAÇU</t>
  </si>
  <si>
    <t>Centro de Educação e Letras</t>
  </si>
  <si>
    <t>Centro de Engenharia e Ciências Exatas</t>
  </si>
  <si>
    <t>FRANCISCO BELTRÃO</t>
  </si>
  <si>
    <t>Centro de Ciências Humanas</t>
  </si>
  <si>
    <t>MARECHAL CÂNDIDO RONDON</t>
  </si>
  <si>
    <t>Centro de Ciências Agrárias</t>
  </si>
  <si>
    <t>Centro de Ciências Humanas, Educação e Letras</t>
  </si>
  <si>
    <t>TOLEDO</t>
  </si>
  <si>
    <t>Centro de Ciências Humanas e Sociais</t>
  </si>
  <si>
    <t xml:space="preserve">TITULAÇÃO DO CORPO DOCENTE EFETIVOS </t>
  </si>
  <si>
    <t>G</t>
  </si>
  <si>
    <t>%</t>
  </si>
  <si>
    <t>E</t>
  </si>
  <si>
    <t>M</t>
  </si>
  <si>
    <t>D</t>
  </si>
  <si>
    <t>Pós-</t>
  </si>
  <si>
    <t>DOUT.</t>
  </si>
  <si>
    <t>Cascavel</t>
  </si>
  <si>
    <t>Foz do Iguaçu</t>
  </si>
  <si>
    <t>Francisco Beltrão</t>
  </si>
  <si>
    <t>Marechal Cândido Rondon</t>
  </si>
  <si>
    <t>Toledo</t>
  </si>
  <si>
    <t>Fonte: GPC</t>
  </si>
  <si>
    <t>GRADUADO</t>
  </si>
  <si>
    <t>ESPECIALISTA</t>
  </si>
  <si>
    <t>MESTRE</t>
  </si>
  <si>
    <t>DOUTOR</t>
  </si>
  <si>
    <t>PÓS-DOUTOR</t>
  </si>
  <si>
    <t>Posição Janeiro/2009</t>
  </si>
  <si>
    <t xml:space="preserve">TITULAÇÃO DO CORPO DOCENTE TEMPORÁRIOS </t>
  </si>
  <si>
    <t>TITULAÇÃO DO CORPO DOCENTE EFETIVO +  TEMPORÁRIOS</t>
  </si>
  <si>
    <t>Posição Fevereiro/2009</t>
  </si>
  <si>
    <t>Total</t>
  </si>
  <si>
    <t>Temporários</t>
  </si>
  <si>
    <t>Março/2009 (posição de 31 de março)</t>
  </si>
  <si>
    <t>Abril/2009 (posição de 30 de abril)</t>
  </si>
  <si>
    <t>Maio/2009 (posição de 29 de maio)</t>
  </si>
  <si>
    <t>Junho/2009 (posição de 30 de junho)</t>
  </si>
  <si>
    <t>Julho/2009 (posição de 31 de julho)</t>
  </si>
  <si>
    <t>Agosto/2009 (posição de 31 de Agosto)</t>
  </si>
  <si>
    <t>Setembro/2009 (posição de 30 de Setembro)</t>
  </si>
  <si>
    <t>Outubro/2009 (posição de 30 de Outubro)</t>
  </si>
  <si>
    <t>Novembro/2009 (posição de 30 de Novembro)</t>
  </si>
  <si>
    <t>Dezembro/2009 (posição de 31 de Dezembro)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</si>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</sst>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0.0%"/>
    <numFmt numFmtId="166" formatCode="_(* #,##0.00_);_(* \(#,##0.00\);_(* \-??_);_(@_)"/>
    <numFmt numFmtId="167" formatCode="_(* #,##0_);_(* \(#,##0\);_(* \-??_);_(@_)"/>
  </numFmts>
  <fonts count="15"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.6"/>
      <name val="Arial"/>
      <family val="5"/>
    </font>
    <font>
      <sz val="16"/>
      <name val="Arial"/>
      <family val="2"/>
    </font>
    <font>
      <b/>
      <sz val="22"/>
      <color indexed="8"/>
      <name val="Arial"/>
      <family val="2"/>
    </font>
    <font>
      <sz val="9.75"/>
      <name val="Arial"/>
      <family val="0"/>
    </font>
    <font>
      <sz val="4.5"/>
      <name val="Arial"/>
      <family val="2"/>
    </font>
    <font>
      <b/>
      <sz val="2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4" borderId="2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4" fontId="2" fillId="4" borderId="3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center"/>
    </xf>
    <xf numFmtId="165" fontId="2" fillId="4" borderId="1" xfId="17" applyNumberFormat="1" applyFont="1" applyFill="1" applyBorder="1" applyAlignment="1" applyProtection="1">
      <alignment horizontal="center"/>
      <protection/>
    </xf>
    <xf numFmtId="1" fontId="2" fillId="4" borderId="1" xfId="0" applyNumberFormat="1" applyFont="1" applyFill="1" applyBorder="1" applyAlignment="1">
      <alignment horizontal="center"/>
    </xf>
    <xf numFmtId="10" fontId="1" fillId="0" borderId="0" xfId="17" applyNumberFormat="1" applyFont="1" applyFill="1" applyBorder="1" applyAlignment="1" applyProtection="1">
      <alignment horizontal="center"/>
      <protection/>
    </xf>
    <xf numFmtId="9" fontId="1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5" fontId="0" fillId="0" borderId="23" xfId="17" applyNumberFormat="1" applyFont="1" applyFill="1" applyBorder="1" applyAlignment="1" applyProtection="1">
      <alignment horizontal="center"/>
      <protection/>
    </xf>
    <xf numFmtId="165" fontId="0" fillId="0" borderId="31" xfId="17" applyNumberFormat="1" applyFont="1" applyFill="1" applyBorder="1" applyAlignment="1" applyProtection="1">
      <alignment horizontal="center"/>
      <protection/>
    </xf>
    <xf numFmtId="165" fontId="0" fillId="0" borderId="32" xfId="17" applyNumberFormat="1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1" fillId="0" borderId="35" xfId="0" applyFont="1" applyBorder="1" applyAlignment="1">
      <alignment/>
    </xf>
    <xf numFmtId="0" fontId="2" fillId="3" borderId="3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0" fillId="0" borderId="37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6" borderId="4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center"/>
    </xf>
    <xf numFmtId="4" fontId="3" fillId="2" borderId="50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JANEIRO DE 2009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75"/>
          <c:y val="0.24725"/>
          <c:w val="0.69025"/>
          <c:h val="0.68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6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Jan!$A$86:$A$90</c:f>
              <c:strCache/>
            </c:strRef>
          </c:cat>
          <c:val>
            <c:numRef>
              <c:f>Jan!$B$86:$B$90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65"/>
          <c:y val="0.46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Efetivos Maio/2009 (posição de 29 maio)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75"/>
          <c:y val="0.2895"/>
          <c:w val="0.365"/>
          <c:h val="0.63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Maio!$A$87:$A$91</c:f>
              <c:strCache/>
            </c:strRef>
          </c:cat>
          <c:val>
            <c:numRef>
              <c:f>Maio!$C$87:$C$91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5"/>
          <c:y val="0.37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Temporários Maio/2009 (posição de 29 maio)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29225"/>
          <c:w val="0.37625"/>
          <c:h val="0.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Maio!$A$87:$A$91</c:f>
              <c:strCache/>
            </c:strRef>
          </c:cat>
          <c:val>
            <c:numRef>
              <c:f>Maio!$D$87:$D$91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25"/>
          <c:y val="0.36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DOCENTES (EFETIVOS + TEMPORÁRIOS) DA UNIOESTE JUNHO DE 2009 (posição de 30 de junho)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5"/>
          <c:y val="0.355"/>
          <c:w val="0.399"/>
          <c:h val="0.6092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Junho!$A$87:$A$91</c:f>
              <c:strCache/>
            </c:strRef>
          </c:cat>
          <c:val>
            <c:numRef>
              <c:f>Junho!$B$87:$B$91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625"/>
          <c:y val="0.454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Efetivos Junho/2009 (posição de 30 de junho)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75"/>
          <c:y val="0.2895"/>
          <c:w val="0.365"/>
          <c:h val="0.63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Junho!$A$87:$A$91</c:f>
              <c:strCache/>
            </c:strRef>
          </c:cat>
          <c:val>
            <c:numRef>
              <c:f>Junho!$C$87:$C$91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5"/>
          <c:y val="0.37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Temporários Junho/2009 (posição de 30 de Junho)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29225"/>
          <c:w val="0.37625"/>
          <c:h val="0.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Junho!$A$87:$A$91</c:f>
              <c:strCache/>
            </c:strRef>
          </c:cat>
          <c:val>
            <c:numRef>
              <c:f>Junho!$D$87:$D$91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25"/>
          <c:y val="0.36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DOCENTES (EFETIVOS + TEMPORÁRIOS) DA UNIOESTE JULHO DE 2009 (posição de 31 de julho)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5"/>
          <c:y val="0.355"/>
          <c:w val="0.399"/>
          <c:h val="0.6092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Julho!$A$87:$A$91</c:f>
              <c:strCache/>
            </c:strRef>
          </c:cat>
          <c:val>
            <c:numRef>
              <c:f>Julho!$B$87:$B$91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625"/>
          <c:y val="0.454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Efetivos Julho/2009 (posição de 31 de julho)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75"/>
          <c:y val="0.2895"/>
          <c:w val="0.365"/>
          <c:h val="0.63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Julho!$A$87:$A$91</c:f>
              <c:strCache/>
            </c:strRef>
          </c:cat>
          <c:val>
            <c:numRef>
              <c:f>Julho!$C$87:$C$91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5"/>
          <c:y val="0.37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Temporários Julho/2009 (posição de 31 de Julho)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29225"/>
          <c:w val="0.37625"/>
          <c:h val="0.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Julho!$A$87:$A$91</c:f>
              <c:strCache/>
            </c:strRef>
          </c:cat>
          <c:val>
            <c:numRef>
              <c:f>Julho!$D$87:$D$91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25"/>
          <c:y val="0.36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DOCENTES (EFETIVOS + TEMPORÁRIOS) DA UNIOESTE AGOSTO DE 2009 (posição de 31 de agosto)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5"/>
          <c:y val="0.355"/>
          <c:w val="0.399"/>
          <c:h val="0.6092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Agosto!$A$87:$A$91</c:f>
              <c:strCache/>
            </c:strRef>
          </c:cat>
          <c:val>
            <c:numRef>
              <c:f>Agosto!$B$87:$B$91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625"/>
          <c:y val="0.454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Efetivos Agosto/2009 (posição de 31 de agosto)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75"/>
          <c:y val="0.2895"/>
          <c:w val="0.365"/>
          <c:h val="0.63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Agosto!$A$87:$A$91</c:f>
              <c:strCache/>
            </c:strRef>
          </c:cat>
          <c:val>
            <c:numRef>
              <c:f>Agosto!$C$87:$C$91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5"/>
          <c:y val="0.37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DA UNIOESTE NO MÊS DE FEVEREIRO DE 2009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5"/>
          <c:y val="0.2425"/>
          <c:w val="0.7375"/>
          <c:h val="0.728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Fev!$A$86:$A$90</c:f>
              <c:strCache/>
            </c:strRef>
          </c:cat>
          <c:val>
            <c:numRef>
              <c:f>Fev!$B$86:$B$90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625"/>
          <c:y val="0.47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Temporários Agosto/2009 (posição de 31 de Agosto)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29225"/>
          <c:w val="0.37625"/>
          <c:h val="0.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Agosto!$A$87:$A$91</c:f>
              <c:strCache/>
            </c:strRef>
          </c:cat>
          <c:val>
            <c:numRef>
              <c:f>Agosto!$D$87:$D$91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25"/>
          <c:y val="0.36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DOCENTES (EFETIVOS + TEMPORÁRIOS) DA UNIOESTE SETEMBRO DE 2009 (posição de 30 de Setembro)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5"/>
          <c:y val="0.355"/>
          <c:w val="0.399"/>
          <c:h val="0.6092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Setembro!$A$87:$A$91</c:f>
              <c:strCache/>
            </c:strRef>
          </c:cat>
          <c:val>
            <c:numRef>
              <c:f>Setembro!$B$87:$B$91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625"/>
          <c:y val="0.454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Efetivos Setembro/2009 (posição de 30 de setembro)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75"/>
          <c:y val="0.2895"/>
          <c:w val="0.365"/>
          <c:h val="0.63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Setembro!$A$87:$A$91</c:f>
              <c:strCache/>
            </c:strRef>
          </c:cat>
          <c:val>
            <c:numRef>
              <c:f>Setembro!$C$87:$C$91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5"/>
          <c:y val="0.37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Temporários Setembro/2009 (posição de 30 de Setembro)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29225"/>
          <c:w val="0.37625"/>
          <c:h val="0.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Setembro!$A$87:$A$91</c:f>
              <c:strCache/>
            </c:strRef>
          </c:cat>
          <c:val>
            <c:numRef>
              <c:f>Setembro!$D$87:$D$91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25"/>
          <c:y val="0.36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DOCENTES (EFETIVOS + TEMPORÁRIOS) DA UNIOESTE OUTUBRO DE 2009 (posição de 30 de Outubro)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5"/>
          <c:y val="0.355"/>
          <c:w val="0.399"/>
          <c:h val="0.6092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Outubro!$A$87:$A$91</c:f>
              <c:strCache/>
            </c:strRef>
          </c:cat>
          <c:val>
            <c:numRef>
              <c:f>Outubro!$B$87:$B$91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625"/>
          <c:y val="0.454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Efetivos Outubro/2009 (posição de 30 de Outubro)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75"/>
          <c:y val="0.2895"/>
          <c:w val="0.365"/>
          <c:h val="0.63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Outubro!$A$87:$A$91</c:f>
              <c:strCache/>
            </c:strRef>
          </c:cat>
          <c:val>
            <c:numRef>
              <c:f>Outubro!$C$87:$C$91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5"/>
          <c:y val="0.37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Temporários Outubro/2009 (posição de 30 de Outubro)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29225"/>
          <c:w val="0.37625"/>
          <c:h val="0.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Outubro!$A$87:$A$91</c:f>
              <c:strCache/>
            </c:strRef>
          </c:cat>
          <c:val>
            <c:numRef>
              <c:f>Outubro!$D$87:$D$91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25"/>
          <c:y val="0.36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DOCENTES (EFETIVOS + TEMPORÁRIOS) DA UNIOESTE NOVEMBRO DE 2009</a:t>
            </a: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posição de 30 de Novembro</a:t>
            </a: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5"/>
          <c:y val="0.35525"/>
          <c:w val="0.399"/>
          <c:h val="0.60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Novembro!$A$87:$A$91</c:f>
              <c:strCache/>
            </c:strRef>
          </c:cat>
          <c:val>
            <c:numRef>
              <c:f>Novembro!$B$87:$B$91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625"/>
          <c:y val="0.454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Efetivos Novembro/2009 (posição de 30 de Novembro)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75"/>
          <c:y val="0.2895"/>
          <c:w val="0.365"/>
          <c:h val="0.63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Novembro!$A$87:$A$91</c:f>
              <c:strCache/>
            </c:strRef>
          </c:cat>
          <c:val>
            <c:numRef>
              <c:f>Novembro!$C$87:$C$91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5"/>
          <c:y val="0.37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Temporários Novembro/2009 (posição de 30 de Novembro)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29225"/>
          <c:w val="0.37625"/>
          <c:h val="0.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Novembro!$A$87:$A$91</c:f>
              <c:strCache/>
            </c:strRef>
          </c:cat>
          <c:val>
            <c:numRef>
              <c:f>Novembro!$D$87:$D$91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25"/>
          <c:y val="0.36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DOCENTES (EFETIVOS + TEMPORÁRIOS) DA UNIOESTE MARÇO DE 2009 (posição de 31 de março)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5"/>
          <c:y val="0.355"/>
          <c:w val="0.399"/>
          <c:h val="0.6092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Mar!$A$87:$A$91</c:f>
              <c:strCache/>
            </c:strRef>
          </c:cat>
          <c:val>
            <c:numRef>
              <c:f>Mar!$B$87:$B$91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625"/>
          <c:y val="0.454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DOCENTES (EFETIVOS + TEMPORÁRIOS) DA UNIOESTE DEZEMBRO DE 2009</a:t>
            </a: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posição de 31 de Dezembro</a:t>
            </a: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5"/>
          <c:y val="0.35525"/>
          <c:w val="0.399"/>
          <c:h val="0.60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Dezembro!$A$87:$A$91</c:f>
              <c:strCache/>
            </c:strRef>
          </c:cat>
          <c:val>
            <c:numRef>
              <c:f>Dezembro!$B$87:$B$91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625"/>
          <c:y val="0.454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Efetivos Dezembro/2009 (posição de 31 de Dezembro)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75"/>
          <c:y val="0.2895"/>
          <c:w val="0.365"/>
          <c:h val="0.63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Dezembro!$A$87:$A$91</c:f>
              <c:strCache/>
            </c:strRef>
          </c:cat>
          <c:val>
            <c:numRef>
              <c:f>Dezembro!$C$87:$C$91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5"/>
          <c:y val="0.37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Temporários Dezembro/2009 (posição de 31 de Dezembro)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29225"/>
          <c:w val="0.37625"/>
          <c:h val="0.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Dezembro!$A$87:$A$91</c:f>
              <c:strCache/>
            </c:strRef>
          </c:cat>
          <c:val>
            <c:numRef>
              <c:f>Dezembro!$D$87:$D$91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25"/>
          <c:y val="0.36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Efetivos Março/2009 (posição de 31 de março)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75"/>
          <c:y val="0.289"/>
          <c:w val="0.36575"/>
          <c:h val="0.639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Mar!$A$87:$A$91</c:f>
              <c:strCache/>
            </c:strRef>
          </c:cat>
          <c:val>
            <c:numRef>
              <c:f>Mar!$C$87:$C$91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5"/>
          <c:y val="0.37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Temporários Março/2009 (posição de 31 de março)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29225"/>
          <c:w val="0.37625"/>
          <c:h val="0.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Mar!$A$87:$A$91</c:f>
              <c:strCache/>
            </c:strRef>
          </c:cat>
          <c:val>
            <c:numRef>
              <c:f>Mar!$D$87:$D$91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25"/>
          <c:y val="0.36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DOCENTES (EFETIVOS + TEMPORÁRIOS) DA UNIOESTE ABRIL DE 2009 (posição de 30 de abril)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5"/>
          <c:y val="0.355"/>
          <c:w val="0.399"/>
          <c:h val="0.6092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Abr!$A$87:$A$91</c:f>
              <c:strCache/>
            </c:strRef>
          </c:cat>
          <c:val>
            <c:numRef>
              <c:f>Abr!$B$87:$B$91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625"/>
          <c:y val="0.454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Efetivos Abril/2009 (posição de 30 abril)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75"/>
          <c:y val="0.2895"/>
          <c:w val="0.365"/>
          <c:h val="0.63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Abr!$A$87:$A$91</c:f>
              <c:strCache/>
            </c:strRef>
          </c:cat>
          <c:val>
            <c:numRef>
              <c:f>Abr!$C$87:$C$91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5"/>
          <c:y val="0.371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Docentes Temporários Abril/2009 (posição de 30 abril)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"/>
          <c:y val="0.29225"/>
          <c:w val="0.37625"/>
          <c:h val="0.6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Abr!$A$87:$A$91</c:f>
              <c:strCache/>
            </c:strRef>
          </c:cat>
          <c:val>
            <c:numRef>
              <c:f>Abr!$D$87:$D$91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925"/>
          <c:y val="0.36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DOCENTES (EFETIVOS + TEMPORÁRIOS) DA UNIOESTE MAIO DE 2009 (posição de 29 de maio)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05"/>
          <c:y val="0.355"/>
          <c:w val="0.399"/>
          <c:h val="0.6092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7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Maio!$A$87:$A$91</c:f>
              <c:strCache/>
            </c:strRef>
          </c:cat>
          <c:val>
            <c:numRef>
              <c:f>Maio!$B$87:$B$91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625"/>
          <c:y val="0.454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47625</xdr:rowOff>
    </xdr:from>
    <xdr:to>
      <xdr:col>11</xdr:col>
      <xdr:colOff>466725</xdr:colOff>
      <xdr:row>132</xdr:row>
      <xdr:rowOff>123825</xdr:rowOff>
    </xdr:to>
    <xdr:graphicFrame>
      <xdr:nvGraphicFramePr>
        <xdr:cNvPr id="1" name="Chart 1"/>
        <xdr:cNvGraphicFramePr/>
      </xdr:nvGraphicFramePr>
      <xdr:xfrm>
        <a:off x="0" y="17506950"/>
        <a:ext cx="103155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93</xdr:row>
      <xdr:rowOff>123825</xdr:rowOff>
    </xdr:from>
    <xdr:to>
      <xdr:col>11</xdr:col>
      <xdr:colOff>409575</xdr:colOff>
      <xdr:row>115</xdr:row>
      <xdr:rowOff>9525</xdr:rowOff>
    </xdr:to>
    <xdr:graphicFrame>
      <xdr:nvGraphicFramePr>
        <xdr:cNvPr id="1" name="Chart 1"/>
        <xdr:cNvGraphicFramePr/>
      </xdr:nvGraphicFramePr>
      <xdr:xfrm>
        <a:off x="38100" y="16459200"/>
        <a:ext cx="10220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115</xdr:row>
      <xdr:rowOff>114300</xdr:rowOff>
    </xdr:from>
    <xdr:to>
      <xdr:col>11</xdr:col>
      <xdr:colOff>428625</xdr:colOff>
      <xdr:row>131</xdr:row>
      <xdr:rowOff>9525</xdr:rowOff>
    </xdr:to>
    <xdr:graphicFrame>
      <xdr:nvGraphicFramePr>
        <xdr:cNvPr id="2" name="Chart 2"/>
        <xdr:cNvGraphicFramePr/>
      </xdr:nvGraphicFramePr>
      <xdr:xfrm>
        <a:off x="19050" y="20012025"/>
        <a:ext cx="10258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131</xdr:row>
      <xdr:rowOff>114300</xdr:rowOff>
    </xdr:from>
    <xdr:to>
      <xdr:col>11</xdr:col>
      <xdr:colOff>400050</xdr:colOff>
      <xdr:row>146</xdr:row>
      <xdr:rowOff>114300</xdr:rowOff>
    </xdr:to>
    <xdr:graphicFrame>
      <xdr:nvGraphicFramePr>
        <xdr:cNvPr id="3" name="Chart 3"/>
        <xdr:cNvGraphicFramePr/>
      </xdr:nvGraphicFramePr>
      <xdr:xfrm>
        <a:off x="38100" y="22602825"/>
        <a:ext cx="102108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93</xdr:row>
      <xdr:rowOff>123825</xdr:rowOff>
    </xdr:from>
    <xdr:to>
      <xdr:col>11</xdr:col>
      <xdr:colOff>409575</xdr:colOff>
      <xdr:row>115</xdr:row>
      <xdr:rowOff>9525</xdr:rowOff>
    </xdr:to>
    <xdr:graphicFrame>
      <xdr:nvGraphicFramePr>
        <xdr:cNvPr id="1" name="Chart 1"/>
        <xdr:cNvGraphicFramePr/>
      </xdr:nvGraphicFramePr>
      <xdr:xfrm>
        <a:off x="38100" y="16459200"/>
        <a:ext cx="10220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115</xdr:row>
      <xdr:rowOff>114300</xdr:rowOff>
    </xdr:from>
    <xdr:to>
      <xdr:col>11</xdr:col>
      <xdr:colOff>428625</xdr:colOff>
      <xdr:row>131</xdr:row>
      <xdr:rowOff>9525</xdr:rowOff>
    </xdr:to>
    <xdr:graphicFrame>
      <xdr:nvGraphicFramePr>
        <xdr:cNvPr id="2" name="Chart 2"/>
        <xdr:cNvGraphicFramePr/>
      </xdr:nvGraphicFramePr>
      <xdr:xfrm>
        <a:off x="19050" y="20012025"/>
        <a:ext cx="10258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131</xdr:row>
      <xdr:rowOff>114300</xdr:rowOff>
    </xdr:from>
    <xdr:to>
      <xdr:col>11</xdr:col>
      <xdr:colOff>400050</xdr:colOff>
      <xdr:row>146</xdr:row>
      <xdr:rowOff>114300</xdr:rowOff>
    </xdr:to>
    <xdr:graphicFrame>
      <xdr:nvGraphicFramePr>
        <xdr:cNvPr id="3" name="Chart 3"/>
        <xdr:cNvGraphicFramePr/>
      </xdr:nvGraphicFramePr>
      <xdr:xfrm>
        <a:off x="38100" y="22602825"/>
        <a:ext cx="102108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93</xdr:row>
      <xdr:rowOff>123825</xdr:rowOff>
    </xdr:from>
    <xdr:to>
      <xdr:col>11</xdr:col>
      <xdr:colOff>409575</xdr:colOff>
      <xdr:row>115</xdr:row>
      <xdr:rowOff>9525</xdr:rowOff>
    </xdr:to>
    <xdr:graphicFrame>
      <xdr:nvGraphicFramePr>
        <xdr:cNvPr id="1" name="Chart 1"/>
        <xdr:cNvGraphicFramePr/>
      </xdr:nvGraphicFramePr>
      <xdr:xfrm>
        <a:off x="38100" y="16459200"/>
        <a:ext cx="10220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115</xdr:row>
      <xdr:rowOff>114300</xdr:rowOff>
    </xdr:from>
    <xdr:to>
      <xdr:col>11</xdr:col>
      <xdr:colOff>428625</xdr:colOff>
      <xdr:row>131</xdr:row>
      <xdr:rowOff>9525</xdr:rowOff>
    </xdr:to>
    <xdr:graphicFrame>
      <xdr:nvGraphicFramePr>
        <xdr:cNvPr id="2" name="Chart 2"/>
        <xdr:cNvGraphicFramePr/>
      </xdr:nvGraphicFramePr>
      <xdr:xfrm>
        <a:off x="19050" y="20012025"/>
        <a:ext cx="10258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131</xdr:row>
      <xdr:rowOff>114300</xdr:rowOff>
    </xdr:from>
    <xdr:to>
      <xdr:col>11</xdr:col>
      <xdr:colOff>400050</xdr:colOff>
      <xdr:row>146</xdr:row>
      <xdr:rowOff>114300</xdr:rowOff>
    </xdr:to>
    <xdr:graphicFrame>
      <xdr:nvGraphicFramePr>
        <xdr:cNvPr id="3" name="Chart 3"/>
        <xdr:cNvGraphicFramePr/>
      </xdr:nvGraphicFramePr>
      <xdr:xfrm>
        <a:off x="38100" y="22602825"/>
        <a:ext cx="102108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142875</xdr:rowOff>
    </xdr:from>
    <xdr:to>
      <xdr:col>11</xdr:col>
      <xdr:colOff>400050</xdr:colOff>
      <xdr:row>132</xdr:row>
      <xdr:rowOff>123825</xdr:rowOff>
    </xdr:to>
    <xdr:graphicFrame>
      <xdr:nvGraphicFramePr>
        <xdr:cNvPr id="1" name="Chart 1"/>
        <xdr:cNvGraphicFramePr/>
      </xdr:nvGraphicFramePr>
      <xdr:xfrm>
        <a:off x="0" y="17440275"/>
        <a:ext cx="102489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93</xdr:row>
      <xdr:rowOff>123825</xdr:rowOff>
    </xdr:from>
    <xdr:to>
      <xdr:col>11</xdr:col>
      <xdr:colOff>409575</xdr:colOff>
      <xdr:row>115</xdr:row>
      <xdr:rowOff>9525</xdr:rowOff>
    </xdr:to>
    <xdr:graphicFrame>
      <xdr:nvGraphicFramePr>
        <xdr:cNvPr id="1" name="Chart 1"/>
        <xdr:cNvGraphicFramePr/>
      </xdr:nvGraphicFramePr>
      <xdr:xfrm>
        <a:off x="38100" y="16459200"/>
        <a:ext cx="10220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115</xdr:row>
      <xdr:rowOff>114300</xdr:rowOff>
    </xdr:from>
    <xdr:to>
      <xdr:col>11</xdr:col>
      <xdr:colOff>428625</xdr:colOff>
      <xdr:row>131</xdr:row>
      <xdr:rowOff>9525</xdr:rowOff>
    </xdr:to>
    <xdr:graphicFrame>
      <xdr:nvGraphicFramePr>
        <xdr:cNvPr id="2" name="Chart 2"/>
        <xdr:cNvGraphicFramePr/>
      </xdr:nvGraphicFramePr>
      <xdr:xfrm>
        <a:off x="19050" y="20012025"/>
        <a:ext cx="10258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131</xdr:row>
      <xdr:rowOff>114300</xdr:rowOff>
    </xdr:from>
    <xdr:to>
      <xdr:col>11</xdr:col>
      <xdr:colOff>400050</xdr:colOff>
      <xdr:row>146</xdr:row>
      <xdr:rowOff>114300</xdr:rowOff>
    </xdr:to>
    <xdr:graphicFrame>
      <xdr:nvGraphicFramePr>
        <xdr:cNvPr id="3" name="Chart 3"/>
        <xdr:cNvGraphicFramePr/>
      </xdr:nvGraphicFramePr>
      <xdr:xfrm>
        <a:off x="38100" y="22602825"/>
        <a:ext cx="102108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93</xdr:row>
      <xdr:rowOff>123825</xdr:rowOff>
    </xdr:from>
    <xdr:to>
      <xdr:col>11</xdr:col>
      <xdr:colOff>409575</xdr:colOff>
      <xdr:row>115</xdr:row>
      <xdr:rowOff>9525</xdr:rowOff>
    </xdr:to>
    <xdr:graphicFrame>
      <xdr:nvGraphicFramePr>
        <xdr:cNvPr id="1" name="Chart 1"/>
        <xdr:cNvGraphicFramePr/>
      </xdr:nvGraphicFramePr>
      <xdr:xfrm>
        <a:off x="38100" y="16459200"/>
        <a:ext cx="10220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115</xdr:row>
      <xdr:rowOff>114300</xdr:rowOff>
    </xdr:from>
    <xdr:to>
      <xdr:col>11</xdr:col>
      <xdr:colOff>428625</xdr:colOff>
      <xdr:row>131</xdr:row>
      <xdr:rowOff>9525</xdr:rowOff>
    </xdr:to>
    <xdr:graphicFrame>
      <xdr:nvGraphicFramePr>
        <xdr:cNvPr id="2" name="Chart 2"/>
        <xdr:cNvGraphicFramePr/>
      </xdr:nvGraphicFramePr>
      <xdr:xfrm>
        <a:off x="19050" y="20012025"/>
        <a:ext cx="10258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131</xdr:row>
      <xdr:rowOff>114300</xdr:rowOff>
    </xdr:from>
    <xdr:to>
      <xdr:col>11</xdr:col>
      <xdr:colOff>400050</xdr:colOff>
      <xdr:row>146</xdr:row>
      <xdr:rowOff>114300</xdr:rowOff>
    </xdr:to>
    <xdr:graphicFrame>
      <xdr:nvGraphicFramePr>
        <xdr:cNvPr id="3" name="Chart 3"/>
        <xdr:cNvGraphicFramePr/>
      </xdr:nvGraphicFramePr>
      <xdr:xfrm>
        <a:off x="38100" y="22602825"/>
        <a:ext cx="102108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93</xdr:row>
      <xdr:rowOff>123825</xdr:rowOff>
    </xdr:from>
    <xdr:to>
      <xdr:col>11</xdr:col>
      <xdr:colOff>409575</xdr:colOff>
      <xdr:row>115</xdr:row>
      <xdr:rowOff>9525</xdr:rowOff>
    </xdr:to>
    <xdr:graphicFrame>
      <xdr:nvGraphicFramePr>
        <xdr:cNvPr id="1" name="Chart 1"/>
        <xdr:cNvGraphicFramePr/>
      </xdr:nvGraphicFramePr>
      <xdr:xfrm>
        <a:off x="38100" y="16459200"/>
        <a:ext cx="10220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115</xdr:row>
      <xdr:rowOff>114300</xdr:rowOff>
    </xdr:from>
    <xdr:to>
      <xdr:col>11</xdr:col>
      <xdr:colOff>428625</xdr:colOff>
      <xdr:row>131</xdr:row>
      <xdr:rowOff>9525</xdr:rowOff>
    </xdr:to>
    <xdr:graphicFrame>
      <xdr:nvGraphicFramePr>
        <xdr:cNvPr id="2" name="Chart 2"/>
        <xdr:cNvGraphicFramePr/>
      </xdr:nvGraphicFramePr>
      <xdr:xfrm>
        <a:off x="19050" y="20012025"/>
        <a:ext cx="10258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131</xdr:row>
      <xdr:rowOff>114300</xdr:rowOff>
    </xdr:from>
    <xdr:to>
      <xdr:col>11</xdr:col>
      <xdr:colOff>400050</xdr:colOff>
      <xdr:row>146</xdr:row>
      <xdr:rowOff>114300</xdr:rowOff>
    </xdr:to>
    <xdr:graphicFrame>
      <xdr:nvGraphicFramePr>
        <xdr:cNvPr id="3" name="Chart 3"/>
        <xdr:cNvGraphicFramePr/>
      </xdr:nvGraphicFramePr>
      <xdr:xfrm>
        <a:off x="38100" y="22602825"/>
        <a:ext cx="102108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93</xdr:row>
      <xdr:rowOff>123825</xdr:rowOff>
    </xdr:from>
    <xdr:to>
      <xdr:col>11</xdr:col>
      <xdr:colOff>409575</xdr:colOff>
      <xdr:row>115</xdr:row>
      <xdr:rowOff>9525</xdr:rowOff>
    </xdr:to>
    <xdr:graphicFrame>
      <xdr:nvGraphicFramePr>
        <xdr:cNvPr id="1" name="Chart 1"/>
        <xdr:cNvGraphicFramePr/>
      </xdr:nvGraphicFramePr>
      <xdr:xfrm>
        <a:off x="38100" y="16459200"/>
        <a:ext cx="10220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115</xdr:row>
      <xdr:rowOff>114300</xdr:rowOff>
    </xdr:from>
    <xdr:to>
      <xdr:col>11</xdr:col>
      <xdr:colOff>428625</xdr:colOff>
      <xdr:row>131</xdr:row>
      <xdr:rowOff>9525</xdr:rowOff>
    </xdr:to>
    <xdr:graphicFrame>
      <xdr:nvGraphicFramePr>
        <xdr:cNvPr id="2" name="Chart 2"/>
        <xdr:cNvGraphicFramePr/>
      </xdr:nvGraphicFramePr>
      <xdr:xfrm>
        <a:off x="19050" y="20012025"/>
        <a:ext cx="10258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131</xdr:row>
      <xdr:rowOff>114300</xdr:rowOff>
    </xdr:from>
    <xdr:to>
      <xdr:col>11</xdr:col>
      <xdr:colOff>400050</xdr:colOff>
      <xdr:row>146</xdr:row>
      <xdr:rowOff>114300</xdr:rowOff>
    </xdr:to>
    <xdr:graphicFrame>
      <xdr:nvGraphicFramePr>
        <xdr:cNvPr id="3" name="Chart 3"/>
        <xdr:cNvGraphicFramePr/>
      </xdr:nvGraphicFramePr>
      <xdr:xfrm>
        <a:off x="38100" y="22602825"/>
        <a:ext cx="102108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93</xdr:row>
      <xdr:rowOff>123825</xdr:rowOff>
    </xdr:from>
    <xdr:to>
      <xdr:col>11</xdr:col>
      <xdr:colOff>409575</xdr:colOff>
      <xdr:row>115</xdr:row>
      <xdr:rowOff>9525</xdr:rowOff>
    </xdr:to>
    <xdr:graphicFrame>
      <xdr:nvGraphicFramePr>
        <xdr:cNvPr id="1" name="Chart 1"/>
        <xdr:cNvGraphicFramePr/>
      </xdr:nvGraphicFramePr>
      <xdr:xfrm>
        <a:off x="38100" y="16459200"/>
        <a:ext cx="10220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115</xdr:row>
      <xdr:rowOff>114300</xdr:rowOff>
    </xdr:from>
    <xdr:to>
      <xdr:col>11</xdr:col>
      <xdr:colOff>428625</xdr:colOff>
      <xdr:row>131</xdr:row>
      <xdr:rowOff>9525</xdr:rowOff>
    </xdr:to>
    <xdr:graphicFrame>
      <xdr:nvGraphicFramePr>
        <xdr:cNvPr id="2" name="Chart 2"/>
        <xdr:cNvGraphicFramePr/>
      </xdr:nvGraphicFramePr>
      <xdr:xfrm>
        <a:off x="19050" y="20012025"/>
        <a:ext cx="10258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131</xdr:row>
      <xdr:rowOff>114300</xdr:rowOff>
    </xdr:from>
    <xdr:to>
      <xdr:col>11</xdr:col>
      <xdr:colOff>400050</xdr:colOff>
      <xdr:row>146</xdr:row>
      <xdr:rowOff>114300</xdr:rowOff>
    </xdr:to>
    <xdr:graphicFrame>
      <xdr:nvGraphicFramePr>
        <xdr:cNvPr id="3" name="Chart 3"/>
        <xdr:cNvGraphicFramePr/>
      </xdr:nvGraphicFramePr>
      <xdr:xfrm>
        <a:off x="38100" y="22602825"/>
        <a:ext cx="102108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93</xdr:row>
      <xdr:rowOff>123825</xdr:rowOff>
    </xdr:from>
    <xdr:to>
      <xdr:col>11</xdr:col>
      <xdr:colOff>409575</xdr:colOff>
      <xdr:row>115</xdr:row>
      <xdr:rowOff>9525</xdr:rowOff>
    </xdr:to>
    <xdr:graphicFrame>
      <xdr:nvGraphicFramePr>
        <xdr:cNvPr id="1" name="Chart 1"/>
        <xdr:cNvGraphicFramePr/>
      </xdr:nvGraphicFramePr>
      <xdr:xfrm>
        <a:off x="38100" y="16459200"/>
        <a:ext cx="10220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115</xdr:row>
      <xdr:rowOff>114300</xdr:rowOff>
    </xdr:from>
    <xdr:to>
      <xdr:col>11</xdr:col>
      <xdr:colOff>428625</xdr:colOff>
      <xdr:row>131</xdr:row>
      <xdr:rowOff>9525</xdr:rowOff>
    </xdr:to>
    <xdr:graphicFrame>
      <xdr:nvGraphicFramePr>
        <xdr:cNvPr id="2" name="Chart 2"/>
        <xdr:cNvGraphicFramePr/>
      </xdr:nvGraphicFramePr>
      <xdr:xfrm>
        <a:off x="19050" y="20012025"/>
        <a:ext cx="10258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131</xdr:row>
      <xdr:rowOff>114300</xdr:rowOff>
    </xdr:from>
    <xdr:to>
      <xdr:col>11</xdr:col>
      <xdr:colOff>400050</xdr:colOff>
      <xdr:row>146</xdr:row>
      <xdr:rowOff>114300</xdr:rowOff>
    </xdr:to>
    <xdr:graphicFrame>
      <xdr:nvGraphicFramePr>
        <xdr:cNvPr id="3" name="Chart 3"/>
        <xdr:cNvGraphicFramePr/>
      </xdr:nvGraphicFramePr>
      <xdr:xfrm>
        <a:off x="38100" y="22602825"/>
        <a:ext cx="102108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93</xdr:row>
      <xdr:rowOff>123825</xdr:rowOff>
    </xdr:from>
    <xdr:to>
      <xdr:col>11</xdr:col>
      <xdr:colOff>409575</xdr:colOff>
      <xdr:row>115</xdr:row>
      <xdr:rowOff>9525</xdr:rowOff>
    </xdr:to>
    <xdr:graphicFrame>
      <xdr:nvGraphicFramePr>
        <xdr:cNvPr id="1" name="Chart 1"/>
        <xdr:cNvGraphicFramePr/>
      </xdr:nvGraphicFramePr>
      <xdr:xfrm>
        <a:off x="38100" y="16459200"/>
        <a:ext cx="10220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115</xdr:row>
      <xdr:rowOff>114300</xdr:rowOff>
    </xdr:from>
    <xdr:to>
      <xdr:col>11</xdr:col>
      <xdr:colOff>428625</xdr:colOff>
      <xdr:row>131</xdr:row>
      <xdr:rowOff>9525</xdr:rowOff>
    </xdr:to>
    <xdr:graphicFrame>
      <xdr:nvGraphicFramePr>
        <xdr:cNvPr id="2" name="Chart 2"/>
        <xdr:cNvGraphicFramePr/>
      </xdr:nvGraphicFramePr>
      <xdr:xfrm>
        <a:off x="19050" y="20012025"/>
        <a:ext cx="102584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131</xdr:row>
      <xdr:rowOff>114300</xdr:rowOff>
    </xdr:from>
    <xdr:to>
      <xdr:col>11</xdr:col>
      <xdr:colOff>400050</xdr:colOff>
      <xdr:row>146</xdr:row>
      <xdr:rowOff>114300</xdr:rowOff>
    </xdr:to>
    <xdr:graphicFrame>
      <xdr:nvGraphicFramePr>
        <xdr:cNvPr id="3" name="Chart 3"/>
        <xdr:cNvGraphicFramePr/>
      </xdr:nvGraphicFramePr>
      <xdr:xfrm>
        <a:off x="38100" y="22602825"/>
        <a:ext cx="102108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91"/>
  <sheetViews>
    <sheetView workbookViewId="0" topLeftCell="A95">
      <selection activeCell="F138" sqref="F138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50</v>
      </c>
      <c r="B5" s="4"/>
      <c r="L5" s="5"/>
    </row>
    <row r="6" spans="1:12" ht="12">
      <c r="A6" s="3"/>
      <c r="B6" s="4"/>
      <c r="L6" s="5"/>
    </row>
    <row r="7" spans="1:12" ht="13.5" thickBot="1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2.75" thickBot="1">
      <c r="A8" s="98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12.75" thickBot="1">
      <c r="A9" s="7" t="s">
        <v>5</v>
      </c>
      <c r="B9" s="98" t="s">
        <v>6</v>
      </c>
      <c r="C9" s="100"/>
      <c r="D9" s="98" t="s">
        <v>7</v>
      </c>
      <c r="E9" s="100"/>
      <c r="F9" s="98" t="s">
        <v>8</v>
      </c>
      <c r="G9" s="100"/>
      <c r="H9" s="98" t="s">
        <v>9</v>
      </c>
      <c r="I9" s="100"/>
      <c r="J9" s="101" t="s">
        <v>10</v>
      </c>
      <c r="K9" s="102"/>
      <c r="L9" s="7" t="s">
        <v>11</v>
      </c>
    </row>
    <row r="10" spans="1:12" ht="12" customHeight="1" thickBot="1">
      <c r="A10" s="8" t="s">
        <v>12</v>
      </c>
      <c r="B10" s="8" t="s">
        <v>13</v>
      </c>
      <c r="C10" s="8" t="s">
        <v>14</v>
      </c>
      <c r="D10" s="8" t="s">
        <v>13</v>
      </c>
      <c r="E10" s="8" t="s">
        <v>14</v>
      </c>
      <c r="F10" s="8" t="s">
        <v>13</v>
      </c>
      <c r="G10" s="8" t="s">
        <v>14</v>
      </c>
      <c r="H10" s="8" t="s">
        <v>13</v>
      </c>
      <c r="I10" s="8" t="s">
        <v>14</v>
      </c>
      <c r="J10" s="8" t="s">
        <v>13</v>
      </c>
      <c r="K10" s="8" t="s">
        <v>14</v>
      </c>
      <c r="L10" s="8"/>
    </row>
    <row r="11" spans="1:12" ht="12" customHeight="1">
      <c r="A11" s="9" t="s">
        <v>15</v>
      </c>
      <c r="B11" s="10">
        <v>7</v>
      </c>
      <c r="C11" s="10">
        <v>4</v>
      </c>
      <c r="D11" s="10">
        <v>16</v>
      </c>
      <c r="E11" s="10">
        <v>2</v>
      </c>
      <c r="F11" s="10">
        <v>69</v>
      </c>
      <c r="G11" s="10">
        <v>8</v>
      </c>
      <c r="H11" s="10">
        <v>49</v>
      </c>
      <c r="I11" s="10">
        <v>2</v>
      </c>
      <c r="J11" s="10">
        <v>1</v>
      </c>
      <c r="K11" s="11">
        <v>0</v>
      </c>
      <c r="L11" s="12">
        <f>SUM(B11:K11)</f>
        <v>158</v>
      </c>
    </row>
    <row r="12" spans="1:12" ht="12" customHeight="1">
      <c r="A12" s="9" t="s">
        <v>16</v>
      </c>
      <c r="B12" s="10">
        <v>0</v>
      </c>
      <c r="C12" s="10">
        <v>1</v>
      </c>
      <c r="D12" s="10">
        <v>49</v>
      </c>
      <c r="E12" s="10">
        <v>9</v>
      </c>
      <c r="F12" s="10">
        <v>50</v>
      </c>
      <c r="G12" s="10">
        <v>6</v>
      </c>
      <c r="H12" s="10">
        <v>21</v>
      </c>
      <c r="I12" s="10">
        <v>2</v>
      </c>
      <c r="J12" s="10">
        <v>2</v>
      </c>
      <c r="K12" s="11">
        <v>0</v>
      </c>
      <c r="L12" s="12">
        <f>SUM(B12:K12)</f>
        <v>140</v>
      </c>
    </row>
    <row r="13" spans="1:12" ht="12" customHeight="1">
      <c r="A13" s="13" t="s">
        <v>17</v>
      </c>
      <c r="B13" s="14">
        <v>0</v>
      </c>
      <c r="C13" s="14">
        <v>1</v>
      </c>
      <c r="D13" s="14">
        <v>3</v>
      </c>
      <c r="E13" s="14">
        <v>1</v>
      </c>
      <c r="F13" s="14">
        <v>35</v>
      </c>
      <c r="G13" s="14">
        <v>6</v>
      </c>
      <c r="H13" s="14">
        <v>39</v>
      </c>
      <c r="I13" s="14">
        <v>0</v>
      </c>
      <c r="J13" s="14">
        <v>3</v>
      </c>
      <c r="K13" s="15">
        <v>0</v>
      </c>
      <c r="L13" s="16">
        <f>SUM(B13:K13)</f>
        <v>88</v>
      </c>
    </row>
    <row r="14" spans="1:12" ht="12" customHeight="1">
      <c r="A14" s="13" t="s">
        <v>18</v>
      </c>
      <c r="B14" s="14">
        <v>2</v>
      </c>
      <c r="C14" s="14">
        <v>0</v>
      </c>
      <c r="D14" s="14">
        <v>3</v>
      </c>
      <c r="E14" s="14">
        <v>3</v>
      </c>
      <c r="F14" s="14">
        <v>16</v>
      </c>
      <c r="G14" s="14">
        <v>2</v>
      </c>
      <c r="H14" s="14">
        <v>16</v>
      </c>
      <c r="I14" s="14">
        <v>0</v>
      </c>
      <c r="J14" s="14">
        <v>0</v>
      </c>
      <c r="K14" s="15">
        <v>0</v>
      </c>
      <c r="L14" s="16">
        <f>SUM(B14:K14)</f>
        <v>42</v>
      </c>
    </row>
    <row r="15" spans="1:12" s="5" customFormat="1" ht="12" customHeight="1" thickBot="1">
      <c r="A15" s="17" t="s">
        <v>19</v>
      </c>
      <c r="B15" s="18">
        <v>0</v>
      </c>
      <c r="C15" s="18">
        <v>1</v>
      </c>
      <c r="D15" s="18">
        <v>2</v>
      </c>
      <c r="E15" s="19">
        <v>4</v>
      </c>
      <c r="F15" s="18">
        <v>36</v>
      </c>
      <c r="G15" s="18">
        <v>8</v>
      </c>
      <c r="H15" s="18">
        <v>27</v>
      </c>
      <c r="I15" s="18">
        <v>2</v>
      </c>
      <c r="J15" s="18">
        <v>1</v>
      </c>
      <c r="K15" s="20">
        <v>0</v>
      </c>
      <c r="L15" s="21">
        <f>SUM(B15:K15)</f>
        <v>81</v>
      </c>
    </row>
    <row r="16" spans="1:12" s="5" customFormat="1" ht="12.75" thickBot="1">
      <c r="A16" s="22" t="s">
        <v>20</v>
      </c>
      <c r="B16" s="23">
        <f aca="true" t="shared" si="0" ref="B16:L16">SUM(B11:B15)</f>
        <v>9</v>
      </c>
      <c r="C16" s="24">
        <f t="shared" si="0"/>
        <v>7</v>
      </c>
      <c r="D16" s="24">
        <f t="shared" si="0"/>
        <v>73</v>
      </c>
      <c r="E16" s="24">
        <f t="shared" si="0"/>
        <v>19</v>
      </c>
      <c r="F16" s="24">
        <f t="shared" si="0"/>
        <v>206</v>
      </c>
      <c r="G16" s="24">
        <f t="shared" si="0"/>
        <v>30</v>
      </c>
      <c r="H16" s="24">
        <f t="shared" si="0"/>
        <v>152</v>
      </c>
      <c r="I16" s="24">
        <f t="shared" si="0"/>
        <v>6</v>
      </c>
      <c r="J16" s="24">
        <f t="shared" si="0"/>
        <v>7</v>
      </c>
      <c r="K16" s="24">
        <f t="shared" si="0"/>
        <v>0</v>
      </c>
      <c r="L16" s="24">
        <f t="shared" si="0"/>
        <v>509</v>
      </c>
    </row>
    <row r="17" spans="1:12" ht="12.75" thickBot="1">
      <c r="A17" s="7" t="s">
        <v>5</v>
      </c>
      <c r="B17" s="98" t="s">
        <v>6</v>
      </c>
      <c r="C17" s="100"/>
      <c r="D17" s="98" t="s">
        <v>7</v>
      </c>
      <c r="E17" s="100"/>
      <c r="F17" s="98" t="s">
        <v>8</v>
      </c>
      <c r="G17" s="100"/>
      <c r="H17" s="98" t="s">
        <v>9</v>
      </c>
      <c r="I17" s="100"/>
      <c r="J17" s="101" t="s">
        <v>10</v>
      </c>
      <c r="K17" s="102"/>
      <c r="L17" s="7" t="s">
        <v>11</v>
      </c>
    </row>
    <row r="18" spans="1:12" ht="12.75" thickBot="1">
      <c r="A18" s="8" t="s">
        <v>21</v>
      </c>
      <c r="B18" s="8" t="s">
        <v>13</v>
      </c>
      <c r="C18" s="8" t="s">
        <v>14</v>
      </c>
      <c r="D18" s="8" t="s">
        <v>13</v>
      </c>
      <c r="E18" s="8" t="s">
        <v>14</v>
      </c>
      <c r="F18" s="8" t="s">
        <v>13</v>
      </c>
      <c r="G18" s="8" t="s">
        <v>14</v>
      </c>
      <c r="H18" s="8" t="s">
        <v>13</v>
      </c>
      <c r="I18" s="8" t="s">
        <v>14</v>
      </c>
      <c r="J18" s="8" t="s">
        <v>13</v>
      </c>
      <c r="K18" s="8" t="s">
        <v>14</v>
      </c>
      <c r="L18" s="8"/>
    </row>
    <row r="19" spans="1:12" ht="12">
      <c r="A19" s="25" t="s">
        <v>18</v>
      </c>
      <c r="B19" s="10">
        <v>0</v>
      </c>
      <c r="C19" s="10">
        <v>3</v>
      </c>
      <c r="D19" s="10">
        <v>16</v>
      </c>
      <c r="E19" s="10">
        <v>4</v>
      </c>
      <c r="F19" s="10">
        <v>26</v>
      </c>
      <c r="G19" s="10">
        <v>1</v>
      </c>
      <c r="H19" s="10">
        <v>3</v>
      </c>
      <c r="I19" s="10">
        <v>1</v>
      </c>
      <c r="J19" s="10">
        <v>0</v>
      </c>
      <c r="K19" s="11">
        <v>0</v>
      </c>
      <c r="L19" s="12">
        <f>SUM(B19:K19)</f>
        <v>54</v>
      </c>
    </row>
    <row r="20" spans="1:12" ht="12">
      <c r="A20" s="26" t="s">
        <v>22</v>
      </c>
      <c r="B20" s="14">
        <v>0</v>
      </c>
      <c r="C20" s="14">
        <v>3</v>
      </c>
      <c r="D20" s="14">
        <v>10</v>
      </c>
      <c r="E20" s="14">
        <v>5</v>
      </c>
      <c r="F20" s="14">
        <v>22</v>
      </c>
      <c r="G20" s="14">
        <v>3</v>
      </c>
      <c r="H20" s="14">
        <v>15</v>
      </c>
      <c r="I20" s="14">
        <v>1</v>
      </c>
      <c r="J20" s="14">
        <v>0</v>
      </c>
      <c r="K20" s="15">
        <v>0</v>
      </c>
      <c r="L20" s="16">
        <f>SUM(B20:K20)</f>
        <v>59</v>
      </c>
    </row>
    <row r="21" spans="1:12" s="5" customFormat="1" ht="12.75" thickBot="1">
      <c r="A21" s="27" t="s">
        <v>23</v>
      </c>
      <c r="B21" s="18">
        <v>1</v>
      </c>
      <c r="C21" s="18">
        <v>6</v>
      </c>
      <c r="D21" s="18">
        <v>5</v>
      </c>
      <c r="E21" s="18">
        <v>0</v>
      </c>
      <c r="F21" s="18">
        <v>28</v>
      </c>
      <c r="G21" s="18">
        <v>6</v>
      </c>
      <c r="H21" s="18">
        <v>17</v>
      </c>
      <c r="I21" s="18">
        <v>0</v>
      </c>
      <c r="J21" s="18">
        <v>1</v>
      </c>
      <c r="K21" s="20">
        <v>0</v>
      </c>
      <c r="L21" s="21">
        <f>SUM(B21:K21)</f>
        <v>64</v>
      </c>
    </row>
    <row r="22" spans="1:12" s="5" customFormat="1" ht="12.75" thickBot="1">
      <c r="A22" s="22" t="s">
        <v>20</v>
      </c>
      <c r="B22" s="24">
        <f aca="true" t="shared" si="1" ref="B22:L22">SUM(B19:B21)</f>
        <v>1</v>
      </c>
      <c r="C22" s="24">
        <f t="shared" si="1"/>
        <v>12</v>
      </c>
      <c r="D22" s="24">
        <f t="shared" si="1"/>
        <v>31</v>
      </c>
      <c r="E22" s="24">
        <f t="shared" si="1"/>
        <v>9</v>
      </c>
      <c r="F22" s="24">
        <f t="shared" si="1"/>
        <v>76</v>
      </c>
      <c r="G22" s="24">
        <f t="shared" si="1"/>
        <v>10</v>
      </c>
      <c r="H22" s="24">
        <f t="shared" si="1"/>
        <v>35</v>
      </c>
      <c r="I22" s="24">
        <f t="shared" si="1"/>
        <v>2</v>
      </c>
      <c r="J22" s="24">
        <f t="shared" si="1"/>
        <v>1</v>
      </c>
      <c r="K22" s="24">
        <f t="shared" si="1"/>
        <v>0</v>
      </c>
      <c r="L22" s="24">
        <f t="shared" si="1"/>
        <v>177</v>
      </c>
    </row>
    <row r="23" spans="1:12" ht="12.75" thickBot="1">
      <c r="A23" s="7" t="s">
        <v>5</v>
      </c>
      <c r="B23" s="98" t="s">
        <v>6</v>
      </c>
      <c r="C23" s="100"/>
      <c r="D23" s="98" t="s">
        <v>7</v>
      </c>
      <c r="E23" s="100"/>
      <c r="F23" s="98" t="s">
        <v>8</v>
      </c>
      <c r="G23" s="100"/>
      <c r="H23" s="98" t="s">
        <v>9</v>
      </c>
      <c r="I23" s="100"/>
      <c r="J23" s="101" t="s">
        <v>10</v>
      </c>
      <c r="K23" s="102"/>
      <c r="L23" s="7" t="s">
        <v>11</v>
      </c>
    </row>
    <row r="24" spans="1:12" ht="12.75" thickBot="1">
      <c r="A24" s="8" t="s">
        <v>24</v>
      </c>
      <c r="B24" s="8" t="s">
        <v>13</v>
      </c>
      <c r="C24" s="8" t="s">
        <v>14</v>
      </c>
      <c r="D24" s="8" t="s">
        <v>13</v>
      </c>
      <c r="E24" s="8" t="s">
        <v>14</v>
      </c>
      <c r="F24" s="8" t="s">
        <v>13</v>
      </c>
      <c r="G24" s="8" t="s">
        <v>14</v>
      </c>
      <c r="H24" s="8" t="s">
        <v>13</v>
      </c>
      <c r="I24" s="8" t="s">
        <v>14</v>
      </c>
      <c r="J24" s="8" t="s">
        <v>13</v>
      </c>
      <c r="K24" s="8" t="s">
        <v>14</v>
      </c>
      <c r="L24" s="8"/>
    </row>
    <row r="25" spans="1:12" ht="12">
      <c r="A25" s="25" t="s">
        <v>25</v>
      </c>
      <c r="B25" s="10">
        <v>0</v>
      </c>
      <c r="C25" s="10">
        <v>0</v>
      </c>
      <c r="D25" s="10">
        <v>0</v>
      </c>
      <c r="E25" s="10">
        <v>5</v>
      </c>
      <c r="F25" s="10">
        <v>28</v>
      </c>
      <c r="G25" s="10">
        <v>2</v>
      </c>
      <c r="H25" s="10">
        <v>16</v>
      </c>
      <c r="I25" s="10">
        <v>2</v>
      </c>
      <c r="J25" s="10">
        <v>0</v>
      </c>
      <c r="K25" s="11">
        <v>0</v>
      </c>
      <c r="L25" s="12">
        <f>SUM(B25:K25)</f>
        <v>53</v>
      </c>
    </row>
    <row r="26" spans="1:12" s="5" customFormat="1" ht="12.75" thickBot="1">
      <c r="A26" s="27" t="s">
        <v>18</v>
      </c>
      <c r="B26" s="18">
        <v>1</v>
      </c>
      <c r="C26" s="18">
        <v>7</v>
      </c>
      <c r="D26" s="18">
        <v>6</v>
      </c>
      <c r="E26" s="18">
        <v>5</v>
      </c>
      <c r="F26" s="18">
        <v>28</v>
      </c>
      <c r="G26" s="18">
        <v>4</v>
      </c>
      <c r="H26" s="18">
        <v>4</v>
      </c>
      <c r="I26" s="18">
        <v>0</v>
      </c>
      <c r="J26" s="18">
        <v>0</v>
      </c>
      <c r="K26" s="20">
        <v>0</v>
      </c>
      <c r="L26" s="21">
        <f>SUM(B26:K26)</f>
        <v>55</v>
      </c>
    </row>
    <row r="27" spans="1:12" s="5" customFormat="1" ht="12.75" thickBot="1">
      <c r="A27" s="22" t="s">
        <v>20</v>
      </c>
      <c r="B27" s="24">
        <f aca="true" t="shared" si="2" ref="B27:L27">SUM(B25:B26)</f>
        <v>1</v>
      </c>
      <c r="C27" s="24">
        <f t="shared" si="2"/>
        <v>7</v>
      </c>
      <c r="D27" s="24">
        <f t="shared" si="2"/>
        <v>6</v>
      </c>
      <c r="E27" s="24">
        <f t="shared" si="2"/>
        <v>10</v>
      </c>
      <c r="F27" s="24">
        <f t="shared" si="2"/>
        <v>56</v>
      </c>
      <c r="G27" s="24">
        <f t="shared" si="2"/>
        <v>6</v>
      </c>
      <c r="H27" s="24">
        <f t="shared" si="2"/>
        <v>20</v>
      </c>
      <c r="I27" s="24">
        <f t="shared" si="2"/>
        <v>2</v>
      </c>
      <c r="J27" s="24">
        <f t="shared" si="2"/>
        <v>0</v>
      </c>
      <c r="K27" s="24">
        <f t="shared" si="2"/>
        <v>0</v>
      </c>
      <c r="L27" s="24">
        <f t="shared" si="2"/>
        <v>108</v>
      </c>
    </row>
    <row r="28" spans="1:12" ht="12.75" thickBot="1">
      <c r="A28" s="7" t="s">
        <v>5</v>
      </c>
      <c r="B28" s="98" t="s">
        <v>6</v>
      </c>
      <c r="C28" s="100"/>
      <c r="D28" s="98" t="s">
        <v>7</v>
      </c>
      <c r="E28" s="100"/>
      <c r="F28" s="98" t="s">
        <v>8</v>
      </c>
      <c r="G28" s="100"/>
      <c r="H28" s="98" t="s">
        <v>9</v>
      </c>
      <c r="I28" s="100"/>
      <c r="J28" s="101" t="s">
        <v>10</v>
      </c>
      <c r="K28" s="102"/>
      <c r="L28" s="7" t="s">
        <v>11</v>
      </c>
    </row>
    <row r="29" spans="1:12" ht="12.75" thickBot="1">
      <c r="A29" s="8" t="s">
        <v>26</v>
      </c>
      <c r="B29" s="8" t="s">
        <v>13</v>
      </c>
      <c r="C29" s="8" t="s">
        <v>14</v>
      </c>
      <c r="D29" s="8" t="s">
        <v>13</v>
      </c>
      <c r="E29" s="8" t="s">
        <v>14</v>
      </c>
      <c r="F29" s="8" t="s">
        <v>13</v>
      </c>
      <c r="G29" s="8" t="s">
        <v>14</v>
      </c>
      <c r="H29" s="8" t="s">
        <v>13</v>
      </c>
      <c r="I29" s="8" t="s">
        <v>14</v>
      </c>
      <c r="J29" s="8" t="s">
        <v>13</v>
      </c>
      <c r="K29" s="8" t="s">
        <v>14</v>
      </c>
      <c r="L29" s="8"/>
    </row>
    <row r="30" spans="1:12" s="28" customFormat="1" ht="12">
      <c r="A30" s="25" t="s">
        <v>27</v>
      </c>
      <c r="B30" s="10">
        <v>0</v>
      </c>
      <c r="C30" s="10">
        <v>0</v>
      </c>
      <c r="D30" s="10">
        <v>0</v>
      </c>
      <c r="E30" s="10">
        <v>0</v>
      </c>
      <c r="F30" s="10">
        <v>4</v>
      </c>
      <c r="G30" s="10">
        <v>2</v>
      </c>
      <c r="H30" s="10">
        <v>31</v>
      </c>
      <c r="I30" s="10">
        <v>3</v>
      </c>
      <c r="J30" s="10">
        <v>7</v>
      </c>
      <c r="K30" s="11">
        <v>0</v>
      </c>
      <c r="L30" s="12">
        <f>SUM(B30:K30)</f>
        <v>47</v>
      </c>
    </row>
    <row r="31" spans="1:12" ht="12">
      <c r="A31" s="13" t="s">
        <v>28</v>
      </c>
      <c r="B31" s="14">
        <v>1</v>
      </c>
      <c r="C31" s="14">
        <v>2</v>
      </c>
      <c r="D31" s="14">
        <v>4</v>
      </c>
      <c r="E31" s="14">
        <v>5</v>
      </c>
      <c r="F31" s="14">
        <v>27</v>
      </c>
      <c r="G31" s="14">
        <v>13</v>
      </c>
      <c r="H31" s="14">
        <v>37</v>
      </c>
      <c r="I31" s="14">
        <v>0</v>
      </c>
      <c r="J31" s="14">
        <v>0</v>
      </c>
      <c r="K31" s="15">
        <v>0</v>
      </c>
      <c r="L31" s="16">
        <f>SUM(B31:K31)</f>
        <v>89</v>
      </c>
    </row>
    <row r="32" spans="1:12" s="5" customFormat="1" ht="12.75" thickBot="1">
      <c r="A32" s="27" t="s">
        <v>18</v>
      </c>
      <c r="B32" s="18">
        <v>2</v>
      </c>
      <c r="C32" s="18">
        <v>1</v>
      </c>
      <c r="D32" s="18">
        <v>2</v>
      </c>
      <c r="E32" s="18">
        <v>7</v>
      </c>
      <c r="F32" s="18">
        <v>20</v>
      </c>
      <c r="G32" s="18">
        <v>2</v>
      </c>
      <c r="H32" s="18">
        <v>8</v>
      </c>
      <c r="I32" s="18">
        <v>0</v>
      </c>
      <c r="J32" s="18">
        <v>0</v>
      </c>
      <c r="K32" s="20">
        <v>0</v>
      </c>
      <c r="L32" s="21">
        <f>SUM(B32:K32)</f>
        <v>42</v>
      </c>
    </row>
    <row r="33" spans="1:12" s="5" customFormat="1" ht="12.75" thickBot="1">
      <c r="A33" s="22" t="s">
        <v>20</v>
      </c>
      <c r="B33" s="24">
        <f aca="true" t="shared" si="3" ref="B33:L33">SUM(B29:B32)</f>
        <v>3</v>
      </c>
      <c r="C33" s="24">
        <f t="shared" si="3"/>
        <v>3</v>
      </c>
      <c r="D33" s="24">
        <f t="shared" si="3"/>
        <v>6</v>
      </c>
      <c r="E33" s="24">
        <f t="shared" si="3"/>
        <v>12</v>
      </c>
      <c r="F33" s="24">
        <f t="shared" si="3"/>
        <v>51</v>
      </c>
      <c r="G33" s="24">
        <f t="shared" si="3"/>
        <v>17</v>
      </c>
      <c r="H33" s="24">
        <f t="shared" si="3"/>
        <v>76</v>
      </c>
      <c r="I33" s="24">
        <f t="shared" si="3"/>
        <v>3</v>
      </c>
      <c r="J33" s="24">
        <f t="shared" si="3"/>
        <v>7</v>
      </c>
      <c r="K33" s="24">
        <f t="shared" si="3"/>
        <v>0</v>
      </c>
      <c r="L33" s="24">
        <f t="shared" si="3"/>
        <v>178</v>
      </c>
    </row>
    <row r="34" spans="1:12" ht="12.75" thickBot="1">
      <c r="A34" s="7" t="s">
        <v>5</v>
      </c>
      <c r="B34" s="98" t="s">
        <v>6</v>
      </c>
      <c r="C34" s="100"/>
      <c r="D34" s="98" t="s">
        <v>7</v>
      </c>
      <c r="E34" s="100"/>
      <c r="F34" s="98" t="s">
        <v>8</v>
      </c>
      <c r="G34" s="100"/>
      <c r="H34" s="98" t="s">
        <v>9</v>
      </c>
      <c r="I34" s="100"/>
      <c r="J34" s="101" t="s">
        <v>10</v>
      </c>
      <c r="K34" s="102"/>
      <c r="L34" s="7" t="s">
        <v>11</v>
      </c>
    </row>
    <row r="35" spans="1:12" ht="12.75" thickBot="1">
      <c r="A35" s="8" t="s">
        <v>29</v>
      </c>
      <c r="B35" s="8" t="s">
        <v>13</v>
      </c>
      <c r="C35" s="8" t="s">
        <v>14</v>
      </c>
      <c r="D35" s="8" t="s">
        <v>13</v>
      </c>
      <c r="E35" s="8" t="s">
        <v>14</v>
      </c>
      <c r="F35" s="8" t="s">
        <v>13</v>
      </c>
      <c r="G35" s="8" t="s">
        <v>14</v>
      </c>
      <c r="H35" s="8" t="s">
        <v>13</v>
      </c>
      <c r="I35" s="8" t="s">
        <v>14</v>
      </c>
      <c r="J35" s="8" t="s">
        <v>13</v>
      </c>
      <c r="K35" s="8" t="s">
        <v>14</v>
      </c>
      <c r="L35" s="8"/>
    </row>
    <row r="36" spans="1:12" ht="12">
      <c r="A36" s="25" t="s">
        <v>30</v>
      </c>
      <c r="B36" s="10">
        <v>2</v>
      </c>
      <c r="C36" s="10">
        <v>1</v>
      </c>
      <c r="D36" s="10">
        <v>2</v>
      </c>
      <c r="E36" s="10">
        <v>1</v>
      </c>
      <c r="F36" s="10">
        <v>13</v>
      </c>
      <c r="G36" s="10">
        <v>5</v>
      </c>
      <c r="H36" s="10">
        <v>25</v>
      </c>
      <c r="I36" s="10">
        <v>0</v>
      </c>
      <c r="J36" s="10">
        <v>2</v>
      </c>
      <c r="K36" s="29">
        <v>0</v>
      </c>
      <c r="L36" s="30">
        <f>SUM(B36:K36)</f>
        <v>51</v>
      </c>
    </row>
    <row r="37" spans="1:12" ht="12">
      <c r="A37" s="26" t="s">
        <v>18</v>
      </c>
      <c r="B37" s="14">
        <v>0</v>
      </c>
      <c r="C37" s="14">
        <v>1</v>
      </c>
      <c r="D37" s="14">
        <v>2</v>
      </c>
      <c r="E37" s="14">
        <v>2</v>
      </c>
      <c r="F37" s="14">
        <v>27</v>
      </c>
      <c r="G37" s="14">
        <v>4</v>
      </c>
      <c r="H37" s="14">
        <v>14</v>
      </c>
      <c r="I37" s="14">
        <v>0</v>
      </c>
      <c r="J37" s="14">
        <v>0</v>
      </c>
      <c r="K37" s="15">
        <v>0</v>
      </c>
      <c r="L37" s="16">
        <f>SUM(B37:K37)</f>
        <v>50</v>
      </c>
    </row>
    <row r="38" spans="1:12" s="5" customFormat="1" ht="12.75" thickBot="1">
      <c r="A38" s="27" t="s">
        <v>23</v>
      </c>
      <c r="B38" s="18">
        <v>0</v>
      </c>
      <c r="C38" s="18">
        <v>2</v>
      </c>
      <c r="D38" s="18">
        <v>1</v>
      </c>
      <c r="E38" s="18">
        <v>0</v>
      </c>
      <c r="F38" s="18">
        <v>11</v>
      </c>
      <c r="G38" s="18">
        <v>9</v>
      </c>
      <c r="H38" s="18">
        <v>36</v>
      </c>
      <c r="I38" s="18">
        <v>1</v>
      </c>
      <c r="J38" s="18">
        <v>2</v>
      </c>
      <c r="K38" s="20">
        <v>1</v>
      </c>
      <c r="L38" s="21">
        <f>SUM(B38:K38)</f>
        <v>63</v>
      </c>
    </row>
    <row r="39" spans="1:12" ht="12.75" thickBot="1">
      <c r="A39" s="22" t="s">
        <v>20</v>
      </c>
      <c r="B39" s="24">
        <f aca="true" t="shared" si="4" ref="B39:L39">SUM(B35:B38)</f>
        <v>2</v>
      </c>
      <c r="C39" s="24">
        <f t="shared" si="4"/>
        <v>4</v>
      </c>
      <c r="D39" s="24">
        <f t="shared" si="4"/>
        <v>5</v>
      </c>
      <c r="E39" s="24">
        <f t="shared" si="4"/>
        <v>3</v>
      </c>
      <c r="F39" s="24">
        <f t="shared" si="4"/>
        <v>51</v>
      </c>
      <c r="G39" s="24">
        <f t="shared" si="4"/>
        <v>18</v>
      </c>
      <c r="H39" s="24">
        <f t="shared" si="4"/>
        <v>75</v>
      </c>
      <c r="I39" s="24">
        <f t="shared" si="4"/>
        <v>1</v>
      </c>
      <c r="J39" s="24">
        <f t="shared" si="4"/>
        <v>4</v>
      </c>
      <c r="K39" s="24">
        <f t="shared" si="4"/>
        <v>1</v>
      </c>
      <c r="L39" s="24">
        <f t="shared" si="4"/>
        <v>164</v>
      </c>
    </row>
    <row r="40" spans="1:12" ht="12.75" thickBot="1">
      <c r="A40" s="31" t="s">
        <v>11</v>
      </c>
      <c r="B40" s="32">
        <f aca="true" t="shared" si="5" ref="B40:L40">B16+B22+B27+B33+B39</f>
        <v>16</v>
      </c>
      <c r="C40" s="32">
        <f t="shared" si="5"/>
        <v>33</v>
      </c>
      <c r="D40" s="32">
        <f t="shared" si="5"/>
        <v>121</v>
      </c>
      <c r="E40" s="32">
        <f t="shared" si="5"/>
        <v>53</v>
      </c>
      <c r="F40" s="32">
        <f t="shared" si="5"/>
        <v>440</v>
      </c>
      <c r="G40" s="32">
        <f t="shared" si="5"/>
        <v>81</v>
      </c>
      <c r="H40" s="32">
        <f t="shared" si="5"/>
        <v>358</v>
      </c>
      <c r="I40" s="32">
        <f t="shared" si="5"/>
        <v>14</v>
      </c>
      <c r="J40" s="32">
        <f t="shared" si="5"/>
        <v>19</v>
      </c>
      <c r="K40" s="32">
        <f t="shared" si="5"/>
        <v>1</v>
      </c>
      <c r="L40" s="6">
        <f t="shared" si="5"/>
        <v>1136</v>
      </c>
    </row>
    <row r="41" spans="1:12" ht="12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93" ht="12.7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0" customFormat="1" ht="15">
      <c r="A52" s="3" t="str">
        <f>A5</f>
        <v>Posição Janeiro/2009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50" customFormat="1" ht="18">
      <c r="A53" s="103" t="s">
        <v>31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0" customFormat="1" ht="15.75">
      <c r="A54" s="37" t="s">
        <v>5</v>
      </c>
      <c r="B54" s="38" t="s">
        <v>32</v>
      </c>
      <c r="C54" s="39" t="s">
        <v>33</v>
      </c>
      <c r="D54" s="40" t="s">
        <v>34</v>
      </c>
      <c r="E54" s="41" t="s">
        <v>33</v>
      </c>
      <c r="F54" s="40" t="s">
        <v>35</v>
      </c>
      <c r="G54" s="41" t="s">
        <v>33</v>
      </c>
      <c r="H54" s="40" t="s">
        <v>36</v>
      </c>
      <c r="I54" s="41" t="s">
        <v>33</v>
      </c>
      <c r="J54" s="42" t="s">
        <v>37</v>
      </c>
      <c r="K54" s="42" t="s">
        <v>33</v>
      </c>
      <c r="L54" s="41" t="s">
        <v>11</v>
      </c>
    </row>
    <row r="55" spans="1:12" s="50" customFormat="1" ht="15">
      <c r="A55" s="43"/>
      <c r="B55" s="44"/>
      <c r="C55" s="45" t="s">
        <v>5</v>
      </c>
      <c r="D55" s="43"/>
      <c r="E55" s="45" t="s">
        <v>5</v>
      </c>
      <c r="F55" s="43"/>
      <c r="G55" s="45" t="s">
        <v>5</v>
      </c>
      <c r="H55" s="43"/>
      <c r="I55" s="45" t="s">
        <v>5</v>
      </c>
      <c r="J55" s="46" t="s">
        <v>38</v>
      </c>
      <c r="K55" s="45" t="s">
        <v>5</v>
      </c>
      <c r="L55" s="43"/>
    </row>
    <row r="56" spans="1:12" s="50" customFormat="1" ht="15">
      <c r="A56" s="47" t="s">
        <v>39</v>
      </c>
      <c r="B56" s="48">
        <f>B16</f>
        <v>9</v>
      </c>
      <c r="C56" s="69">
        <f>B56/$L$56</f>
        <v>0.020134228187919462</v>
      </c>
      <c r="D56" s="48">
        <f>D16</f>
        <v>73</v>
      </c>
      <c r="E56" s="69">
        <f>D56/$L$56</f>
        <v>0.16331096196868009</v>
      </c>
      <c r="F56" s="48">
        <f>F16</f>
        <v>206</v>
      </c>
      <c r="G56" s="69">
        <f>F56/$L$56</f>
        <v>0.4608501118568233</v>
      </c>
      <c r="H56" s="48">
        <f>H16</f>
        <v>152</v>
      </c>
      <c r="I56" s="69">
        <f>H56/$L$56</f>
        <v>0.3400447427293065</v>
      </c>
      <c r="J56" s="48">
        <f>J16</f>
        <v>7</v>
      </c>
      <c r="K56" s="69">
        <f>J56/L56</f>
        <v>0.015659955257270694</v>
      </c>
      <c r="L56" s="49">
        <f>B56+D56+F56+H56+J56</f>
        <v>447</v>
      </c>
    </row>
    <row r="57" spans="1:193" ht="21.75" customHeight="1">
      <c r="A57" s="51" t="s">
        <v>40</v>
      </c>
      <c r="B57" s="52">
        <f>B22</f>
        <v>1</v>
      </c>
      <c r="C57" s="69">
        <f>B57/$L$57</f>
        <v>0.006944444444444444</v>
      </c>
      <c r="D57" s="52">
        <f>D22</f>
        <v>31</v>
      </c>
      <c r="E57" s="69">
        <f>D57/$L$57</f>
        <v>0.2152777777777778</v>
      </c>
      <c r="F57" s="52">
        <f>F22</f>
        <v>76</v>
      </c>
      <c r="G57" s="69">
        <f>F57/$L$57</f>
        <v>0.5277777777777778</v>
      </c>
      <c r="H57" s="52">
        <f>H22</f>
        <v>35</v>
      </c>
      <c r="I57" s="69">
        <f>H57/L57</f>
        <v>0.24305555555555555</v>
      </c>
      <c r="J57" s="52">
        <f>J22</f>
        <v>1</v>
      </c>
      <c r="K57" s="69">
        <f>J57/L57</f>
        <v>0.006944444444444444</v>
      </c>
      <c r="L57" s="53">
        <f>B57+D57+F57+H57+J57</f>
        <v>144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1" t="s">
        <v>41</v>
      </c>
      <c r="B58" s="52">
        <f>B27</f>
        <v>1</v>
      </c>
      <c r="C58" s="69">
        <f>B58/$L$58</f>
        <v>0.012048192771084338</v>
      </c>
      <c r="D58" s="52">
        <f>D27</f>
        <v>6</v>
      </c>
      <c r="E58" s="69">
        <f>D58/$L$58</f>
        <v>0.07228915662650602</v>
      </c>
      <c r="F58" s="52">
        <f>F27</f>
        <v>56</v>
      </c>
      <c r="G58" s="69">
        <f>F58/$L$58</f>
        <v>0.6746987951807228</v>
      </c>
      <c r="H58" s="52">
        <f>H27</f>
        <v>20</v>
      </c>
      <c r="I58" s="69">
        <f>H58/L58</f>
        <v>0.24096385542168675</v>
      </c>
      <c r="J58" s="52">
        <f>J27</f>
        <v>0</v>
      </c>
      <c r="K58" s="69">
        <f>J58/L58</f>
        <v>0</v>
      </c>
      <c r="L58" s="53">
        <f>B58+D58+F58+H58+J58</f>
        <v>83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1" t="s">
        <v>42</v>
      </c>
      <c r="B59" s="52">
        <f>B33</f>
        <v>3</v>
      </c>
      <c r="C59" s="69">
        <f>B59/$L$59</f>
        <v>0.02097902097902098</v>
      </c>
      <c r="D59" s="52">
        <f>D33</f>
        <v>6</v>
      </c>
      <c r="E59" s="69">
        <f>D59/$L$59</f>
        <v>0.04195804195804196</v>
      </c>
      <c r="F59" s="52">
        <f>F33</f>
        <v>51</v>
      </c>
      <c r="G59" s="69">
        <f>F59/$L$59</f>
        <v>0.35664335664335667</v>
      </c>
      <c r="H59" s="52">
        <f>H33</f>
        <v>76</v>
      </c>
      <c r="I59" s="69">
        <f>H59/L59</f>
        <v>0.5314685314685315</v>
      </c>
      <c r="J59" s="52">
        <f>J33</f>
        <v>7</v>
      </c>
      <c r="K59" s="69">
        <f>J59/L59</f>
        <v>0.04895104895104895</v>
      </c>
      <c r="L59" s="53">
        <f>B59+D59+F59+H59+J59</f>
        <v>143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54" t="s">
        <v>43</v>
      </c>
      <c r="B60" s="55">
        <f>B39</f>
        <v>2</v>
      </c>
      <c r="C60" s="69">
        <f>B60/$L$60</f>
        <v>0.014598540145985401</v>
      </c>
      <c r="D60" s="55">
        <f>D39</f>
        <v>5</v>
      </c>
      <c r="E60" s="69">
        <f>D60/$L$60</f>
        <v>0.0364963503649635</v>
      </c>
      <c r="F60" s="55">
        <f>F39</f>
        <v>51</v>
      </c>
      <c r="G60" s="69">
        <f>F60/$L$60</f>
        <v>0.3722627737226277</v>
      </c>
      <c r="H60" s="55">
        <f>H39</f>
        <v>75</v>
      </c>
      <c r="I60" s="69">
        <f>H60/L60</f>
        <v>0.5474452554744526</v>
      </c>
      <c r="J60" s="55">
        <f>J39</f>
        <v>4</v>
      </c>
      <c r="K60" s="69">
        <f>J60/L60</f>
        <v>0.029197080291970802</v>
      </c>
      <c r="L60" s="55">
        <f>B60+D60+F60+H60+J60</f>
        <v>137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56" t="s">
        <v>11</v>
      </c>
      <c r="B61" s="57">
        <f>SUM(B56:B60)</f>
        <v>16</v>
      </c>
      <c r="C61" s="58">
        <f>B61/$L$61</f>
        <v>0.016771488469601678</v>
      </c>
      <c r="D61" s="57">
        <f>SUM(D56:D60)</f>
        <v>121</v>
      </c>
      <c r="E61" s="58">
        <f>D61/$L$61</f>
        <v>0.12683438155136267</v>
      </c>
      <c r="F61" s="57">
        <f>SUM(F56:F60)</f>
        <v>440</v>
      </c>
      <c r="G61" s="58">
        <f>F61/$L$61</f>
        <v>0.4612159329140461</v>
      </c>
      <c r="H61" s="57">
        <f>SUM(H56:H60)</f>
        <v>358</v>
      </c>
      <c r="I61" s="58">
        <f>H61/$L$61</f>
        <v>0.3752620545073375</v>
      </c>
      <c r="J61" s="57">
        <f>SUM(J56:J60)</f>
        <v>19</v>
      </c>
      <c r="K61" s="58">
        <f>J61/$L$61</f>
        <v>0.019916142557651992</v>
      </c>
      <c r="L61" s="59">
        <f>SUM(L56:L60)</f>
        <v>954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44</v>
      </c>
      <c r="B62" s="60">
        <f>B61/L61</f>
        <v>0.016771488469601678</v>
      </c>
      <c r="C62" s="60"/>
      <c r="D62" s="60">
        <f>D61/L61</f>
        <v>0.12683438155136267</v>
      </c>
      <c r="E62" s="60"/>
      <c r="F62" s="60">
        <f>F61/L61</f>
        <v>0.4612159329140461</v>
      </c>
      <c r="G62" s="60"/>
      <c r="H62" s="60">
        <f>H61/L61</f>
        <v>0.3752620545073375</v>
      </c>
      <c r="I62" s="60"/>
      <c r="J62" s="60">
        <f>J61/L61</f>
        <v>0.019916142557651992</v>
      </c>
      <c r="K62" s="60"/>
      <c r="L62" s="61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5"/>
      <c r="C63" s="6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51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37" t="s">
        <v>5</v>
      </c>
      <c r="B65" s="38" t="s">
        <v>32</v>
      </c>
      <c r="C65" s="39" t="s">
        <v>33</v>
      </c>
      <c r="D65" s="40" t="s">
        <v>34</v>
      </c>
      <c r="E65" s="41" t="s">
        <v>33</v>
      </c>
      <c r="F65" s="40" t="s">
        <v>35</v>
      </c>
      <c r="G65" s="41" t="s">
        <v>33</v>
      </c>
      <c r="H65" s="40" t="s">
        <v>36</v>
      </c>
      <c r="I65" s="41" t="s">
        <v>33</v>
      </c>
      <c r="J65" s="42" t="s">
        <v>37</v>
      </c>
      <c r="K65" s="42" t="s">
        <v>33</v>
      </c>
      <c r="L65" s="41" t="s">
        <v>11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3"/>
      <c r="B66" s="44"/>
      <c r="C66" s="45" t="s">
        <v>5</v>
      </c>
      <c r="D66" s="43"/>
      <c r="E66" s="45" t="s">
        <v>5</v>
      </c>
      <c r="F66" s="43"/>
      <c r="G66" s="45" t="s">
        <v>5</v>
      </c>
      <c r="H66" s="43"/>
      <c r="I66" s="45" t="s">
        <v>5</v>
      </c>
      <c r="J66" s="46" t="s">
        <v>38</v>
      </c>
      <c r="K66" s="45" t="s">
        <v>5</v>
      </c>
      <c r="L66" s="4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47" t="s">
        <v>39</v>
      </c>
      <c r="B67" s="63">
        <f>C16</f>
        <v>7</v>
      </c>
      <c r="C67" s="70">
        <f aca="true" t="shared" si="6" ref="C67:C72">B67/L67</f>
        <v>0.11290322580645161</v>
      </c>
      <c r="D67" s="63">
        <f>E16</f>
        <v>19</v>
      </c>
      <c r="E67" s="70">
        <f aca="true" t="shared" si="7" ref="E67:E72">D67/L67</f>
        <v>0.3064516129032258</v>
      </c>
      <c r="F67" s="63">
        <f>G16</f>
        <v>30</v>
      </c>
      <c r="G67" s="70">
        <f aca="true" t="shared" si="8" ref="G67:G72">F67/L67</f>
        <v>0.4838709677419355</v>
      </c>
      <c r="H67" s="63">
        <f>I16</f>
        <v>6</v>
      </c>
      <c r="I67" s="70">
        <f aca="true" t="shared" si="9" ref="I67:I72">H67/L67</f>
        <v>0.0967741935483871</v>
      </c>
      <c r="J67" s="63">
        <f>K16</f>
        <v>0</v>
      </c>
      <c r="K67" s="70">
        <f aca="true" t="shared" si="10" ref="K67:K72">J67/L67</f>
        <v>0</v>
      </c>
      <c r="L67" s="53">
        <f>B67+D67+F67+H67+J67</f>
        <v>62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6" customFormat="1" ht="15">
      <c r="A68" s="51" t="s">
        <v>40</v>
      </c>
      <c r="B68" s="64">
        <f>C22</f>
        <v>12</v>
      </c>
      <c r="C68" s="69">
        <f t="shared" si="6"/>
        <v>0.36363636363636365</v>
      </c>
      <c r="D68" s="64">
        <f>E22</f>
        <v>9</v>
      </c>
      <c r="E68" s="69">
        <f t="shared" si="7"/>
        <v>0.2727272727272727</v>
      </c>
      <c r="F68" s="64">
        <f>G22</f>
        <v>10</v>
      </c>
      <c r="G68" s="69">
        <f t="shared" si="8"/>
        <v>0.30303030303030304</v>
      </c>
      <c r="H68" s="64">
        <f>I22</f>
        <v>2</v>
      </c>
      <c r="I68" s="69">
        <f t="shared" si="9"/>
        <v>0.06060606060606061</v>
      </c>
      <c r="J68" s="64">
        <f>K22</f>
        <v>0</v>
      </c>
      <c r="K68" s="69">
        <f t="shared" si="10"/>
        <v>0</v>
      </c>
      <c r="L68" s="53">
        <f>B68+D68+F68+H68+J68</f>
        <v>33</v>
      </c>
    </row>
    <row r="69" spans="1:193" ht="15">
      <c r="A69" s="51" t="s">
        <v>41</v>
      </c>
      <c r="B69" s="64">
        <f>C27</f>
        <v>7</v>
      </c>
      <c r="C69" s="69">
        <f t="shared" si="6"/>
        <v>0.28</v>
      </c>
      <c r="D69" s="64">
        <f>E27</f>
        <v>10</v>
      </c>
      <c r="E69" s="69">
        <f t="shared" si="7"/>
        <v>0.4</v>
      </c>
      <c r="F69" s="64">
        <f>G27</f>
        <v>6</v>
      </c>
      <c r="G69" s="69">
        <f t="shared" si="8"/>
        <v>0.24</v>
      </c>
      <c r="H69" s="64">
        <f>I27</f>
        <v>2</v>
      </c>
      <c r="I69" s="69">
        <f t="shared" si="9"/>
        <v>0.08</v>
      </c>
      <c r="J69" s="64">
        <f>K27</f>
        <v>0</v>
      </c>
      <c r="K69" s="69">
        <f t="shared" si="10"/>
        <v>0</v>
      </c>
      <c r="L69" s="53">
        <f>B69+D69+F69+H69+J69</f>
        <v>25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1" t="s">
        <v>42</v>
      </c>
      <c r="B70" s="64">
        <f>C33</f>
        <v>3</v>
      </c>
      <c r="C70" s="69">
        <f t="shared" si="6"/>
        <v>0.08571428571428572</v>
      </c>
      <c r="D70" s="64">
        <f>E33</f>
        <v>12</v>
      </c>
      <c r="E70" s="69">
        <f t="shared" si="7"/>
        <v>0.34285714285714286</v>
      </c>
      <c r="F70" s="64">
        <f>G33</f>
        <v>17</v>
      </c>
      <c r="G70" s="69">
        <f t="shared" si="8"/>
        <v>0.4857142857142857</v>
      </c>
      <c r="H70" s="64">
        <f>I33</f>
        <v>3</v>
      </c>
      <c r="I70" s="69">
        <f t="shared" si="9"/>
        <v>0.08571428571428572</v>
      </c>
      <c r="J70" s="64">
        <f>K33</f>
        <v>0</v>
      </c>
      <c r="K70" s="69">
        <f t="shared" si="10"/>
        <v>0</v>
      </c>
      <c r="L70" s="49">
        <f>B70+D70+F70+H70+J70</f>
        <v>35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54" t="s">
        <v>43</v>
      </c>
      <c r="B71" s="65">
        <f>C39</f>
        <v>4</v>
      </c>
      <c r="C71" s="71">
        <f t="shared" si="6"/>
        <v>0.14814814814814814</v>
      </c>
      <c r="D71" s="65">
        <f>E39</f>
        <v>3</v>
      </c>
      <c r="E71" s="71">
        <f t="shared" si="7"/>
        <v>0.1111111111111111</v>
      </c>
      <c r="F71" s="65">
        <f>G39</f>
        <v>18</v>
      </c>
      <c r="G71" s="71">
        <f t="shared" si="8"/>
        <v>0.6666666666666666</v>
      </c>
      <c r="H71" s="65">
        <f>I39</f>
        <v>1</v>
      </c>
      <c r="I71" s="71">
        <f t="shared" si="9"/>
        <v>0.037037037037037035</v>
      </c>
      <c r="J71" s="65">
        <f>K39</f>
        <v>1</v>
      </c>
      <c r="K71" s="71">
        <f t="shared" si="10"/>
        <v>0.037037037037037035</v>
      </c>
      <c r="L71" s="49">
        <f>B71+D71+F71+H71+J71</f>
        <v>27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56" t="s">
        <v>11</v>
      </c>
      <c r="B72" s="66">
        <f>SUM(B67:B71)</f>
        <v>33</v>
      </c>
      <c r="C72" s="58">
        <f t="shared" si="6"/>
        <v>0.1813186813186813</v>
      </c>
      <c r="D72" s="66">
        <f>SUM(D67:D71)</f>
        <v>53</v>
      </c>
      <c r="E72" s="58">
        <f t="shared" si="7"/>
        <v>0.29120879120879123</v>
      </c>
      <c r="F72" s="57">
        <f>SUM(F67:F71)</f>
        <v>81</v>
      </c>
      <c r="G72" s="58">
        <f t="shared" si="8"/>
        <v>0.44505494505494503</v>
      </c>
      <c r="H72" s="66">
        <f>SUM(H67:H71)</f>
        <v>14</v>
      </c>
      <c r="I72" s="58">
        <f t="shared" si="9"/>
        <v>0.07692307692307693</v>
      </c>
      <c r="J72" s="66">
        <f>SUM(J67:J71)</f>
        <v>1</v>
      </c>
      <c r="K72" s="58">
        <f t="shared" si="10"/>
        <v>0.005494505494505495</v>
      </c>
      <c r="L72" s="59">
        <f>SUM(L67:L71)</f>
        <v>182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0">
        <f>B72/L72</f>
        <v>0.1813186813186813</v>
      </c>
      <c r="C73" s="60"/>
      <c r="D73" s="60">
        <f>D72/L72</f>
        <v>0.29120879120879123</v>
      </c>
      <c r="E73" s="60"/>
      <c r="F73" s="60">
        <f>F72/L72</f>
        <v>0.44505494505494503</v>
      </c>
      <c r="G73" s="60"/>
      <c r="H73" s="60">
        <f>H72/L72</f>
        <v>0.07692307692307693</v>
      </c>
      <c r="I73" s="60"/>
      <c r="J73" s="60">
        <f>J72/L72</f>
        <v>0.005494505494505495</v>
      </c>
      <c r="K73" s="60"/>
      <c r="L73" s="61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5"/>
      <c r="C74" s="3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52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37" t="s">
        <v>5</v>
      </c>
      <c r="B76" s="38" t="s">
        <v>32</v>
      </c>
      <c r="C76" s="39" t="s">
        <v>33</v>
      </c>
      <c r="D76" s="40" t="s">
        <v>34</v>
      </c>
      <c r="E76" s="41" t="s">
        <v>33</v>
      </c>
      <c r="F76" s="40" t="s">
        <v>35</v>
      </c>
      <c r="G76" s="41" t="s">
        <v>33</v>
      </c>
      <c r="H76" s="40" t="s">
        <v>36</v>
      </c>
      <c r="I76" s="41" t="s">
        <v>33</v>
      </c>
      <c r="J76" s="42" t="s">
        <v>37</v>
      </c>
      <c r="K76" s="42" t="s">
        <v>33</v>
      </c>
      <c r="L76" s="41" t="s">
        <v>11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3"/>
      <c r="B77" s="44"/>
      <c r="C77" s="45" t="s">
        <v>5</v>
      </c>
      <c r="D77" s="43"/>
      <c r="E77" s="45" t="s">
        <v>5</v>
      </c>
      <c r="F77" s="43"/>
      <c r="G77" s="45" t="s">
        <v>5</v>
      </c>
      <c r="H77" s="43"/>
      <c r="I77" s="45" t="s">
        <v>5</v>
      </c>
      <c r="J77" s="46" t="s">
        <v>38</v>
      </c>
      <c r="K77" s="45" t="s">
        <v>5</v>
      </c>
      <c r="L77" s="4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47" t="s">
        <v>39</v>
      </c>
      <c r="B78" s="48">
        <f>B67+B56</f>
        <v>16</v>
      </c>
      <c r="C78" s="69">
        <f>B78/L78</f>
        <v>0.03143418467583497</v>
      </c>
      <c r="D78" s="48">
        <f>D67+D56</f>
        <v>92</v>
      </c>
      <c r="E78" s="69">
        <f>D78/L78</f>
        <v>0.1807465618860511</v>
      </c>
      <c r="F78" s="48">
        <f>F67+F56</f>
        <v>236</v>
      </c>
      <c r="G78" s="69">
        <f>F78/L78</f>
        <v>0.4636542239685658</v>
      </c>
      <c r="H78" s="48">
        <f>H67+H56</f>
        <v>158</v>
      </c>
      <c r="I78" s="69">
        <f>H78/L78</f>
        <v>0.3104125736738703</v>
      </c>
      <c r="J78" s="48">
        <f>J67+J56</f>
        <v>7</v>
      </c>
      <c r="K78" s="69">
        <f>J78/L78</f>
        <v>0.0137524557956778</v>
      </c>
      <c r="L78" s="49">
        <f>B78+D78+F78+H78+J78</f>
        <v>509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1" t="s">
        <v>40</v>
      </c>
      <c r="B79" s="48">
        <f>B68+B57</f>
        <v>13</v>
      </c>
      <c r="C79" s="69">
        <f>B79/L79</f>
        <v>0.07344632768361582</v>
      </c>
      <c r="D79" s="48">
        <f>D68+D57</f>
        <v>40</v>
      </c>
      <c r="E79" s="69">
        <f>D79/L79</f>
        <v>0.22598870056497175</v>
      </c>
      <c r="F79" s="48">
        <f>F68+F57</f>
        <v>86</v>
      </c>
      <c r="G79" s="69">
        <f>F79/L79</f>
        <v>0.4858757062146893</v>
      </c>
      <c r="H79" s="48">
        <f>H68+H57</f>
        <v>37</v>
      </c>
      <c r="I79" s="69">
        <f>H79/L79</f>
        <v>0.20903954802259886</v>
      </c>
      <c r="J79" s="48">
        <f>J68+J57</f>
        <v>1</v>
      </c>
      <c r="K79" s="69">
        <f>J79/L79</f>
        <v>0.005649717514124294</v>
      </c>
      <c r="L79" s="49">
        <f>B79+D79+F79+H79+J79</f>
        <v>177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1" t="s">
        <v>41</v>
      </c>
      <c r="B80" s="48">
        <f>B69+B58</f>
        <v>8</v>
      </c>
      <c r="C80" s="69">
        <f>B80/L80</f>
        <v>0.07407407407407407</v>
      </c>
      <c r="D80" s="48">
        <f>D69+D58</f>
        <v>16</v>
      </c>
      <c r="E80" s="69">
        <f>D80/L80</f>
        <v>0.14814814814814814</v>
      </c>
      <c r="F80" s="48">
        <f>F69+F58</f>
        <v>62</v>
      </c>
      <c r="G80" s="69">
        <f>F80/L80</f>
        <v>0.5740740740740741</v>
      </c>
      <c r="H80" s="48">
        <f>H69+H58</f>
        <v>22</v>
      </c>
      <c r="I80" s="69">
        <f>H80/L80</f>
        <v>0.2037037037037037</v>
      </c>
      <c r="J80" s="48">
        <f>J69+J58</f>
        <v>0</v>
      </c>
      <c r="K80" s="69">
        <f>J80/L80</f>
        <v>0</v>
      </c>
      <c r="L80" s="49">
        <f>B80+D80+F80+H80+J80</f>
        <v>108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1" t="s">
        <v>42</v>
      </c>
      <c r="B81" s="48">
        <f>B70+B59</f>
        <v>6</v>
      </c>
      <c r="C81" s="69">
        <f>B81/L81</f>
        <v>0.033707865168539325</v>
      </c>
      <c r="D81" s="48">
        <f>D70+D59</f>
        <v>18</v>
      </c>
      <c r="E81" s="69">
        <f>D81/L81</f>
        <v>0.10112359550561797</v>
      </c>
      <c r="F81" s="48">
        <f>F70+F59</f>
        <v>68</v>
      </c>
      <c r="G81" s="69">
        <f>F81/L81</f>
        <v>0.38202247191011235</v>
      </c>
      <c r="H81" s="48">
        <f>H70+H59</f>
        <v>79</v>
      </c>
      <c r="I81" s="69">
        <f>H81/L81</f>
        <v>0.4438202247191011</v>
      </c>
      <c r="J81" s="48">
        <f>J70+J59</f>
        <v>7</v>
      </c>
      <c r="K81" s="69">
        <f>J81/L81</f>
        <v>0.03932584269662921</v>
      </c>
      <c r="L81" s="49">
        <f>B81+D81+F81+H81+J81</f>
        <v>178</v>
      </c>
    </row>
    <row r="82" spans="1:12" ht="15">
      <c r="A82" s="54" t="s">
        <v>43</v>
      </c>
      <c r="B82" s="48">
        <f>B71+B60</f>
        <v>6</v>
      </c>
      <c r="C82" s="69">
        <f>B82/L82</f>
        <v>0.036585365853658534</v>
      </c>
      <c r="D82" s="48">
        <f>D71+D60</f>
        <v>8</v>
      </c>
      <c r="E82" s="69">
        <f>D82/L82</f>
        <v>0.04878048780487805</v>
      </c>
      <c r="F82" s="48">
        <f>F71+F60</f>
        <v>69</v>
      </c>
      <c r="G82" s="69">
        <f>F82/L82</f>
        <v>0.42073170731707316</v>
      </c>
      <c r="H82" s="48">
        <f>H71+H60</f>
        <v>76</v>
      </c>
      <c r="I82" s="69">
        <f>H82/L82</f>
        <v>0.4634146341463415</v>
      </c>
      <c r="J82" s="48">
        <f>J71+J60</f>
        <v>5</v>
      </c>
      <c r="K82" s="69">
        <f>J82/L82</f>
        <v>0.03048780487804878</v>
      </c>
      <c r="L82" s="49">
        <f>B82+D82+F82+H82+J82</f>
        <v>164</v>
      </c>
    </row>
    <row r="83" spans="1:12" ht="15">
      <c r="A83" s="56" t="s">
        <v>11</v>
      </c>
      <c r="B83" s="57">
        <f>SUM(B78:B82)</f>
        <v>49</v>
      </c>
      <c r="C83" s="58">
        <f>B83/$L$83</f>
        <v>0.043133802816901406</v>
      </c>
      <c r="D83" s="66">
        <f>SUM(D78:D82)</f>
        <v>174</v>
      </c>
      <c r="E83" s="58">
        <f>D83/$L$83</f>
        <v>0.15316901408450703</v>
      </c>
      <c r="F83" s="57">
        <f>SUM(F78:F82)</f>
        <v>521</v>
      </c>
      <c r="G83" s="58">
        <f>F83/$L$83</f>
        <v>0.4586267605633803</v>
      </c>
      <c r="H83" s="66">
        <f>SUM(H78:H82)</f>
        <v>372</v>
      </c>
      <c r="I83" s="58">
        <f>H83/$L$83</f>
        <v>0.3274647887323944</v>
      </c>
      <c r="J83" s="66">
        <f>SUM(J78:J82)</f>
        <v>20</v>
      </c>
      <c r="K83" s="58">
        <f>J83/$L$83</f>
        <v>0.017605633802816902</v>
      </c>
      <c r="L83" s="59">
        <f>SUM(L78:L82)</f>
        <v>1136</v>
      </c>
    </row>
    <row r="84" spans="1:12" ht="12.75">
      <c r="A84" t="s">
        <v>44</v>
      </c>
      <c r="B84" s="60">
        <f>B83/L83</f>
        <v>0.043133802816901406</v>
      </c>
      <c r="C84" s="60"/>
      <c r="D84" s="60">
        <f>D83/L83</f>
        <v>0.15316901408450703</v>
      </c>
      <c r="E84" s="60"/>
      <c r="F84" s="60">
        <f>F83/L83</f>
        <v>0.4586267605633803</v>
      </c>
      <c r="G84" s="60"/>
      <c r="H84" s="60">
        <f>H83/L83</f>
        <v>0.3274647887323944</v>
      </c>
      <c r="I84" s="60"/>
      <c r="J84" s="60">
        <f>J83/L83</f>
        <v>0.017605633802816902</v>
      </c>
      <c r="K84" s="60"/>
      <c r="L84" s="61">
        <f>SUM(B84:J84)</f>
        <v>1</v>
      </c>
    </row>
    <row r="85" ht="12.75" thickBot="1"/>
    <row r="86" spans="1:5" ht="15">
      <c r="A86" s="72" t="s">
        <v>45</v>
      </c>
      <c r="B86" s="78">
        <f>B83</f>
        <v>49</v>
      </c>
      <c r="C86" s="76"/>
      <c r="D86" s="76"/>
      <c r="E86" s="76"/>
    </row>
    <row r="87" spans="1:5" ht="15">
      <c r="A87" s="73" t="s">
        <v>46</v>
      </c>
      <c r="B87" s="79">
        <f>D83</f>
        <v>174</v>
      </c>
      <c r="C87" s="76"/>
      <c r="D87" s="76"/>
      <c r="E87" s="76"/>
    </row>
    <row r="88" spans="1:5" ht="15">
      <c r="A88" s="73" t="s">
        <v>47</v>
      </c>
      <c r="B88" s="79">
        <f>F83</f>
        <v>521</v>
      </c>
      <c r="C88" s="76"/>
      <c r="D88" s="76"/>
      <c r="E88" s="76"/>
    </row>
    <row r="89" spans="1:5" ht="15">
      <c r="A89" s="73" t="s">
        <v>48</v>
      </c>
      <c r="B89" s="79">
        <f>H83</f>
        <v>372</v>
      </c>
      <c r="C89" s="76"/>
      <c r="D89" s="76"/>
      <c r="E89" s="76"/>
    </row>
    <row r="90" spans="1:5" ht="15.75" thickBot="1">
      <c r="A90" s="73" t="s">
        <v>49</v>
      </c>
      <c r="B90" s="80">
        <f>J83</f>
        <v>20</v>
      </c>
      <c r="C90" s="76"/>
      <c r="D90" s="76"/>
      <c r="E90" s="76"/>
    </row>
    <row r="91" spans="1:5" ht="15.75" thickBot="1">
      <c r="A91" s="74"/>
      <c r="B91" s="75">
        <f>SUM(B86:B90)</f>
        <v>1136</v>
      </c>
      <c r="C91" s="77"/>
      <c r="D91" s="77"/>
      <c r="E91" s="77"/>
    </row>
  </sheetData>
  <mergeCells count="36">
    <mergeCell ref="A64:L64"/>
    <mergeCell ref="A75:L75"/>
    <mergeCell ref="A49:H49"/>
    <mergeCell ref="A50:H50"/>
    <mergeCell ref="A51:H51"/>
    <mergeCell ref="A53:L5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A1:L1"/>
    <mergeCell ref="A2:L2"/>
    <mergeCell ref="A3:L3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K92"/>
  <sheetViews>
    <sheetView workbookViewId="0" topLeftCell="A85">
      <selection activeCell="I39" sqref="I39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63</v>
      </c>
      <c r="B5" s="4"/>
      <c r="L5" s="5"/>
    </row>
    <row r="6" spans="1:12" ht="12">
      <c r="A6" s="3"/>
      <c r="B6" s="4"/>
      <c r="L6" s="5"/>
    </row>
    <row r="7" spans="1:12" ht="13.5" thickBot="1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2.75" thickBot="1">
      <c r="A8" s="98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12.75" thickBot="1">
      <c r="A9" s="7" t="s">
        <v>5</v>
      </c>
      <c r="B9" s="98" t="s">
        <v>6</v>
      </c>
      <c r="C9" s="100"/>
      <c r="D9" s="98" t="s">
        <v>7</v>
      </c>
      <c r="E9" s="100"/>
      <c r="F9" s="98" t="s">
        <v>8</v>
      </c>
      <c r="G9" s="100"/>
      <c r="H9" s="98" t="s">
        <v>9</v>
      </c>
      <c r="I9" s="100"/>
      <c r="J9" s="101" t="s">
        <v>10</v>
      </c>
      <c r="K9" s="102"/>
      <c r="L9" s="7" t="s">
        <v>11</v>
      </c>
    </row>
    <row r="10" spans="1:12" ht="12" customHeight="1" thickBot="1">
      <c r="A10" s="8" t="s">
        <v>12</v>
      </c>
      <c r="B10" s="8" t="s">
        <v>13</v>
      </c>
      <c r="C10" s="8" t="s">
        <v>14</v>
      </c>
      <c r="D10" s="8" t="s">
        <v>13</v>
      </c>
      <c r="E10" s="8" t="s">
        <v>14</v>
      </c>
      <c r="F10" s="8" t="s">
        <v>13</v>
      </c>
      <c r="G10" s="8" t="s">
        <v>14</v>
      </c>
      <c r="H10" s="8" t="s">
        <v>13</v>
      </c>
      <c r="I10" s="8" t="s">
        <v>14</v>
      </c>
      <c r="J10" s="8" t="s">
        <v>13</v>
      </c>
      <c r="K10" s="8" t="s">
        <v>14</v>
      </c>
      <c r="L10" s="8"/>
    </row>
    <row r="11" spans="1:12" ht="12" customHeight="1">
      <c r="A11" s="9" t="s">
        <v>15</v>
      </c>
      <c r="B11" s="10">
        <v>6</v>
      </c>
      <c r="C11" s="10">
        <v>1</v>
      </c>
      <c r="D11" s="10">
        <v>14</v>
      </c>
      <c r="E11" s="10">
        <v>9</v>
      </c>
      <c r="F11" s="10">
        <v>67</v>
      </c>
      <c r="G11" s="10">
        <v>7</v>
      </c>
      <c r="H11" s="10">
        <v>51</v>
      </c>
      <c r="I11" s="10">
        <v>4</v>
      </c>
      <c r="J11" s="10">
        <v>4</v>
      </c>
      <c r="K11" s="11">
        <v>0</v>
      </c>
      <c r="L11" s="12">
        <f>SUM(B11:K11)</f>
        <v>163</v>
      </c>
    </row>
    <row r="12" spans="1:12" ht="12" customHeight="1">
      <c r="A12" s="9" t="s">
        <v>16</v>
      </c>
      <c r="B12" s="10">
        <v>0</v>
      </c>
      <c r="C12" s="10">
        <v>2</v>
      </c>
      <c r="D12" s="10">
        <v>53</v>
      </c>
      <c r="E12" s="10">
        <v>4</v>
      </c>
      <c r="F12" s="10">
        <v>46</v>
      </c>
      <c r="G12" s="10">
        <v>4</v>
      </c>
      <c r="H12" s="10">
        <v>26</v>
      </c>
      <c r="I12" s="10">
        <v>1</v>
      </c>
      <c r="J12" s="10">
        <v>2</v>
      </c>
      <c r="K12" s="11">
        <v>0</v>
      </c>
      <c r="L12" s="12">
        <f>SUM(B12:K12)</f>
        <v>138</v>
      </c>
    </row>
    <row r="13" spans="1:12" ht="12" customHeight="1">
      <c r="A13" s="13" t="s">
        <v>17</v>
      </c>
      <c r="B13" s="14">
        <v>0</v>
      </c>
      <c r="C13" s="14">
        <v>2</v>
      </c>
      <c r="D13" s="14">
        <v>3</v>
      </c>
      <c r="E13" s="14">
        <v>1</v>
      </c>
      <c r="F13" s="14">
        <v>33</v>
      </c>
      <c r="G13" s="14">
        <v>4</v>
      </c>
      <c r="H13" s="14">
        <v>41</v>
      </c>
      <c r="I13" s="14">
        <v>0</v>
      </c>
      <c r="J13" s="14">
        <v>5</v>
      </c>
      <c r="K13" s="15">
        <v>0</v>
      </c>
      <c r="L13" s="16">
        <f>SUM(B13:K13)</f>
        <v>89</v>
      </c>
    </row>
    <row r="14" spans="1:12" ht="12" customHeight="1">
      <c r="A14" s="13" t="s">
        <v>18</v>
      </c>
      <c r="B14" s="14">
        <v>2</v>
      </c>
      <c r="C14" s="14">
        <v>0</v>
      </c>
      <c r="D14" s="14">
        <v>3</v>
      </c>
      <c r="E14" s="14">
        <v>5</v>
      </c>
      <c r="F14" s="14">
        <v>18</v>
      </c>
      <c r="G14" s="14">
        <v>3</v>
      </c>
      <c r="H14" s="14">
        <v>16</v>
      </c>
      <c r="I14" s="14">
        <v>0</v>
      </c>
      <c r="J14" s="14">
        <v>0</v>
      </c>
      <c r="K14" s="15">
        <v>0</v>
      </c>
      <c r="L14" s="16">
        <f>SUM(B14:K14)</f>
        <v>47</v>
      </c>
    </row>
    <row r="15" spans="1:12" s="5" customFormat="1" ht="12" customHeight="1" thickBot="1">
      <c r="A15" s="17" t="s">
        <v>19</v>
      </c>
      <c r="B15" s="18">
        <v>0</v>
      </c>
      <c r="C15" s="18">
        <v>0</v>
      </c>
      <c r="D15" s="18">
        <v>2</v>
      </c>
      <c r="E15" s="19">
        <v>6</v>
      </c>
      <c r="F15" s="18">
        <v>33</v>
      </c>
      <c r="G15" s="18">
        <v>10</v>
      </c>
      <c r="H15" s="18">
        <v>30</v>
      </c>
      <c r="I15" s="18">
        <v>2</v>
      </c>
      <c r="J15" s="18">
        <v>2</v>
      </c>
      <c r="K15" s="20">
        <v>0</v>
      </c>
      <c r="L15" s="21">
        <f>SUM(B15:K15)</f>
        <v>85</v>
      </c>
    </row>
    <row r="16" spans="1:12" s="5" customFormat="1" ht="12.75" thickBot="1">
      <c r="A16" s="22" t="s">
        <v>20</v>
      </c>
      <c r="B16" s="23">
        <f aca="true" t="shared" si="0" ref="B16:L16">SUM(B11:B15)</f>
        <v>8</v>
      </c>
      <c r="C16" s="24">
        <f t="shared" si="0"/>
        <v>5</v>
      </c>
      <c r="D16" s="24">
        <f t="shared" si="0"/>
        <v>75</v>
      </c>
      <c r="E16" s="24">
        <f t="shared" si="0"/>
        <v>25</v>
      </c>
      <c r="F16" s="24">
        <f t="shared" si="0"/>
        <v>197</v>
      </c>
      <c r="G16" s="24">
        <f t="shared" si="0"/>
        <v>28</v>
      </c>
      <c r="H16" s="24">
        <f t="shared" si="0"/>
        <v>164</v>
      </c>
      <c r="I16" s="24">
        <f t="shared" si="0"/>
        <v>7</v>
      </c>
      <c r="J16" s="24">
        <f t="shared" si="0"/>
        <v>13</v>
      </c>
      <c r="K16" s="24">
        <f t="shared" si="0"/>
        <v>0</v>
      </c>
      <c r="L16" s="24">
        <f t="shared" si="0"/>
        <v>522</v>
      </c>
    </row>
    <row r="17" spans="1:12" ht="12.75" thickBot="1">
      <c r="A17" s="7" t="s">
        <v>5</v>
      </c>
      <c r="B17" s="98" t="s">
        <v>6</v>
      </c>
      <c r="C17" s="100"/>
      <c r="D17" s="98" t="s">
        <v>7</v>
      </c>
      <c r="E17" s="100"/>
      <c r="F17" s="98" t="s">
        <v>8</v>
      </c>
      <c r="G17" s="100"/>
      <c r="H17" s="98" t="s">
        <v>9</v>
      </c>
      <c r="I17" s="100"/>
      <c r="J17" s="101" t="s">
        <v>10</v>
      </c>
      <c r="K17" s="102"/>
      <c r="L17" s="7" t="s">
        <v>11</v>
      </c>
    </row>
    <row r="18" spans="1:12" ht="12.75" thickBot="1">
      <c r="A18" s="8" t="s">
        <v>21</v>
      </c>
      <c r="B18" s="8" t="s">
        <v>13</v>
      </c>
      <c r="C18" s="8" t="s">
        <v>14</v>
      </c>
      <c r="D18" s="8" t="s">
        <v>13</v>
      </c>
      <c r="E18" s="8" t="s">
        <v>14</v>
      </c>
      <c r="F18" s="8" t="s">
        <v>13</v>
      </c>
      <c r="G18" s="8" t="s">
        <v>14</v>
      </c>
      <c r="H18" s="8" t="s">
        <v>13</v>
      </c>
      <c r="I18" s="8" t="s">
        <v>14</v>
      </c>
      <c r="J18" s="8" t="s">
        <v>13</v>
      </c>
      <c r="K18" s="8" t="s">
        <v>14</v>
      </c>
      <c r="L18" s="8"/>
    </row>
    <row r="19" spans="1:12" ht="12">
      <c r="A19" s="25" t="s">
        <v>18</v>
      </c>
      <c r="B19" s="10">
        <v>0</v>
      </c>
      <c r="C19" s="10">
        <v>3</v>
      </c>
      <c r="D19" s="10">
        <v>14</v>
      </c>
      <c r="E19" s="10">
        <v>4</v>
      </c>
      <c r="F19" s="10">
        <v>28</v>
      </c>
      <c r="G19" s="10">
        <v>1</v>
      </c>
      <c r="H19" s="10">
        <v>4</v>
      </c>
      <c r="I19" s="10">
        <v>1</v>
      </c>
      <c r="J19" s="10">
        <v>0</v>
      </c>
      <c r="K19" s="11">
        <v>0</v>
      </c>
      <c r="L19" s="12">
        <f>SUM(B19:K19)</f>
        <v>55</v>
      </c>
    </row>
    <row r="20" spans="1:12" ht="12">
      <c r="A20" s="26" t="s">
        <v>22</v>
      </c>
      <c r="B20" s="14">
        <v>0</v>
      </c>
      <c r="C20" s="14">
        <v>4</v>
      </c>
      <c r="D20" s="14">
        <v>11</v>
      </c>
      <c r="E20" s="14">
        <v>7</v>
      </c>
      <c r="F20" s="14">
        <v>20</v>
      </c>
      <c r="G20" s="14">
        <v>4</v>
      </c>
      <c r="H20" s="14">
        <v>16</v>
      </c>
      <c r="I20" s="14">
        <v>1</v>
      </c>
      <c r="J20" s="14">
        <v>2</v>
      </c>
      <c r="K20" s="15">
        <v>0</v>
      </c>
      <c r="L20" s="16">
        <f>SUM(B20:K20)</f>
        <v>65</v>
      </c>
    </row>
    <row r="21" spans="1:12" s="5" customFormat="1" ht="12.75" thickBot="1">
      <c r="A21" s="27" t="s">
        <v>23</v>
      </c>
      <c r="B21" s="18">
        <v>0</v>
      </c>
      <c r="C21" s="18">
        <v>9</v>
      </c>
      <c r="D21" s="18">
        <v>5</v>
      </c>
      <c r="E21" s="18">
        <v>0</v>
      </c>
      <c r="F21" s="18">
        <v>28</v>
      </c>
      <c r="G21" s="18">
        <v>11</v>
      </c>
      <c r="H21" s="18">
        <v>16</v>
      </c>
      <c r="I21" s="18">
        <v>1</v>
      </c>
      <c r="J21" s="18">
        <v>1</v>
      </c>
      <c r="K21" s="20">
        <v>0</v>
      </c>
      <c r="L21" s="21">
        <f>SUM(B21:K21)</f>
        <v>71</v>
      </c>
    </row>
    <row r="22" spans="1:12" s="5" customFormat="1" ht="12.75" thickBot="1">
      <c r="A22" s="22" t="s">
        <v>20</v>
      </c>
      <c r="B22" s="24">
        <f aca="true" t="shared" si="1" ref="B22:L22">SUM(B19:B21)</f>
        <v>0</v>
      </c>
      <c r="C22" s="24">
        <f t="shared" si="1"/>
        <v>16</v>
      </c>
      <c r="D22" s="24">
        <f t="shared" si="1"/>
        <v>30</v>
      </c>
      <c r="E22" s="24">
        <f t="shared" si="1"/>
        <v>11</v>
      </c>
      <c r="F22" s="24">
        <f t="shared" si="1"/>
        <v>76</v>
      </c>
      <c r="G22" s="24">
        <f t="shared" si="1"/>
        <v>16</v>
      </c>
      <c r="H22" s="24">
        <f t="shared" si="1"/>
        <v>36</v>
      </c>
      <c r="I22" s="24">
        <f t="shared" si="1"/>
        <v>3</v>
      </c>
      <c r="J22" s="24">
        <f t="shared" si="1"/>
        <v>3</v>
      </c>
      <c r="K22" s="24">
        <f t="shared" si="1"/>
        <v>0</v>
      </c>
      <c r="L22" s="24">
        <f t="shared" si="1"/>
        <v>191</v>
      </c>
    </row>
    <row r="23" spans="1:12" ht="12.75" thickBot="1">
      <c r="A23" s="7" t="s">
        <v>5</v>
      </c>
      <c r="B23" s="98" t="s">
        <v>6</v>
      </c>
      <c r="C23" s="100"/>
      <c r="D23" s="98" t="s">
        <v>7</v>
      </c>
      <c r="E23" s="100"/>
      <c r="F23" s="98" t="s">
        <v>8</v>
      </c>
      <c r="G23" s="100"/>
      <c r="H23" s="98" t="s">
        <v>9</v>
      </c>
      <c r="I23" s="100"/>
      <c r="J23" s="101" t="s">
        <v>10</v>
      </c>
      <c r="K23" s="102"/>
      <c r="L23" s="7" t="s">
        <v>11</v>
      </c>
    </row>
    <row r="24" spans="1:12" ht="12.75" thickBot="1">
      <c r="A24" s="8" t="s">
        <v>24</v>
      </c>
      <c r="B24" s="8" t="s">
        <v>13</v>
      </c>
      <c r="C24" s="8" t="s">
        <v>14</v>
      </c>
      <c r="D24" s="8" t="s">
        <v>13</v>
      </c>
      <c r="E24" s="8" t="s">
        <v>14</v>
      </c>
      <c r="F24" s="8" t="s">
        <v>13</v>
      </c>
      <c r="G24" s="8" t="s">
        <v>14</v>
      </c>
      <c r="H24" s="8" t="s">
        <v>13</v>
      </c>
      <c r="I24" s="8" t="s">
        <v>14</v>
      </c>
      <c r="J24" s="8" t="s">
        <v>13</v>
      </c>
      <c r="K24" s="8" t="s">
        <v>14</v>
      </c>
      <c r="L24" s="8"/>
    </row>
    <row r="25" spans="1:12" ht="12">
      <c r="A25" s="25" t="s">
        <v>25</v>
      </c>
      <c r="B25" s="10">
        <v>0</v>
      </c>
      <c r="C25" s="10">
        <v>0</v>
      </c>
      <c r="D25" s="10">
        <v>0</v>
      </c>
      <c r="E25" s="10">
        <v>2</v>
      </c>
      <c r="F25" s="10">
        <v>26</v>
      </c>
      <c r="G25" s="10">
        <v>7</v>
      </c>
      <c r="H25" s="10">
        <v>16</v>
      </c>
      <c r="I25" s="10">
        <v>2</v>
      </c>
      <c r="J25" s="10">
        <v>2</v>
      </c>
      <c r="K25" s="11">
        <v>0</v>
      </c>
      <c r="L25" s="12">
        <f>SUM(B25:K25)</f>
        <v>55</v>
      </c>
    </row>
    <row r="26" spans="1:12" s="5" customFormat="1" ht="12.75" thickBot="1">
      <c r="A26" s="27" t="s">
        <v>18</v>
      </c>
      <c r="B26" s="18">
        <v>2</v>
      </c>
      <c r="C26" s="18">
        <v>5</v>
      </c>
      <c r="D26" s="18">
        <v>5</v>
      </c>
      <c r="E26" s="18">
        <v>8</v>
      </c>
      <c r="F26" s="18">
        <v>24</v>
      </c>
      <c r="G26" s="18">
        <v>1</v>
      </c>
      <c r="H26" s="18">
        <v>7</v>
      </c>
      <c r="I26" s="18">
        <v>1</v>
      </c>
      <c r="J26" s="18">
        <v>0</v>
      </c>
      <c r="K26" s="20">
        <v>0</v>
      </c>
      <c r="L26" s="21">
        <f>SUM(B26:K26)</f>
        <v>53</v>
      </c>
    </row>
    <row r="27" spans="1:12" s="5" customFormat="1" ht="12.75" thickBot="1">
      <c r="A27" s="22" t="s">
        <v>20</v>
      </c>
      <c r="B27" s="24">
        <f aca="true" t="shared" si="2" ref="B27:L27">SUM(B25:B26)</f>
        <v>2</v>
      </c>
      <c r="C27" s="24">
        <f t="shared" si="2"/>
        <v>5</v>
      </c>
      <c r="D27" s="24">
        <f t="shared" si="2"/>
        <v>5</v>
      </c>
      <c r="E27" s="24">
        <f t="shared" si="2"/>
        <v>10</v>
      </c>
      <c r="F27" s="24">
        <f t="shared" si="2"/>
        <v>50</v>
      </c>
      <c r="G27" s="24">
        <f t="shared" si="2"/>
        <v>8</v>
      </c>
      <c r="H27" s="24">
        <f t="shared" si="2"/>
        <v>23</v>
      </c>
      <c r="I27" s="24">
        <f t="shared" si="2"/>
        <v>3</v>
      </c>
      <c r="J27" s="24">
        <f t="shared" si="2"/>
        <v>2</v>
      </c>
      <c r="K27" s="24">
        <f t="shared" si="2"/>
        <v>0</v>
      </c>
      <c r="L27" s="24">
        <f t="shared" si="2"/>
        <v>108</v>
      </c>
    </row>
    <row r="28" spans="1:12" ht="12.75" thickBot="1">
      <c r="A28" s="7" t="s">
        <v>5</v>
      </c>
      <c r="B28" s="98" t="s">
        <v>6</v>
      </c>
      <c r="C28" s="100"/>
      <c r="D28" s="98" t="s">
        <v>7</v>
      </c>
      <c r="E28" s="100"/>
      <c r="F28" s="98" t="s">
        <v>8</v>
      </c>
      <c r="G28" s="100"/>
      <c r="H28" s="98" t="s">
        <v>9</v>
      </c>
      <c r="I28" s="100"/>
      <c r="J28" s="101" t="s">
        <v>10</v>
      </c>
      <c r="K28" s="102"/>
      <c r="L28" s="7" t="s">
        <v>11</v>
      </c>
    </row>
    <row r="29" spans="1:12" ht="12.75" thickBot="1">
      <c r="A29" s="8" t="s">
        <v>26</v>
      </c>
      <c r="B29" s="8" t="s">
        <v>13</v>
      </c>
      <c r="C29" s="8" t="s">
        <v>14</v>
      </c>
      <c r="D29" s="8" t="s">
        <v>13</v>
      </c>
      <c r="E29" s="8" t="s">
        <v>14</v>
      </c>
      <c r="F29" s="8" t="s">
        <v>13</v>
      </c>
      <c r="G29" s="8" t="s">
        <v>14</v>
      </c>
      <c r="H29" s="8" t="s">
        <v>13</v>
      </c>
      <c r="I29" s="8" t="s">
        <v>14</v>
      </c>
      <c r="J29" s="8" t="s">
        <v>13</v>
      </c>
      <c r="K29" s="8" t="s">
        <v>14</v>
      </c>
      <c r="L29" s="8"/>
    </row>
    <row r="30" spans="1:12" s="28" customFormat="1" ht="12">
      <c r="A30" s="25" t="s">
        <v>27</v>
      </c>
      <c r="B30" s="10">
        <v>0</v>
      </c>
      <c r="C30" s="10">
        <v>1</v>
      </c>
      <c r="D30" s="10">
        <v>0</v>
      </c>
      <c r="E30" s="10">
        <v>1</v>
      </c>
      <c r="F30" s="10">
        <v>4</v>
      </c>
      <c r="G30" s="10">
        <v>1</v>
      </c>
      <c r="H30" s="10">
        <v>30</v>
      </c>
      <c r="I30" s="10">
        <v>6</v>
      </c>
      <c r="J30" s="10">
        <v>8</v>
      </c>
      <c r="K30" s="11">
        <v>0</v>
      </c>
      <c r="L30" s="12">
        <f>SUM(B30:K30)</f>
        <v>51</v>
      </c>
    </row>
    <row r="31" spans="1:12" ht="12">
      <c r="A31" s="13" t="s">
        <v>28</v>
      </c>
      <c r="B31" s="14">
        <v>0</v>
      </c>
      <c r="C31" s="14">
        <v>2</v>
      </c>
      <c r="D31" s="14">
        <v>2</v>
      </c>
      <c r="E31" s="14">
        <v>7</v>
      </c>
      <c r="F31" s="14">
        <v>25</v>
      </c>
      <c r="G31" s="14">
        <v>13</v>
      </c>
      <c r="H31" s="14">
        <v>38</v>
      </c>
      <c r="I31" s="14">
        <v>0</v>
      </c>
      <c r="J31" s="14">
        <v>4</v>
      </c>
      <c r="K31" s="15">
        <v>0</v>
      </c>
      <c r="L31" s="16">
        <f>SUM(B31:K31)</f>
        <v>91</v>
      </c>
    </row>
    <row r="32" spans="1:12" s="5" customFormat="1" ht="12.75" thickBot="1">
      <c r="A32" s="27" t="s">
        <v>18</v>
      </c>
      <c r="B32" s="18">
        <v>2</v>
      </c>
      <c r="C32" s="18">
        <v>1</v>
      </c>
      <c r="D32" s="18">
        <v>2</v>
      </c>
      <c r="E32" s="18">
        <v>9</v>
      </c>
      <c r="F32" s="18">
        <v>19</v>
      </c>
      <c r="G32" s="18">
        <v>3</v>
      </c>
      <c r="H32" s="18">
        <v>10</v>
      </c>
      <c r="I32" s="18">
        <v>0</v>
      </c>
      <c r="J32" s="18">
        <v>0</v>
      </c>
      <c r="K32" s="20">
        <v>0</v>
      </c>
      <c r="L32" s="21">
        <f>SUM(B32:K32)</f>
        <v>46</v>
      </c>
    </row>
    <row r="33" spans="1:12" s="5" customFormat="1" ht="12.75" thickBot="1">
      <c r="A33" s="22" t="s">
        <v>20</v>
      </c>
      <c r="B33" s="24">
        <f aca="true" t="shared" si="3" ref="B33:L33">SUM(B29:B32)</f>
        <v>2</v>
      </c>
      <c r="C33" s="24">
        <f t="shared" si="3"/>
        <v>4</v>
      </c>
      <c r="D33" s="24">
        <f t="shared" si="3"/>
        <v>4</v>
      </c>
      <c r="E33" s="24">
        <f t="shared" si="3"/>
        <v>17</v>
      </c>
      <c r="F33" s="24">
        <f t="shared" si="3"/>
        <v>48</v>
      </c>
      <c r="G33" s="24">
        <f t="shared" si="3"/>
        <v>17</v>
      </c>
      <c r="H33" s="24">
        <f t="shared" si="3"/>
        <v>78</v>
      </c>
      <c r="I33" s="24">
        <f t="shared" si="3"/>
        <v>6</v>
      </c>
      <c r="J33" s="24">
        <f t="shared" si="3"/>
        <v>12</v>
      </c>
      <c r="K33" s="24">
        <f t="shared" si="3"/>
        <v>0</v>
      </c>
      <c r="L33" s="24">
        <f t="shared" si="3"/>
        <v>188</v>
      </c>
    </row>
    <row r="34" spans="1:12" ht="12.75" thickBot="1">
      <c r="A34" s="7" t="s">
        <v>5</v>
      </c>
      <c r="B34" s="98" t="s">
        <v>6</v>
      </c>
      <c r="C34" s="100"/>
      <c r="D34" s="98" t="s">
        <v>7</v>
      </c>
      <c r="E34" s="100"/>
      <c r="F34" s="98" t="s">
        <v>8</v>
      </c>
      <c r="G34" s="100"/>
      <c r="H34" s="98" t="s">
        <v>9</v>
      </c>
      <c r="I34" s="100"/>
      <c r="J34" s="101" t="s">
        <v>10</v>
      </c>
      <c r="K34" s="102"/>
      <c r="L34" s="7" t="s">
        <v>11</v>
      </c>
    </row>
    <row r="35" spans="1:12" ht="12.75" thickBot="1">
      <c r="A35" s="8" t="s">
        <v>29</v>
      </c>
      <c r="B35" s="8" t="s">
        <v>13</v>
      </c>
      <c r="C35" s="8" t="s">
        <v>14</v>
      </c>
      <c r="D35" s="8" t="s">
        <v>13</v>
      </c>
      <c r="E35" s="8" t="s">
        <v>14</v>
      </c>
      <c r="F35" s="8" t="s">
        <v>13</v>
      </c>
      <c r="G35" s="8" t="s">
        <v>14</v>
      </c>
      <c r="H35" s="8" t="s">
        <v>13</v>
      </c>
      <c r="I35" s="8" t="s">
        <v>14</v>
      </c>
      <c r="J35" s="8" t="s">
        <v>13</v>
      </c>
      <c r="K35" s="8" t="s">
        <v>14</v>
      </c>
      <c r="L35" s="8"/>
    </row>
    <row r="36" spans="1:12" ht="12">
      <c r="A36" s="25" t="s">
        <v>30</v>
      </c>
      <c r="B36" s="10">
        <v>2</v>
      </c>
      <c r="C36" s="10">
        <v>0</v>
      </c>
      <c r="D36" s="10">
        <v>2</v>
      </c>
      <c r="E36" s="10">
        <v>2</v>
      </c>
      <c r="F36" s="10">
        <v>14</v>
      </c>
      <c r="G36" s="10">
        <v>3</v>
      </c>
      <c r="H36" s="10">
        <v>26</v>
      </c>
      <c r="I36" s="10">
        <v>1</v>
      </c>
      <c r="J36" s="10">
        <v>3</v>
      </c>
      <c r="K36" s="29">
        <v>0</v>
      </c>
      <c r="L36" s="30">
        <f>SUM(B36:K36)</f>
        <v>53</v>
      </c>
    </row>
    <row r="37" spans="1:12" ht="12">
      <c r="A37" s="26" t="s">
        <v>18</v>
      </c>
      <c r="B37" s="14">
        <v>0</v>
      </c>
      <c r="C37" s="14">
        <v>0</v>
      </c>
      <c r="D37" s="14">
        <v>2</v>
      </c>
      <c r="E37" s="14">
        <v>1</v>
      </c>
      <c r="F37" s="14">
        <v>24</v>
      </c>
      <c r="G37" s="14">
        <v>6</v>
      </c>
      <c r="H37" s="14">
        <v>17</v>
      </c>
      <c r="I37" s="14">
        <v>0</v>
      </c>
      <c r="J37" s="14">
        <v>0</v>
      </c>
      <c r="K37" s="15">
        <v>0</v>
      </c>
      <c r="L37" s="16">
        <f>SUM(B37:K37)</f>
        <v>50</v>
      </c>
    </row>
    <row r="38" spans="1:12" s="5" customFormat="1" ht="12.75" thickBot="1">
      <c r="A38" s="27" t="s">
        <v>23</v>
      </c>
      <c r="B38" s="18">
        <v>0</v>
      </c>
      <c r="C38" s="18">
        <v>1</v>
      </c>
      <c r="D38" s="18">
        <v>1</v>
      </c>
      <c r="E38" s="18">
        <v>0</v>
      </c>
      <c r="F38" s="18">
        <v>7</v>
      </c>
      <c r="G38" s="18">
        <v>7</v>
      </c>
      <c r="H38" s="18">
        <v>38</v>
      </c>
      <c r="I38" s="18">
        <v>2</v>
      </c>
      <c r="J38" s="18">
        <v>5</v>
      </c>
      <c r="K38" s="20">
        <v>0</v>
      </c>
      <c r="L38" s="21">
        <f>SUM(B38:K38)</f>
        <v>61</v>
      </c>
    </row>
    <row r="39" spans="1:12" ht="12.75" thickBot="1">
      <c r="A39" s="22" t="s">
        <v>20</v>
      </c>
      <c r="B39" s="24">
        <f aca="true" t="shared" si="4" ref="B39:L39">SUM(B35:B38)</f>
        <v>2</v>
      </c>
      <c r="C39" s="24">
        <f t="shared" si="4"/>
        <v>1</v>
      </c>
      <c r="D39" s="24">
        <f t="shared" si="4"/>
        <v>5</v>
      </c>
      <c r="E39" s="24">
        <f t="shared" si="4"/>
        <v>3</v>
      </c>
      <c r="F39" s="24">
        <f t="shared" si="4"/>
        <v>45</v>
      </c>
      <c r="G39" s="24">
        <f t="shared" si="4"/>
        <v>16</v>
      </c>
      <c r="H39" s="24">
        <f t="shared" si="4"/>
        <v>81</v>
      </c>
      <c r="I39" s="24">
        <f t="shared" si="4"/>
        <v>3</v>
      </c>
      <c r="J39" s="24">
        <f t="shared" si="4"/>
        <v>8</v>
      </c>
      <c r="K39" s="24">
        <f t="shared" si="4"/>
        <v>0</v>
      </c>
      <c r="L39" s="24">
        <f t="shared" si="4"/>
        <v>164</v>
      </c>
    </row>
    <row r="40" spans="1:12" ht="12.75" thickBot="1">
      <c r="A40" s="31" t="s">
        <v>11</v>
      </c>
      <c r="B40" s="32">
        <f aca="true" t="shared" si="5" ref="B40:L40">B16+B22+B27+B33+B39</f>
        <v>14</v>
      </c>
      <c r="C40" s="32">
        <f t="shared" si="5"/>
        <v>31</v>
      </c>
      <c r="D40" s="32">
        <f t="shared" si="5"/>
        <v>119</v>
      </c>
      <c r="E40" s="32">
        <f t="shared" si="5"/>
        <v>66</v>
      </c>
      <c r="F40" s="32">
        <f t="shared" si="5"/>
        <v>416</v>
      </c>
      <c r="G40" s="32">
        <f t="shared" si="5"/>
        <v>85</v>
      </c>
      <c r="H40" s="32">
        <f t="shared" si="5"/>
        <v>382</v>
      </c>
      <c r="I40" s="32">
        <f t="shared" si="5"/>
        <v>22</v>
      </c>
      <c r="J40" s="32">
        <f t="shared" si="5"/>
        <v>38</v>
      </c>
      <c r="K40" s="32">
        <f t="shared" si="5"/>
        <v>0</v>
      </c>
      <c r="L40" s="6">
        <f t="shared" si="5"/>
        <v>1173</v>
      </c>
    </row>
    <row r="41" spans="1:12" ht="12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93" ht="12.7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0" customFormat="1" ht="15">
      <c r="A52" s="3" t="str">
        <f>A5</f>
        <v>Outubro/2009 (posição de 30 de Outubro)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50" customFormat="1" ht="18">
      <c r="A53" s="103" t="s">
        <v>31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0" customFormat="1" ht="15.75">
      <c r="A54" s="37" t="s">
        <v>5</v>
      </c>
      <c r="B54" s="38" t="s">
        <v>32</v>
      </c>
      <c r="C54" s="39" t="s">
        <v>33</v>
      </c>
      <c r="D54" s="40" t="s">
        <v>34</v>
      </c>
      <c r="E54" s="41" t="s">
        <v>33</v>
      </c>
      <c r="F54" s="40" t="s">
        <v>35</v>
      </c>
      <c r="G54" s="41" t="s">
        <v>33</v>
      </c>
      <c r="H54" s="40" t="s">
        <v>36</v>
      </c>
      <c r="I54" s="41" t="s">
        <v>33</v>
      </c>
      <c r="J54" s="42" t="s">
        <v>37</v>
      </c>
      <c r="K54" s="42" t="s">
        <v>33</v>
      </c>
      <c r="L54" s="41" t="s">
        <v>11</v>
      </c>
    </row>
    <row r="55" spans="1:12" s="50" customFormat="1" ht="15">
      <c r="A55" s="43"/>
      <c r="B55" s="44"/>
      <c r="C55" s="45" t="s">
        <v>5</v>
      </c>
      <c r="D55" s="43"/>
      <c r="E55" s="45" t="s">
        <v>5</v>
      </c>
      <c r="F55" s="43"/>
      <c r="G55" s="45" t="s">
        <v>5</v>
      </c>
      <c r="H55" s="43"/>
      <c r="I55" s="45" t="s">
        <v>5</v>
      </c>
      <c r="J55" s="46" t="s">
        <v>38</v>
      </c>
      <c r="K55" s="45" t="s">
        <v>5</v>
      </c>
      <c r="L55" s="43"/>
    </row>
    <row r="56" spans="1:12" s="50" customFormat="1" ht="15">
      <c r="A56" s="47" t="s">
        <v>39</v>
      </c>
      <c r="B56" s="48">
        <f>B16</f>
        <v>8</v>
      </c>
      <c r="C56" s="69">
        <f>B56/$L$56</f>
        <v>0.0175054704595186</v>
      </c>
      <c r="D56" s="48">
        <f>D16</f>
        <v>75</v>
      </c>
      <c r="E56" s="69">
        <f>D56/$L$56</f>
        <v>0.16411378555798686</v>
      </c>
      <c r="F56" s="48">
        <f>F16</f>
        <v>197</v>
      </c>
      <c r="G56" s="69">
        <f>F56/$L$56</f>
        <v>0.4310722100656455</v>
      </c>
      <c r="H56" s="48">
        <f>H16</f>
        <v>164</v>
      </c>
      <c r="I56" s="69">
        <f>H56/$L$56</f>
        <v>0.3588621444201313</v>
      </c>
      <c r="J56" s="48">
        <f>J16</f>
        <v>13</v>
      </c>
      <c r="K56" s="69">
        <f>J56/L56</f>
        <v>0.028446389496717725</v>
      </c>
      <c r="L56" s="49">
        <f>B56+D56+F56+H56+J56</f>
        <v>457</v>
      </c>
    </row>
    <row r="57" spans="1:193" ht="21.75" customHeight="1">
      <c r="A57" s="51" t="s">
        <v>40</v>
      </c>
      <c r="B57" s="52">
        <f>B22</f>
        <v>0</v>
      </c>
      <c r="C57" s="69">
        <f>B57/$L$57</f>
        <v>0</v>
      </c>
      <c r="D57" s="52">
        <f>D22</f>
        <v>30</v>
      </c>
      <c r="E57" s="69">
        <f>D57/$L$57</f>
        <v>0.20689655172413793</v>
      </c>
      <c r="F57" s="52">
        <f>F22</f>
        <v>76</v>
      </c>
      <c r="G57" s="69">
        <f>F57/$L$57</f>
        <v>0.5241379310344828</v>
      </c>
      <c r="H57" s="52">
        <f>H22</f>
        <v>36</v>
      </c>
      <c r="I57" s="69">
        <f>H57/L57</f>
        <v>0.2482758620689655</v>
      </c>
      <c r="J57" s="52">
        <f>J22</f>
        <v>3</v>
      </c>
      <c r="K57" s="69">
        <f>J57/L57</f>
        <v>0.020689655172413793</v>
      </c>
      <c r="L57" s="53">
        <f>B57+D57+F57+H57+J57</f>
        <v>145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1" t="s">
        <v>41</v>
      </c>
      <c r="B58" s="52">
        <f>B27</f>
        <v>2</v>
      </c>
      <c r="C58" s="69">
        <f>B58/$L$58</f>
        <v>0.024390243902439025</v>
      </c>
      <c r="D58" s="52">
        <f>D27</f>
        <v>5</v>
      </c>
      <c r="E58" s="69">
        <f>D58/$L$58</f>
        <v>0.06097560975609756</v>
      </c>
      <c r="F58" s="52">
        <f>F27</f>
        <v>50</v>
      </c>
      <c r="G58" s="69">
        <f>F58/$L$58</f>
        <v>0.6097560975609756</v>
      </c>
      <c r="H58" s="52">
        <f>H27</f>
        <v>23</v>
      </c>
      <c r="I58" s="69">
        <f>H58/L58</f>
        <v>0.2804878048780488</v>
      </c>
      <c r="J58" s="52">
        <f>J27</f>
        <v>2</v>
      </c>
      <c r="K58" s="69">
        <f>J58/L58</f>
        <v>0.024390243902439025</v>
      </c>
      <c r="L58" s="53">
        <f>B58+D58+F58+H58+J58</f>
        <v>82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1" t="s">
        <v>42</v>
      </c>
      <c r="B59" s="52">
        <f>B33</f>
        <v>2</v>
      </c>
      <c r="C59" s="69">
        <f>B59/$L$59</f>
        <v>0.013888888888888888</v>
      </c>
      <c r="D59" s="52">
        <f>D33</f>
        <v>4</v>
      </c>
      <c r="E59" s="69">
        <f>D59/$L$59</f>
        <v>0.027777777777777776</v>
      </c>
      <c r="F59" s="52">
        <f>F33</f>
        <v>48</v>
      </c>
      <c r="G59" s="69">
        <f>F59/$L$59</f>
        <v>0.3333333333333333</v>
      </c>
      <c r="H59" s="52">
        <f>H33</f>
        <v>78</v>
      </c>
      <c r="I59" s="69">
        <f>H59/L59</f>
        <v>0.5416666666666666</v>
      </c>
      <c r="J59" s="52">
        <f>J33</f>
        <v>12</v>
      </c>
      <c r="K59" s="69">
        <f>J59/L59</f>
        <v>0.08333333333333333</v>
      </c>
      <c r="L59" s="53">
        <f>B59+D59+F59+H59+J59</f>
        <v>144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54" t="s">
        <v>43</v>
      </c>
      <c r="B60" s="55">
        <f>B39</f>
        <v>2</v>
      </c>
      <c r="C60" s="69">
        <f>B60/$L$60</f>
        <v>0.014184397163120567</v>
      </c>
      <c r="D60" s="55">
        <f>D39</f>
        <v>5</v>
      </c>
      <c r="E60" s="69">
        <f>D60/$L$60</f>
        <v>0.03546099290780142</v>
      </c>
      <c r="F60" s="55">
        <f>F39</f>
        <v>45</v>
      </c>
      <c r="G60" s="69">
        <f>F60/$L$60</f>
        <v>0.3191489361702128</v>
      </c>
      <c r="H60" s="55">
        <f>H39</f>
        <v>81</v>
      </c>
      <c r="I60" s="69">
        <f>H60/L60</f>
        <v>0.574468085106383</v>
      </c>
      <c r="J60" s="55">
        <f>J39</f>
        <v>8</v>
      </c>
      <c r="K60" s="69">
        <f>J60/L60</f>
        <v>0.05673758865248227</v>
      </c>
      <c r="L60" s="55">
        <f>B60+D60+F60+H60+J60</f>
        <v>141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56" t="s">
        <v>11</v>
      </c>
      <c r="B61" s="57">
        <f>SUM(B56:B60)</f>
        <v>14</v>
      </c>
      <c r="C61" s="58">
        <f>B61/$L$61</f>
        <v>0.014447884416924664</v>
      </c>
      <c r="D61" s="57">
        <f>SUM(D56:D60)</f>
        <v>119</v>
      </c>
      <c r="E61" s="58">
        <f>D61/$L$61</f>
        <v>0.12280701754385964</v>
      </c>
      <c r="F61" s="57">
        <f>SUM(F56:F60)</f>
        <v>416</v>
      </c>
      <c r="G61" s="58">
        <f>F61/$L$61</f>
        <v>0.4293085655314757</v>
      </c>
      <c r="H61" s="57">
        <f>SUM(H56:H60)</f>
        <v>382</v>
      </c>
      <c r="I61" s="58">
        <f>H61/$L$61</f>
        <v>0.3942208462332301</v>
      </c>
      <c r="J61" s="57">
        <f>SUM(J56:J60)</f>
        <v>38</v>
      </c>
      <c r="K61" s="58">
        <f>J61/$L$61</f>
        <v>0.0392156862745098</v>
      </c>
      <c r="L61" s="59">
        <f>SUM(L56:L60)</f>
        <v>969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44</v>
      </c>
      <c r="B62" s="60">
        <f>B61/L61</f>
        <v>0.014447884416924664</v>
      </c>
      <c r="C62" s="60"/>
      <c r="D62" s="60">
        <f>D61/L61</f>
        <v>0.12280701754385964</v>
      </c>
      <c r="E62" s="60"/>
      <c r="F62" s="60">
        <f>F61/L61</f>
        <v>0.4293085655314757</v>
      </c>
      <c r="G62" s="60"/>
      <c r="H62" s="60">
        <f>H61/L61</f>
        <v>0.3942208462332301</v>
      </c>
      <c r="I62" s="60"/>
      <c r="J62" s="60">
        <f>J61/L61</f>
        <v>0.0392156862745098</v>
      </c>
      <c r="K62" s="60"/>
      <c r="L62" s="61">
        <f>SUM(B62:J62)</f>
        <v>0.9999999999999999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5"/>
      <c r="C63" s="6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51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37" t="s">
        <v>5</v>
      </c>
      <c r="B65" s="38" t="s">
        <v>32</v>
      </c>
      <c r="C65" s="39" t="s">
        <v>33</v>
      </c>
      <c r="D65" s="40" t="s">
        <v>34</v>
      </c>
      <c r="E65" s="41" t="s">
        <v>33</v>
      </c>
      <c r="F65" s="40" t="s">
        <v>35</v>
      </c>
      <c r="G65" s="41" t="s">
        <v>33</v>
      </c>
      <c r="H65" s="40" t="s">
        <v>36</v>
      </c>
      <c r="I65" s="41" t="s">
        <v>33</v>
      </c>
      <c r="J65" s="42" t="s">
        <v>37</v>
      </c>
      <c r="K65" s="42" t="s">
        <v>33</v>
      </c>
      <c r="L65" s="41" t="s">
        <v>11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3"/>
      <c r="B66" s="44"/>
      <c r="C66" s="45" t="s">
        <v>5</v>
      </c>
      <c r="D66" s="43"/>
      <c r="E66" s="45" t="s">
        <v>5</v>
      </c>
      <c r="F66" s="43"/>
      <c r="G66" s="45" t="s">
        <v>5</v>
      </c>
      <c r="H66" s="43"/>
      <c r="I66" s="45" t="s">
        <v>5</v>
      </c>
      <c r="J66" s="46" t="s">
        <v>38</v>
      </c>
      <c r="K66" s="45" t="s">
        <v>5</v>
      </c>
      <c r="L66" s="4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47" t="s">
        <v>39</v>
      </c>
      <c r="B67" s="63">
        <f>C16</f>
        <v>5</v>
      </c>
      <c r="C67" s="70">
        <f aca="true" t="shared" si="6" ref="C67:C72">B67/L67</f>
        <v>0.07692307692307693</v>
      </c>
      <c r="D67" s="63">
        <f>E16</f>
        <v>25</v>
      </c>
      <c r="E67" s="70">
        <f aca="true" t="shared" si="7" ref="E67:E72">D67/L67</f>
        <v>0.38461538461538464</v>
      </c>
      <c r="F67" s="63">
        <f>G16</f>
        <v>28</v>
      </c>
      <c r="G67" s="70">
        <f aca="true" t="shared" si="8" ref="G67:G72">F67/L67</f>
        <v>0.4307692307692308</v>
      </c>
      <c r="H67" s="63">
        <f>I16</f>
        <v>7</v>
      </c>
      <c r="I67" s="70">
        <f aca="true" t="shared" si="9" ref="I67:I72">H67/L67</f>
        <v>0.1076923076923077</v>
      </c>
      <c r="J67" s="63">
        <f>K16</f>
        <v>0</v>
      </c>
      <c r="K67" s="70">
        <f aca="true" t="shared" si="10" ref="K67:K72">J67/L67</f>
        <v>0</v>
      </c>
      <c r="L67" s="53">
        <f>B67+D67+F67+H67+J67</f>
        <v>65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6" customFormat="1" ht="15">
      <c r="A68" s="51" t="s">
        <v>40</v>
      </c>
      <c r="B68" s="64">
        <f>C22</f>
        <v>16</v>
      </c>
      <c r="C68" s="69">
        <f t="shared" si="6"/>
        <v>0.34782608695652173</v>
      </c>
      <c r="D68" s="64">
        <f>E22</f>
        <v>11</v>
      </c>
      <c r="E68" s="69">
        <f t="shared" si="7"/>
        <v>0.2391304347826087</v>
      </c>
      <c r="F68" s="64">
        <f>G22</f>
        <v>16</v>
      </c>
      <c r="G68" s="69">
        <f t="shared" si="8"/>
        <v>0.34782608695652173</v>
      </c>
      <c r="H68" s="64">
        <f>I22</f>
        <v>3</v>
      </c>
      <c r="I68" s="69">
        <f t="shared" si="9"/>
        <v>0.06521739130434782</v>
      </c>
      <c r="J68" s="64">
        <f>K22</f>
        <v>0</v>
      </c>
      <c r="K68" s="69">
        <f t="shared" si="10"/>
        <v>0</v>
      </c>
      <c r="L68" s="53">
        <f>B68+D68+F68+H68+J68</f>
        <v>46</v>
      </c>
    </row>
    <row r="69" spans="1:193" ht="15">
      <c r="A69" s="51" t="s">
        <v>41</v>
      </c>
      <c r="B69" s="64">
        <f>C27</f>
        <v>5</v>
      </c>
      <c r="C69" s="69">
        <f t="shared" si="6"/>
        <v>0.19230769230769232</v>
      </c>
      <c r="D69" s="64">
        <f>E27</f>
        <v>10</v>
      </c>
      <c r="E69" s="69">
        <f t="shared" si="7"/>
        <v>0.38461538461538464</v>
      </c>
      <c r="F69" s="64">
        <f>G27</f>
        <v>8</v>
      </c>
      <c r="G69" s="69">
        <f t="shared" si="8"/>
        <v>0.3076923076923077</v>
      </c>
      <c r="H69" s="64">
        <f>I27</f>
        <v>3</v>
      </c>
      <c r="I69" s="69">
        <f t="shared" si="9"/>
        <v>0.11538461538461539</v>
      </c>
      <c r="J69" s="64">
        <f>K27</f>
        <v>0</v>
      </c>
      <c r="K69" s="69">
        <f t="shared" si="10"/>
        <v>0</v>
      </c>
      <c r="L69" s="53">
        <f>B69+D69+F69+H69+J69</f>
        <v>26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1" t="s">
        <v>42</v>
      </c>
      <c r="B70" s="64">
        <f>C33</f>
        <v>4</v>
      </c>
      <c r="C70" s="69">
        <f t="shared" si="6"/>
        <v>0.09090909090909091</v>
      </c>
      <c r="D70" s="64">
        <f>E33</f>
        <v>17</v>
      </c>
      <c r="E70" s="69">
        <f t="shared" si="7"/>
        <v>0.38636363636363635</v>
      </c>
      <c r="F70" s="64">
        <f>G33</f>
        <v>17</v>
      </c>
      <c r="G70" s="69">
        <f t="shared" si="8"/>
        <v>0.38636363636363635</v>
      </c>
      <c r="H70" s="64">
        <f>I33</f>
        <v>6</v>
      </c>
      <c r="I70" s="69">
        <f t="shared" si="9"/>
        <v>0.13636363636363635</v>
      </c>
      <c r="J70" s="64">
        <f>K33</f>
        <v>0</v>
      </c>
      <c r="K70" s="69">
        <f t="shared" si="10"/>
        <v>0</v>
      </c>
      <c r="L70" s="49">
        <f>B70+D70+F70+H70+J70</f>
        <v>44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54" t="s">
        <v>43</v>
      </c>
      <c r="B71" s="65">
        <f>C39</f>
        <v>1</v>
      </c>
      <c r="C71" s="71">
        <f t="shared" si="6"/>
        <v>0.043478260869565216</v>
      </c>
      <c r="D71" s="65">
        <f>E39</f>
        <v>3</v>
      </c>
      <c r="E71" s="71">
        <f t="shared" si="7"/>
        <v>0.13043478260869565</v>
      </c>
      <c r="F71" s="65">
        <f>G39</f>
        <v>16</v>
      </c>
      <c r="G71" s="71">
        <f t="shared" si="8"/>
        <v>0.6956521739130435</v>
      </c>
      <c r="H71" s="65">
        <f>I39</f>
        <v>3</v>
      </c>
      <c r="I71" s="71">
        <f t="shared" si="9"/>
        <v>0.13043478260869565</v>
      </c>
      <c r="J71" s="65">
        <f>K39</f>
        <v>0</v>
      </c>
      <c r="K71" s="71">
        <f t="shared" si="10"/>
        <v>0</v>
      </c>
      <c r="L71" s="49">
        <f>B71+D71+F71+H71+J71</f>
        <v>23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56" t="s">
        <v>11</v>
      </c>
      <c r="B72" s="66">
        <f>SUM(B67:B71)</f>
        <v>31</v>
      </c>
      <c r="C72" s="58">
        <f t="shared" si="6"/>
        <v>0.15196078431372548</v>
      </c>
      <c r="D72" s="66">
        <f>SUM(D67:D71)</f>
        <v>66</v>
      </c>
      <c r="E72" s="58">
        <f t="shared" si="7"/>
        <v>0.3235294117647059</v>
      </c>
      <c r="F72" s="57">
        <f>SUM(F67:F71)</f>
        <v>85</v>
      </c>
      <c r="G72" s="58">
        <f t="shared" si="8"/>
        <v>0.4166666666666667</v>
      </c>
      <c r="H72" s="66">
        <f>SUM(H67:H71)</f>
        <v>22</v>
      </c>
      <c r="I72" s="58">
        <f t="shared" si="9"/>
        <v>0.10784313725490197</v>
      </c>
      <c r="J72" s="66">
        <f>SUM(J67:J71)</f>
        <v>0</v>
      </c>
      <c r="K72" s="58">
        <f t="shared" si="10"/>
        <v>0</v>
      </c>
      <c r="L72" s="59">
        <f>SUM(L67:L71)</f>
        <v>204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0">
        <f>B72/L72</f>
        <v>0.15196078431372548</v>
      </c>
      <c r="C73" s="60"/>
      <c r="D73" s="60">
        <f>D72/L72</f>
        <v>0.3235294117647059</v>
      </c>
      <c r="E73" s="60"/>
      <c r="F73" s="60">
        <f>F72/L72</f>
        <v>0.4166666666666667</v>
      </c>
      <c r="G73" s="60"/>
      <c r="H73" s="60">
        <f>H72/L72</f>
        <v>0.10784313725490197</v>
      </c>
      <c r="I73" s="60"/>
      <c r="J73" s="60">
        <f>J72/L72</f>
        <v>0</v>
      </c>
      <c r="K73" s="60"/>
      <c r="L73" s="61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5"/>
      <c r="C74" s="3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52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37" t="s">
        <v>5</v>
      </c>
      <c r="B76" s="38" t="s">
        <v>32</v>
      </c>
      <c r="C76" s="39" t="s">
        <v>33</v>
      </c>
      <c r="D76" s="40" t="s">
        <v>34</v>
      </c>
      <c r="E76" s="41" t="s">
        <v>33</v>
      </c>
      <c r="F76" s="40" t="s">
        <v>35</v>
      </c>
      <c r="G76" s="41" t="s">
        <v>33</v>
      </c>
      <c r="H76" s="40" t="s">
        <v>36</v>
      </c>
      <c r="I76" s="41" t="s">
        <v>33</v>
      </c>
      <c r="J76" s="42" t="s">
        <v>37</v>
      </c>
      <c r="K76" s="42" t="s">
        <v>33</v>
      </c>
      <c r="L76" s="41" t="s">
        <v>11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3"/>
      <c r="B77" s="44"/>
      <c r="C77" s="45" t="s">
        <v>5</v>
      </c>
      <c r="D77" s="43"/>
      <c r="E77" s="45" t="s">
        <v>5</v>
      </c>
      <c r="F77" s="43"/>
      <c r="G77" s="45" t="s">
        <v>5</v>
      </c>
      <c r="H77" s="43"/>
      <c r="I77" s="45" t="s">
        <v>5</v>
      </c>
      <c r="J77" s="46" t="s">
        <v>38</v>
      </c>
      <c r="K77" s="45" t="s">
        <v>5</v>
      </c>
      <c r="L77" s="4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47" t="s">
        <v>39</v>
      </c>
      <c r="B78" s="48">
        <f>B67+B56</f>
        <v>13</v>
      </c>
      <c r="C78" s="69">
        <f>B78/L78</f>
        <v>0.02490421455938697</v>
      </c>
      <c r="D78" s="48">
        <f>D67+D56</f>
        <v>100</v>
      </c>
      <c r="E78" s="69">
        <f>D78/L78</f>
        <v>0.19157088122605365</v>
      </c>
      <c r="F78" s="48">
        <f>F67+F56</f>
        <v>225</v>
      </c>
      <c r="G78" s="69">
        <f>F78/L78</f>
        <v>0.43103448275862066</v>
      </c>
      <c r="H78" s="48">
        <f>H67+H56</f>
        <v>171</v>
      </c>
      <c r="I78" s="69">
        <f>H78/L78</f>
        <v>0.3275862068965517</v>
      </c>
      <c r="J78" s="48">
        <f>J67+J56</f>
        <v>13</v>
      </c>
      <c r="K78" s="69">
        <f>J78/L78</f>
        <v>0.02490421455938697</v>
      </c>
      <c r="L78" s="49">
        <f>B78+D78+F78+H78+J78</f>
        <v>522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1" t="s">
        <v>40</v>
      </c>
      <c r="B79" s="48">
        <f>B68+B57</f>
        <v>16</v>
      </c>
      <c r="C79" s="69">
        <f>B79/L79</f>
        <v>0.08376963350785341</v>
      </c>
      <c r="D79" s="48">
        <f>D68+D57</f>
        <v>41</v>
      </c>
      <c r="E79" s="69">
        <f>D79/L79</f>
        <v>0.21465968586387435</v>
      </c>
      <c r="F79" s="48">
        <f>F68+F57</f>
        <v>92</v>
      </c>
      <c r="G79" s="69">
        <f>F79/L79</f>
        <v>0.4816753926701571</v>
      </c>
      <c r="H79" s="48">
        <f>H68+H57</f>
        <v>39</v>
      </c>
      <c r="I79" s="69">
        <f>H79/L79</f>
        <v>0.20418848167539266</v>
      </c>
      <c r="J79" s="48">
        <f>J68+J57</f>
        <v>3</v>
      </c>
      <c r="K79" s="69">
        <f>J79/L79</f>
        <v>0.015706806282722512</v>
      </c>
      <c r="L79" s="49">
        <f>B79+D79+F79+H79+J79</f>
        <v>191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1" t="s">
        <v>41</v>
      </c>
      <c r="B80" s="48">
        <f>B69+B58</f>
        <v>7</v>
      </c>
      <c r="C80" s="69">
        <f>B80/L80</f>
        <v>0.06481481481481481</v>
      </c>
      <c r="D80" s="48">
        <f>D69+D58</f>
        <v>15</v>
      </c>
      <c r="E80" s="69">
        <f>D80/L80</f>
        <v>0.1388888888888889</v>
      </c>
      <c r="F80" s="48">
        <f>F69+F58</f>
        <v>58</v>
      </c>
      <c r="G80" s="69">
        <f>F80/L80</f>
        <v>0.5370370370370371</v>
      </c>
      <c r="H80" s="48">
        <f>H69+H58</f>
        <v>26</v>
      </c>
      <c r="I80" s="69">
        <f>H80/L80</f>
        <v>0.24074074074074073</v>
      </c>
      <c r="J80" s="48">
        <f>J69+J58</f>
        <v>2</v>
      </c>
      <c r="K80" s="69">
        <f>J80/L80</f>
        <v>0.018518518518518517</v>
      </c>
      <c r="L80" s="49">
        <f>B80+D80+F80+H80+J80</f>
        <v>108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1" t="s">
        <v>42</v>
      </c>
      <c r="B81" s="48">
        <f>B70+B59</f>
        <v>6</v>
      </c>
      <c r="C81" s="69">
        <f>B81/L81</f>
        <v>0.031914893617021274</v>
      </c>
      <c r="D81" s="48">
        <f>D70+D59</f>
        <v>21</v>
      </c>
      <c r="E81" s="69">
        <f>D81/L81</f>
        <v>0.11170212765957446</v>
      </c>
      <c r="F81" s="48">
        <f>F70+F59</f>
        <v>65</v>
      </c>
      <c r="G81" s="69">
        <f>F81/L81</f>
        <v>0.34574468085106386</v>
      </c>
      <c r="H81" s="48">
        <f>H70+H59</f>
        <v>84</v>
      </c>
      <c r="I81" s="69">
        <f>H81/L81</f>
        <v>0.44680851063829785</v>
      </c>
      <c r="J81" s="48">
        <f>J70+J59</f>
        <v>12</v>
      </c>
      <c r="K81" s="69">
        <f>J81/L81</f>
        <v>0.06382978723404255</v>
      </c>
      <c r="L81" s="49">
        <f>B81+D81+F81+H81+J81</f>
        <v>188</v>
      </c>
    </row>
    <row r="82" spans="1:12" ht="15">
      <c r="A82" s="54" t="s">
        <v>43</v>
      </c>
      <c r="B82" s="48">
        <f>B71+B60</f>
        <v>3</v>
      </c>
      <c r="C82" s="69">
        <f>B82/L82</f>
        <v>0.018292682926829267</v>
      </c>
      <c r="D82" s="48">
        <f>D71+D60</f>
        <v>8</v>
      </c>
      <c r="E82" s="69">
        <f>D82/L82</f>
        <v>0.04878048780487805</v>
      </c>
      <c r="F82" s="48">
        <f>F71+F60</f>
        <v>61</v>
      </c>
      <c r="G82" s="69">
        <f>F82/L82</f>
        <v>0.3719512195121951</v>
      </c>
      <c r="H82" s="48">
        <f>H71+H60</f>
        <v>84</v>
      </c>
      <c r="I82" s="69">
        <f>H82/L82</f>
        <v>0.5121951219512195</v>
      </c>
      <c r="J82" s="48">
        <f>J71+J60</f>
        <v>8</v>
      </c>
      <c r="K82" s="69">
        <f>J82/L82</f>
        <v>0.04878048780487805</v>
      </c>
      <c r="L82" s="49">
        <f>B82+D82+F82+H82+J82</f>
        <v>164</v>
      </c>
    </row>
    <row r="83" spans="1:12" ht="15">
      <c r="A83" s="56" t="s">
        <v>11</v>
      </c>
      <c r="B83" s="57">
        <f>SUM(B78:B82)</f>
        <v>45</v>
      </c>
      <c r="C83" s="58">
        <f>B83/$L$83</f>
        <v>0.03836317135549872</v>
      </c>
      <c r="D83" s="66">
        <f>SUM(D78:D82)</f>
        <v>185</v>
      </c>
      <c r="E83" s="58">
        <f>D83/$L$83</f>
        <v>0.1577152600170503</v>
      </c>
      <c r="F83" s="57">
        <f>SUM(F78:F82)</f>
        <v>501</v>
      </c>
      <c r="G83" s="58">
        <f>F83/$L$83</f>
        <v>0.42710997442455245</v>
      </c>
      <c r="H83" s="66">
        <f>SUM(H78:H82)</f>
        <v>404</v>
      </c>
      <c r="I83" s="58">
        <f>H83/$L$83</f>
        <v>0.34441602728047743</v>
      </c>
      <c r="J83" s="66">
        <f>SUM(J78:J82)</f>
        <v>38</v>
      </c>
      <c r="K83" s="58">
        <f>J83/$L$83</f>
        <v>0.03239556692242114</v>
      </c>
      <c r="L83" s="59">
        <f>SUM(L78:L82)</f>
        <v>1173</v>
      </c>
    </row>
    <row r="84" spans="1:12" ht="12.75">
      <c r="A84" t="s">
        <v>44</v>
      </c>
      <c r="B84" s="60">
        <f>B83/L83</f>
        <v>0.03836317135549872</v>
      </c>
      <c r="C84" s="60"/>
      <c r="D84" s="60">
        <f>D83/L83</f>
        <v>0.1577152600170503</v>
      </c>
      <c r="E84" s="60"/>
      <c r="F84" s="60">
        <f>F83/L83</f>
        <v>0.42710997442455245</v>
      </c>
      <c r="G84" s="60"/>
      <c r="H84" s="60">
        <f>H83/L83</f>
        <v>0.34441602728047743</v>
      </c>
      <c r="I84" s="60"/>
      <c r="J84" s="60">
        <f>J83/L83</f>
        <v>0.03239556692242114</v>
      </c>
      <c r="K84" s="60"/>
      <c r="L84" s="61">
        <f>SUM(B84:J84)</f>
        <v>1</v>
      </c>
    </row>
    <row r="85" spans="1:12" ht="13.5" thickBot="1">
      <c r="A8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1"/>
    </row>
    <row r="86" spans="2:4" ht="12.75" thickBot="1">
      <c r="B86" s="93" t="s">
        <v>54</v>
      </c>
      <c r="C86" s="94" t="s">
        <v>13</v>
      </c>
      <c r="D86" s="95" t="s">
        <v>55</v>
      </c>
    </row>
    <row r="87" spans="1:5" ht="15">
      <c r="A87" s="72" t="s">
        <v>45</v>
      </c>
      <c r="B87" s="83">
        <f>B83</f>
        <v>45</v>
      </c>
      <c r="C87" s="86">
        <f>B61</f>
        <v>14</v>
      </c>
      <c r="D87" s="87">
        <f>B72</f>
        <v>31</v>
      </c>
      <c r="E87" s="76"/>
    </row>
    <row r="88" spans="1:5" ht="15">
      <c r="A88" s="73" t="s">
        <v>46</v>
      </c>
      <c r="B88" s="84">
        <f>D83</f>
        <v>185</v>
      </c>
      <c r="C88" s="88">
        <f>D61</f>
        <v>119</v>
      </c>
      <c r="D88" s="89">
        <f>D72</f>
        <v>66</v>
      </c>
      <c r="E88" s="76"/>
    </row>
    <row r="89" spans="1:5" ht="15">
      <c r="A89" s="73" t="s">
        <v>47</v>
      </c>
      <c r="B89" s="84">
        <f>F83</f>
        <v>501</v>
      </c>
      <c r="C89" s="88">
        <f>F61</f>
        <v>416</v>
      </c>
      <c r="D89" s="89">
        <f>F72</f>
        <v>85</v>
      </c>
      <c r="E89" s="76"/>
    </row>
    <row r="90" spans="1:5" ht="15">
      <c r="A90" s="73" t="s">
        <v>48</v>
      </c>
      <c r="B90" s="84">
        <f>H83</f>
        <v>404</v>
      </c>
      <c r="C90" s="88">
        <f>H61</f>
        <v>382</v>
      </c>
      <c r="D90" s="89">
        <f>H72</f>
        <v>22</v>
      </c>
      <c r="E90" s="76"/>
    </row>
    <row r="91" spans="1:5" ht="15.75" thickBot="1">
      <c r="A91" s="73" t="s">
        <v>49</v>
      </c>
      <c r="B91" s="85">
        <f>J83</f>
        <v>38</v>
      </c>
      <c r="C91" s="90">
        <f>J61</f>
        <v>38</v>
      </c>
      <c r="D91" s="91">
        <f>J72</f>
        <v>0</v>
      </c>
      <c r="E91" s="76"/>
    </row>
    <row r="92" spans="1:5" ht="15.75" thickBot="1">
      <c r="A92" s="74"/>
      <c r="B92" s="92">
        <f>SUM(B87:B91)</f>
        <v>1173</v>
      </c>
      <c r="C92" s="81">
        <f>SUM(C87:C91)</f>
        <v>969</v>
      </c>
      <c r="D92" s="82">
        <f>SUM(D87:D91)</f>
        <v>204</v>
      </c>
      <c r="E92" s="77"/>
    </row>
  </sheetData>
  <mergeCells count="36"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4:L64"/>
    <mergeCell ref="A75:L75"/>
    <mergeCell ref="A49:H49"/>
    <mergeCell ref="A50:H50"/>
    <mergeCell ref="A51:H51"/>
    <mergeCell ref="A53:L53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K92"/>
  <sheetViews>
    <sheetView workbookViewId="0" topLeftCell="A1">
      <selection activeCell="H91" sqref="H91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64</v>
      </c>
      <c r="B5" s="4"/>
      <c r="L5" s="5"/>
    </row>
    <row r="6" spans="1:12" ht="12">
      <c r="A6" s="3"/>
      <c r="B6" s="4"/>
      <c r="L6" s="5"/>
    </row>
    <row r="7" spans="1:12" ht="13.5" thickBot="1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2.75" thickBot="1">
      <c r="A8" s="98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12.75" thickBot="1">
      <c r="A9" s="7" t="s">
        <v>5</v>
      </c>
      <c r="B9" s="98" t="s">
        <v>6</v>
      </c>
      <c r="C9" s="100"/>
      <c r="D9" s="98" t="s">
        <v>7</v>
      </c>
      <c r="E9" s="100"/>
      <c r="F9" s="98" t="s">
        <v>8</v>
      </c>
      <c r="G9" s="100"/>
      <c r="H9" s="98" t="s">
        <v>9</v>
      </c>
      <c r="I9" s="100"/>
      <c r="J9" s="101" t="s">
        <v>10</v>
      </c>
      <c r="K9" s="102"/>
      <c r="L9" s="7" t="s">
        <v>11</v>
      </c>
    </row>
    <row r="10" spans="1:12" ht="12" customHeight="1" thickBot="1">
      <c r="A10" s="8" t="s">
        <v>12</v>
      </c>
      <c r="B10" s="8" t="s">
        <v>13</v>
      </c>
      <c r="C10" s="8" t="s">
        <v>14</v>
      </c>
      <c r="D10" s="8" t="s">
        <v>13</v>
      </c>
      <c r="E10" s="8" t="s">
        <v>14</v>
      </c>
      <c r="F10" s="8" t="s">
        <v>13</v>
      </c>
      <c r="G10" s="8" t="s">
        <v>14</v>
      </c>
      <c r="H10" s="8" t="s">
        <v>13</v>
      </c>
      <c r="I10" s="8" t="s">
        <v>14</v>
      </c>
      <c r="J10" s="8" t="s">
        <v>13</v>
      </c>
      <c r="K10" s="8" t="s">
        <v>14</v>
      </c>
      <c r="L10" s="8"/>
    </row>
    <row r="11" spans="1:12" ht="12" customHeight="1">
      <c r="A11" s="9" t="s">
        <v>15</v>
      </c>
      <c r="B11" s="10">
        <v>6</v>
      </c>
      <c r="C11" s="10">
        <v>1</v>
      </c>
      <c r="D11" s="10">
        <v>13</v>
      </c>
      <c r="E11" s="10">
        <v>9</v>
      </c>
      <c r="F11" s="10">
        <v>68</v>
      </c>
      <c r="G11" s="10">
        <v>7</v>
      </c>
      <c r="H11" s="10">
        <v>51</v>
      </c>
      <c r="I11" s="10">
        <v>4</v>
      </c>
      <c r="J11" s="10">
        <v>4</v>
      </c>
      <c r="K11" s="11">
        <v>0</v>
      </c>
      <c r="L11" s="12">
        <f>SUM(B11:K11)</f>
        <v>163</v>
      </c>
    </row>
    <row r="12" spans="1:12" ht="12" customHeight="1">
      <c r="A12" s="9" t="s">
        <v>16</v>
      </c>
      <c r="B12" s="10">
        <v>0</v>
      </c>
      <c r="C12" s="10">
        <v>2</v>
      </c>
      <c r="D12" s="10">
        <v>53</v>
      </c>
      <c r="E12" s="10">
        <v>5</v>
      </c>
      <c r="F12" s="10">
        <v>46</v>
      </c>
      <c r="G12" s="10">
        <v>4</v>
      </c>
      <c r="H12" s="10">
        <v>26</v>
      </c>
      <c r="I12" s="10">
        <v>1</v>
      </c>
      <c r="J12" s="10">
        <v>2</v>
      </c>
      <c r="K12" s="11">
        <v>0</v>
      </c>
      <c r="L12" s="12">
        <f>SUM(B12:K12)</f>
        <v>139</v>
      </c>
    </row>
    <row r="13" spans="1:12" ht="12" customHeight="1">
      <c r="A13" s="13" t="s">
        <v>17</v>
      </c>
      <c r="B13" s="14">
        <v>0</v>
      </c>
      <c r="C13" s="14">
        <v>2</v>
      </c>
      <c r="D13" s="14">
        <v>3</v>
      </c>
      <c r="E13" s="14">
        <v>0</v>
      </c>
      <c r="F13" s="14">
        <v>32</v>
      </c>
      <c r="G13" s="14">
        <v>5</v>
      </c>
      <c r="H13" s="14">
        <v>42</v>
      </c>
      <c r="I13" s="14">
        <v>0</v>
      </c>
      <c r="J13" s="14">
        <v>5</v>
      </c>
      <c r="K13" s="15">
        <v>0</v>
      </c>
      <c r="L13" s="16">
        <f>SUM(B13:K13)</f>
        <v>89</v>
      </c>
    </row>
    <row r="14" spans="1:12" ht="12" customHeight="1">
      <c r="A14" s="13" t="s">
        <v>18</v>
      </c>
      <c r="B14" s="14">
        <v>2</v>
      </c>
      <c r="C14" s="14">
        <v>0</v>
      </c>
      <c r="D14" s="14">
        <v>3</v>
      </c>
      <c r="E14" s="14">
        <v>5</v>
      </c>
      <c r="F14" s="14">
        <v>18</v>
      </c>
      <c r="G14" s="14">
        <v>3</v>
      </c>
      <c r="H14" s="14">
        <v>16</v>
      </c>
      <c r="I14" s="14">
        <v>0</v>
      </c>
      <c r="J14" s="14">
        <v>0</v>
      </c>
      <c r="K14" s="15">
        <v>0</v>
      </c>
      <c r="L14" s="16">
        <f>SUM(B14:K14)</f>
        <v>47</v>
      </c>
    </row>
    <row r="15" spans="1:12" s="5" customFormat="1" ht="12" customHeight="1" thickBot="1">
      <c r="A15" s="17" t="s">
        <v>19</v>
      </c>
      <c r="B15" s="18">
        <v>0</v>
      </c>
      <c r="C15" s="18">
        <v>0</v>
      </c>
      <c r="D15" s="18">
        <v>2</v>
      </c>
      <c r="E15" s="19">
        <v>6</v>
      </c>
      <c r="F15" s="18">
        <v>33</v>
      </c>
      <c r="G15" s="18">
        <v>10</v>
      </c>
      <c r="H15" s="18">
        <v>30</v>
      </c>
      <c r="I15" s="18">
        <v>2</v>
      </c>
      <c r="J15" s="18">
        <v>2</v>
      </c>
      <c r="K15" s="20">
        <v>0</v>
      </c>
      <c r="L15" s="21">
        <f>SUM(B15:K15)</f>
        <v>85</v>
      </c>
    </row>
    <row r="16" spans="1:12" s="5" customFormat="1" ht="12.75" thickBot="1">
      <c r="A16" s="22" t="s">
        <v>20</v>
      </c>
      <c r="B16" s="23">
        <f aca="true" t="shared" si="0" ref="B16:L16">SUM(B11:B15)</f>
        <v>8</v>
      </c>
      <c r="C16" s="24">
        <f t="shared" si="0"/>
        <v>5</v>
      </c>
      <c r="D16" s="24">
        <f t="shared" si="0"/>
        <v>74</v>
      </c>
      <c r="E16" s="24">
        <f t="shared" si="0"/>
        <v>25</v>
      </c>
      <c r="F16" s="24">
        <f t="shared" si="0"/>
        <v>197</v>
      </c>
      <c r="G16" s="24">
        <f t="shared" si="0"/>
        <v>29</v>
      </c>
      <c r="H16" s="24">
        <f t="shared" si="0"/>
        <v>165</v>
      </c>
      <c r="I16" s="24">
        <f t="shared" si="0"/>
        <v>7</v>
      </c>
      <c r="J16" s="24">
        <f t="shared" si="0"/>
        <v>13</v>
      </c>
      <c r="K16" s="24">
        <f t="shared" si="0"/>
        <v>0</v>
      </c>
      <c r="L16" s="24">
        <f t="shared" si="0"/>
        <v>523</v>
      </c>
    </row>
    <row r="17" spans="1:12" ht="12.75" thickBot="1">
      <c r="A17" s="7" t="s">
        <v>5</v>
      </c>
      <c r="B17" s="98" t="s">
        <v>6</v>
      </c>
      <c r="C17" s="100"/>
      <c r="D17" s="98" t="s">
        <v>7</v>
      </c>
      <c r="E17" s="100"/>
      <c r="F17" s="98" t="s">
        <v>8</v>
      </c>
      <c r="G17" s="100"/>
      <c r="H17" s="98" t="s">
        <v>9</v>
      </c>
      <c r="I17" s="100"/>
      <c r="J17" s="101" t="s">
        <v>10</v>
      </c>
      <c r="K17" s="102"/>
      <c r="L17" s="7" t="s">
        <v>11</v>
      </c>
    </row>
    <row r="18" spans="1:12" ht="12.75" thickBot="1">
      <c r="A18" s="8" t="s">
        <v>21</v>
      </c>
      <c r="B18" s="8" t="s">
        <v>13</v>
      </c>
      <c r="C18" s="8" t="s">
        <v>14</v>
      </c>
      <c r="D18" s="8" t="s">
        <v>13</v>
      </c>
      <c r="E18" s="8" t="s">
        <v>14</v>
      </c>
      <c r="F18" s="8" t="s">
        <v>13</v>
      </c>
      <c r="G18" s="8" t="s">
        <v>14</v>
      </c>
      <c r="H18" s="8" t="s">
        <v>13</v>
      </c>
      <c r="I18" s="8" t="s">
        <v>14</v>
      </c>
      <c r="J18" s="8" t="s">
        <v>13</v>
      </c>
      <c r="K18" s="8" t="s">
        <v>14</v>
      </c>
      <c r="L18" s="8"/>
    </row>
    <row r="19" spans="1:12" ht="12">
      <c r="A19" s="25" t="s">
        <v>18</v>
      </c>
      <c r="B19" s="10">
        <v>0</v>
      </c>
      <c r="C19" s="10">
        <v>3</v>
      </c>
      <c r="D19" s="10">
        <v>14</v>
      </c>
      <c r="E19" s="10">
        <v>4</v>
      </c>
      <c r="F19" s="10">
        <v>28</v>
      </c>
      <c r="G19" s="10">
        <v>1</v>
      </c>
      <c r="H19" s="10">
        <v>4</v>
      </c>
      <c r="I19" s="10">
        <v>1</v>
      </c>
      <c r="J19" s="10">
        <v>0</v>
      </c>
      <c r="K19" s="11">
        <v>0</v>
      </c>
      <c r="L19" s="12">
        <f>SUM(B19:K19)</f>
        <v>55</v>
      </c>
    </row>
    <row r="20" spans="1:12" ht="12">
      <c r="A20" s="26" t="s">
        <v>22</v>
      </c>
      <c r="B20" s="14">
        <v>0</v>
      </c>
      <c r="C20" s="14">
        <v>4</v>
      </c>
      <c r="D20" s="14">
        <v>11</v>
      </c>
      <c r="E20" s="14">
        <v>8</v>
      </c>
      <c r="F20" s="14">
        <v>20</v>
      </c>
      <c r="G20" s="14">
        <v>4</v>
      </c>
      <c r="H20" s="14">
        <v>17</v>
      </c>
      <c r="I20" s="14">
        <v>1</v>
      </c>
      <c r="J20" s="14">
        <v>2</v>
      </c>
      <c r="K20" s="15">
        <v>0</v>
      </c>
      <c r="L20" s="16">
        <f>SUM(B20:K20)</f>
        <v>67</v>
      </c>
    </row>
    <row r="21" spans="1:12" s="5" customFormat="1" ht="12.75" thickBot="1">
      <c r="A21" s="27" t="s">
        <v>23</v>
      </c>
      <c r="B21" s="18">
        <v>0</v>
      </c>
      <c r="C21" s="18">
        <v>9</v>
      </c>
      <c r="D21" s="18">
        <v>4</v>
      </c>
      <c r="E21" s="18">
        <v>0</v>
      </c>
      <c r="F21" s="18">
        <v>28</v>
      </c>
      <c r="G21" s="18">
        <v>11</v>
      </c>
      <c r="H21" s="18">
        <v>16</v>
      </c>
      <c r="I21" s="18">
        <v>1</v>
      </c>
      <c r="J21" s="18">
        <v>1</v>
      </c>
      <c r="K21" s="20">
        <v>0</v>
      </c>
      <c r="L21" s="21">
        <f>SUM(B21:K21)</f>
        <v>70</v>
      </c>
    </row>
    <row r="22" spans="1:12" s="5" customFormat="1" ht="12.75" thickBot="1">
      <c r="A22" s="22" t="s">
        <v>20</v>
      </c>
      <c r="B22" s="24">
        <f aca="true" t="shared" si="1" ref="B22:L22">SUM(B19:B21)</f>
        <v>0</v>
      </c>
      <c r="C22" s="24">
        <f t="shared" si="1"/>
        <v>16</v>
      </c>
      <c r="D22" s="24">
        <f t="shared" si="1"/>
        <v>29</v>
      </c>
      <c r="E22" s="24">
        <f t="shared" si="1"/>
        <v>12</v>
      </c>
      <c r="F22" s="24">
        <f t="shared" si="1"/>
        <v>76</v>
      </c>
      <c r="G22" s="24">
        <f t="shared" si="1"/>
        <v>16</v>
      </c>
      <c r="H22" s="24">
        <f t="shared" si="1"/>
        <v>37</v>
      </c>
      <c r="I22" s="24">
        <f t="shared" si="1"/>
        <v>3</v>
      </c>
      <c r="J22" s="24">
        <f t="shared" si="1"/>
        <v>3</v>
      </c>
      <c r="K22" s="24">
        <f t="shared" si="1"/>
        <v>0</v>
      </c>
      <c r="L22" s="24">
        <f t="shared" si="1"/>
        <v>192</v>
      </c>
    </row>
    <row r="23" spans="1:12" ht="12.75" thickBot="1">
      <c r="A23" s="7" t="s">
        <v>5</v>
      </c>
      <c r="B23" s="98" t="s">
        <v>6</v>
      </c>
      <c r="C23" s="100"/>
      <c r="D23" s="98" t="s">
        <v>7</v>
      </c>
      <c r="E23" s="100"/>
      <c r="F23" s="98" t="s">
        <v>8</v>
      </c>
      <c r="G23" s="100"/>
      <c r="H23" s="98" t="s">
        <v>9</v>
      </c>
      <c r="I23" s="100"/>
      <c r="J23" s="101" t="s">
        <v>10</v>
      </c>
      <c r="K23" s="102"/>
      <c r="L23" s="7" t="s">
        <v>11</v>
      </c>
    </row>
    <row r="24" spans="1:12" ht="12.75" thickBot="1">
      <c r="A24" s="8" t="s">
        <v>24</v>
      </c>
      <c r="B24" s="8" t="s">
        <v>13</v>
      </c>
      <c r="C24" s="8" t="s">
        <v>14</v>
      </c>
      <c r="D24" s="8" t="s">
        <v>13</v>
      </c>
      <c r="E24" s="8" t="s">
        <v>14</v>
      </c>
      <c r="F24" s="8" t="s">
        <v>13</v>
      </c>
      <c r="G24" s="8" t="s">
        <v>14</v>
      </c>
      <c r="H24" s="8" t="s">
        <v>13</v>
      </c>
      <c r="I24" s="8" t="s">
        <v>14</v>
      </c>
      <c r="J24" s="8" t="s">
        <v>13</v>
      </c>
      <c r="K24" s="8" t="s">
        <v>14</v>
      </c>
      <c r="L24" s="8"/>
    </row>
    <row r="25" spans="1:12" ht="12">
      <c r="A25" s="25" t="s">
        <v>25</v>
      </c>
      <c r="B25" s="10">
        <v>0</v>
      </c>
      <c r="C25" s="10">
        <v>0</v>
      </c>
      <c r="D25" s="10">
        <v>0</v>
      </c>
      <c r="E25" s="10">
        <v>2</v>
      </c>
      <c r="F25" s="10">
        <v>26</v>
      </c>
      <c r="G25" s="10">
        <v>7</v>
      </c>
      <c r="H25" s="10">
        <v>16</v>
      </c>
      <c r="I25" s="10">
        <v>2</v>
      </c>
      <c r="J25" s="10">
        <v>2</v>
      </c>
      <c r="K25" s="11">
        <v>0</v>
      </c>
      <c r="L25" s="12">
        <f>SUM(B25:K25)</f>
        <v>55</v>
      </c>
    </row>
    <row r="26" spans="1:12" s="5" customFormat="1" ht="12.75" thickBot="1">
      <c r="A26" s="27" t="s">
        <v>18</v>
      </c>
      <c r="B26" s="18">
        <v>2</v>
      </c>
      <c r="C26" s="18">
        <v>5</v>
      </c>
      <c r="D26" s="18">
        <v>5</v>
      </c>
      <c r="E26" s="18">
        <v>8</v>
      </c>
      <c r="F26" s="18">
        <v>24</v>
      </c>
      <c r="G26" s="18">
        <v>1</v>
      </c>
      <c r="H26" s="18">
        <v>7</v>
      </c>
      <c r="I26" s="18">
        <v>1</v>
      </c>
      <c r="J26" s="18">
        <v>0</v>
      </c>
      <c r="K26" s="20">
        <v>0</v>
      </c>
      <c r="L26" s="21">
        <f>SUM(B26:K26)</f>
        <v>53</v>
      </c>
    </row>
    <row r="27" spans="1:12" s="5" customFormat="1" ht="12.75" thickBot="1">
      <c r="A27" s="22" t="s">
        <v>20</v>
      </c>
      <c r="B27" s="24">
        <f aca="true" t="shared" si="2" ref="B27:L27">SUM(B25:B26)</f>
        <v>2</v>
      </c>
      <c r="C27" s="24">
        <f t="shared" si="2"/>
        <v>5</v>
      </c>
      <c r="D27" s="24">
        <f t="shared" si="2"/>
        <v>5</v>
      </c>
      <c r="E27" s="24">
        <f t="shared" si="2"/>
        <v>10</v>
      </c>
      <c r="F27" s="24">
        <f t="shared" si="2"/>
        <v>50</v>
      </c>
      <c r="G27" s="24">
        <f t="shared" si="2"/>
        <v>8</v>
      </c>
      <c r="H27" s="24">
        <f t="shared" si="2"/>
        <v>23</v>
      </c>
      <c r="I27" s="24">
        <f t="shared" si="2"/>
        <v>3</v>
      </c>
      <c r="J27" s="24">
        <f t="shared" si="2"/>
        <v>2</v>
      </c>
      <c r="K27" s="24">
        <f t="shared" si="2"/>
        <v>0</v>
      </c>
      <c r="L27" s="24">
        <f t="shared" si="2"/>
        <v>108</v>
      </c>
    </row>
    <row r="28" spans="1:12" ht="12.75" thickBot="1">
      <c r="A28" s="7" t="s">
        <v>5</v>
      </c>
      <c r="B28" s="98" t="s">
        <v>6</v>
      </c>
      <c r="C28" s="100"/>
      <c r="D28" s="98" t="s">
        <v>7</v>
      </c>
      <c r="E28" s="100"/>
      <c r="F28" s="98" t="s">
        <v>8</v>
      </c>
      <c r="G28" s="100"/>
      <c r="H28" s="98" t="s">
        <v>9</v>
      </c>
      <c r="I28" s="100"/>
      <c r="J28" s="101" t="s">
        <v>10</v>
      </c>
      <c r="K28" s="102"/>
      <c r="L28" s="7" t="s">
        <v>11</v>
      </c>
    </row>
    <row r="29" spans="1:12" ht="12.75" thickBot="1">
      <c r="A29" s="8" t="s">
        <v>26</v>
      </c>
      <c r="B29" s="8" t="s">
        <v>13</v>
      </c>
      <c r="C29" s="8" t="s">
        <v>14</v>
      </c>
      <c r="D29" s="8" t="s">
        <v>13</v>
      </c>
      <c r="E29" s="8" t="s">
        <v>14</v>
      </c>
      <c r="F29" s="8" t="s">
        <v>13</v>
      </c>
      <c r="G29" s="8" t="s">
        <v>14</v>
      </c>
      <c r="H29" s="8" t="s">
        <v>13</v>
      </c>
      <c r="I29" s="8" t="s">
        <v>14</v>
      </c>
      <c r="J29" s="8" t="s">
        <v>13</v>
      </c>
      <c r="K29" s="8" t="s">
        <v>14</v>
      </c>
      <c r="L29" s="8"/>
    </row>
    <row r="30" spans="1:12" s="28" customFormat="1" ht="12">
      <c r="A30" s="25" t="s">
        <v>27</v>
      </c>
      <c r="B30" s="10">
        <v>0</v>
      </c>
      <c r="C30" s="10">
        <v>1</v>
      </c>
      <c r="D30" s="10">
        <v>0</v>
      </c>
      <c r="E30" s="10">
        <v>1</v>
      </c>
      <c r="F30" s="10">
        <v>3</v>
      </c>
      <c r="G30" s="10">
        <v>1</v>
      </c>
      <c r="H30" s="10">
        <v>31</v>
      </c>
      <c r="I30" s="10">
        <v>6</v>
      </c>
      <c r="J30" s="10">
        <v>8</v>
      </c>
      <c r="K30" s="11">
        <v>0</v>
      </c>
      <c r="L30" s="12">
        <f>SUM(B30:K30)</f>
        <v>51</v>
      </c>
    </row>
    <row r="31" spans="1:12" ht="12">
      <c r="A31" s="13" t="s">
        <v>28</v>
      </c>
      <c r="B31" s="14">
        <v>0</v>
      </c>
      <c r="C31" s="14">
        <v>2</v>
      </c>
      <c r="D31" s="14">
        <v>2</v>
      </c>
      <c r="E31" s="14">
        <v>6</v>
      </c>
      <c r="F31" s="14">
        <v>24</v>
      </c>
      <c r="G31" s="14">
        <v>13</v>
      </c>
      <c r="H31" s="14">
        <v>39</v>
      </c>
      <c r="I31" s="14">
        <v>0</v>
      </c>
      <c r="J31" s="14">
        <v>4</v>
      </c>
      <c r="K31" s="15">
        <v>0</v>
      </c>
      <c r="L31" s="16">
        <f>SUM(B31:K31)</f>
        <v>90</v>
      </c>
    </row>
    <row r="32" spans="1:12" s="5" customFormat="1" ht="12.75" thickBot="1">
      <c r="A32" s="27" t="s">
        <v>18</v>
      </c>
      <c r="B32" s="18">
        <v>2</v>
      </c>
      <c r="C32" s="18">
        <v>1</v>
      </c>
      <c r="D32" s="18">
        <v>2</v>
      </c>
      <c r="E32" s="18">
        <v>9</v>
      </c>
      <c r="F32" s="18">
        <v>18</v>
      </c>
      <c r="G32" s="18">
        <v>3</v>
      </c>
      <c r="H32" s="18">
        <v>10</v>
      </c>
      <c r="I32" s="18">
        <v>0</v>
      </c>
      <c r="J32" s="18">
        <v>0</v>
      </c>
      <c r="K32" s="20">
        <v>0</v>
      </c>
      <c r="L32" s="21">
        <f>SUM(B32:K32)</f>
        <v>45</v>
      </c>
    </row>
    <row r="33" spans="1:12" s="5" customFormat="1" ht="12.75" thickBot="1">
      <c r="A33" s="22" t="s">
        <v>20</v>
      </c>
      <c r="B33" s="24">
        <f aca="true" t="shared" si="3" ref="B33:L33">SUM(B29:B32)</f>
        <v>2</v>
      </c>
      <c r="C33" s="24">
        <f t="shared" si="3"/>
        <v>4</v>
      </c>
      <c r="D33" s="24">
        <f t="shared" si="3"/>
        <v>4</v>
      </c>
      <c r="E33" s="24">
        <f t="shared" si="3"/>
        <v>16</v>
      </c>
      <c r="F33" s="24">
        <f t="shared" si="3"/>
        <v>45</v>
      </c>
      <c r="G33" s="24">
        <f t="shared" si="3"/>
        <v>17</v>
      </c>
      <c r="H33" s="24">
        <f t="shared" si="3"/>
        <v>80</v>
      </c>
      <c r="I33" s="24">
        <f t="shared" si="3"/>
        <v>6</v>
      </c>
      <c r="J33" s="24">
        <f t="shared" si="3"/>
        <v>12</v>
      </c>
      <c r="K33" s="24">
        <f t="shared" si="3"/>
        <v>0</v>
      </c>
      <c r="L33" s="24">
        <f t="shared" si="3"/>
        <v>186</v>
      </c>
    </row>
    <row r="34" spans="1:12" ht="12.75" thickBot="1">
      <c r="A34" s="7" t="s">
        <v>5</v>
      </c>
      <c r="B34" s="98" t="s">
        <v>6</v>
      </c>
      <c r="C34" s="100"/>
      <c r="D34" s="98" t="s">
        <v>7</v>
      </c>
      <c r="E34" s="100"/>
      <c r="F34" s="98" t="s">
        <v>8</v>
      </c>
      <c r="G34" s="100"/>
      <c r="H34" s="98" t="s">
        <v>9</v>
      </c>
      <c r="I34" s="100"/>
      <c r="J34" s="101" t="s">
        <v>10</v>
      </c>
      <c r="K34" s="102"/>
      <c r="L34" s="7" t="s">
        <v>11</v>
      </c>
    </row>
    <row r="35" spans="1:12" ht="12.75" thickBot="1">
      <c r="A35" s="8" t="s">
        <v>29</v>
      </c>
      <c r="B35" s="8" t="s">
        <v>13</v>
      </c>
      <c r="C35" s="8" t="s">
        <v>14</v>
      </c>
      <c r="D35" s="8" t="s">
        <v>13</v>
      </c>
      <c r="E35" s="8" t="s">
        <v>14</v>
      </c>
      <c r="F35" s="8" t="s">
        <v>13</v>
      </c>
      <c r="G35" s="8" t="s">
        <v>14</v>
      </c>
      <c r="H35" s="8" t="s">
        <v>13</v>
      </c>
      <c r="I35" s="8" t="s">
        <v>14</v>
      </c>
      <c r="J35" s="8" t="s">
        <v>13</v>
      </c>
      <c r="K35" s="8" t="s">
        <v>14</v>
      </c>
      <c r="L35" s="8"/>
    </row>
    <row r="36" spans="1:12" ht="12">
      <c r="A36" s="25" t="s">
        <v>30</v>
      </c>
      <c r="B36" s="10">
        <v>2</v>
      </c>
      <c r="C36" s="10">
        <v>0</v>
      </c>
      <c r="D36" s="10">
        <v>2</v>
      </c>
      <c r="E36" s="10">
        <v>2</v>
      </c>
      <c r="F36" s="10">
        <v>14</v>
      </c>
      <c r="G36" s="10">
        <v>3</v>
      </c>
      <c r="H36" s="10">
        <v>25</v>
      </c>
      <c r="I36" s="10">
        <v>1</v>
      </c>
      <c r="J36" s="10">
        <v>3</v>
      </c>
      <c r="K36" s="29">
        <v>0</v>
      </c>
      <c r="L36" s="30">
        <f>SUM(B36:K36)</f>
        <v>52</v>
      </c>
    </row>
    <row r="37" spans="1:12" ht="12">
      <c r="A37" s="26" t="s">
        <v>18</v>
      </c>
      <c r="B37" s="14">
        <v>0</v>
      </c>
      <c r="C37" s="14">
        <v>0</v>
      </c>
      <c r="D37" s="14">
        <v>2</v>
      </c>
      <c r="E37" s="14">
        <v>1</v>
      </c>
      <c r="F37" s="14">
        <v>24</v>
      </c>
      <c r="G37" s="14">
        <v>6</v>
      </c>
      <c r="H37" s="14">
        <v>17</v>
      </c>
      <c r="I37" s="14">
        <v>0</v>
      </c>
      <c r="J37" s="14">
        <v>0</v>
      </c>
      <c r="K37" s="15">
        <v>0</v>
      </c>
      <c r="L37" s="16">
        <f>SUM(B37:K37)</f>
        <v>50</v>
      </c>
    </row>
    <row r="38" spans="1:12" s="5" customFormat="1" ht="12.75" thickBot="1">
      <c r="A38" s="27" t="s">
        <v>23</v>
      </c>
      <c r="B38" s="18">
        <v>0</v>
      </c>
      <c r="C38" s="18">
        <v>1</v>
      </c>
      <c r="D38" s="18">
        <v>1</v>
      </c>
      <c r="E38" s="18">
        <v>0</v>
      </c>
      <c r="F38" s="18">
        <v>7</v>
      </c>
      <c r="G38" s="18">
        <v>7</v>
      </c>
      <c r="H38" s="18">
        <v>38</v>
      </c>
      <c r="I38" s="18">
        <v>2</v>
      </c>
      <c r="J38" s="18">
        <v>5</v>
      </c>
      <c r="K38" s="20">
        <v>0</v>
      </c>
      <c r="L38" s="21">
        <f>SUM(B38:K38)</f>
        <v>61</v>
      </c>
    </row>
    <row r="39" spans="1:12" ht="12.75" thickBot="1">
      <c r="A39" s="22" t="s">
        <v>20</v>
      </c>
      <c r="B39" s="24">
        <f aca="true" t="shared" si="4" ref="B39:L39">SUM(B35:B38)</f>
        <v>2</v>
      </c>
      <c r="C39" s="24">
        <f t="shared" si="4"/>
        <v>1</v>
      </c>
      <c r="D39" s="24">
        <f t="shared" si="4"/>
        <v>5</v>
      </c>
      <c r="E39" s="24">
        <f t="shared" si="4"/>
        <v>3</v>
      </c>
      <c r="F39" s="24">
        <f t="shared" si="4"/>
        <v>45</v>
      </c>
      <c r="G39" s="24">
        <f t="shared" si="4"/>
        <v>16</v>
      </c>
      <c r="H39" s="24">
        <f t="shared" si="4"/>
        <v>80</v>
      </c>
      <c r="I39" s="24">
        <f t="shared" si="4"/>
        <v>3</v>
      </c>
      <c r="J39" s="24">
        <f t="shared" si="4"/>
        <v>8</v>
      </c>
      <c r="K39" s="24">
        <f t="shared" si="4"/>
        <v>0</v>
      </c>
      <c r="L39" s="24">
        <f t="shared" si="4"/>
        <v>163</v>
      </c>
    </row>
    <row r="40" spans="1:12" ht="12.75" thickBot="1">
      <c r="A40" s="31" t="s">
        <v>11</v>
      </c>
      <c r="B40" s="32">
        <f aca="true" t="shared" si="5" ref="B40:L40">B16+B22+B27+B33+B39</f>
        <v>14</v>
      </c>
      <c r="C40" s="32">
        <f t="shared" si="5"/>
        <v>31</v>
      </c>
      <c r="D40" s="32">
        <f t="shared" si="5"/>
        <v>117</v>
      </c>
      <c r="E40" s="32">
        <f t="shared" si="5"/>
        <v>66</v>
      </c>
      <c r="F40" s="32">
        <f t="shared" si="5"/>
        <v>413</v>
      </c>
      <c r="G40" s="32">
        <f t="shared" si="5"/>
        <v>86</v>
      </c>
      <c r="H40" s="32">
        <f t="shared" si="5"/>
        <v>385</v>
      </c>
      <c r="I40" s="32">
        <f t="shared" si="5"/>
        <v>22</v>
      </c>
      <c r="J40" s="32">
        <f t="shared" si="5"/>
        <v>38</v>
      </c>
      <c r="K40" s="32">
        <f t="shared" si="5"/>
        <v>0</v>
      </c>
      <c r="L40" s="6">
        <f t="shared" si="5"/>
        <v>1172</v>
      </c>
    </row>
    <row r="41" spans="1:12" ht="12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93" ht="12.7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0" customFormat="1" ht="15">
      <c r="A52" s="3" t="str">
        <f>A5</f>
        <v>Novembro/2009 (posição de 30 de Novembro)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50" customFormat="1" ht="18">
      <c r="A53" s="103" t="s">
        <v>31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0" customFormat="1" ht="15.75">
      <c r="A54" s="37" t="s">
        <v>5</v>
      </c>
      <c r="B54" s="38" t="s">
        <v>32</v>
      </c>
      <c r="C54" s="39" t="s">
        <v>33</v>
      </c>
      <c r="D54" s="40" t="s">
        <v>34</v>
      </c>
      <c r="E54" s="41" t="s">
        <v>33</v>
      </c>
      <c r="F54" s="40" t="s">
        <v>35</v>
      </c>
      <c r="G54" s="41" t="s">
        <v>33</v>
      </c>
      <c r="H54" s="40" t="s">
        <v>36</v>
      </c>
      <c r="I54" s="41" t="s">
        <v>33</v>
      </c>
      <c r="J54" s="42" t="s">
        <v>37</v>
      </c>
      <c r="K54" s="42" t="s">
        <v>33</v>
      </c>
      <c r="L54" s="41" t="s">
        <v>11</v>
      </c>
    </row>
    <row r="55" spans="1:12" s="50" customFormat="1" ht="15">
      <c r="A55" s="43"/>
      <c r="B55" s="44"/>
      <c r="C55" s="45" t="s">
        <v>5</v>
      </c>
      <c r="D55" s="43"/>
      <c r="E55" s="45" t="s">
        <v>5</v>
      </c>
      <c r="F55" s="43"/>
      <c r="G55" s="45" t="s">
        <v>5</v>
      </c>
      <c r="H55" s="43"/>
      <c r="I55" s="45" t="s">
        <v>5</v>
      </c>
      <c r="J55" s="46" t="s">
        <v>38</v>
      </c>
      <c r="K55" s="45" t="s">
        <v>5</v>
      </c>
      <c r="L55" s="43"/>
    </row>
    <row r="56" spans="1:12" s="50" customFormat="1" ht="15">
      <c r="A56" s="47" t="s">
        <v>39</v>
      </c>
      <c r="B56" s="48">
        <f>B16</f>
        <v>8</v>
      </c>
      <c r="C56" s="69">
        <f>B56/$L$56</f>
        <v>0.0175054704595186</v>
      </c>
      <c r="D56" s="48">
        <f>D16</f>
        <v>74</v>
      </c>
      <c r="E56" s="69">
        <f>D56/$L$56</f>
        <v>0.16192560175054704</v>
      </c>
      <c r="F56" s="48">
        <f>F16</f>
        <v>197</v>
      </c>
      <c r="G56" s="69">
        <f>F56/$L$56</f>
        <v>0.4310722100656455</v>
      </c>
      <c r="H56" s="48">
        <f>H16</f>
        <v>165</v>
      </c>
      <c r="I56" s="69">
        <f>H56/$L$56</f>
        <v>0.3610503282275711</v>
      </c>
      <c r="J56" s="48">
        <f>J16</f>
        <v>13</v>
      </c>
      <c r="K56" s="69">
        <f>J56/L56</f>
        <v>0.028446389496717725</v>
      </c>
      <c r="L56" s="49">
        <f>B56+D56+F56+H56+J56</f>
        <v>457</v>
      </c>
    </row>
    <row r="57" spans="1:193" ht="21.75" customHeight="1">
      <c r="A57" s="51" t="s">
        <v>40</v>
      </c>
      <c r="B57" s="52">
        <f>B22</f>
        <v>0</v>
      </c>
      <c r="C57" s="69">
        <f>B57/$L$57</f>
        <v>0</v>
      </c>
      <c r="D57" s="52">
        <f>D22</f>
        <v>29</v>
      </c>
      <c r="E57" s="69">
        <f>D57/$L$57</f>
        <v>0.2</v>
      </c>
      <c r="F57" s="52">
        <f>F22</f>
        <v>76</v>
      </c>
      <c r="G57" s="69">
        <f>F57/$L$57</f>
        <v>0.5241379310344828</v>
      </c>
      <c r="H57" s="52">
        <f>H22</f>
        <v>37</v>
      </c>
      <c r="I57" s="69">
        <f>H57/L57</f>
        <v>0.25517241379310346</v>
      </c>
      <c r="J57" s="52">
        <f>J22</f>
        <v>3</v>
      </c>
      <c r="K57" s="69">
        <f>J57/L57</f>
        <v>0.020689655172413793</v>
      </c>
      <c r="L57" s="53">
        <f>B57+D57+F57+H57+J57</f>
        <v>145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1" t="s">
        <v>41</v>
      </c>
      <c r="B58" s="52">
        <f>B27</f>
        <v>2</v>
      </c>
      <c r="C58" s="69">
        <f>B58/$L$58</f>
        <v>0.024390243902439025</v>
      </c>
      <c r="D58" s="52">
        <f>D27</f>
        <v>5</v>
      </c>
      <c r="E58" s="69">
        <f>D58/$L$58</f>
        <v>0.06097560975609756</v>
      </c>
      <c r="F58" s="52">
        <f>F27</f>
        <v>50</v>
      </c>
      <c r="G58" s="69">
        <f>F58/$L$58</f>
        <v>0.6097560975609756</v>
      </c>
      <c r="H58" s="52">
        <f>H27</f>
        <v>23</v>
      </c>
      <c r="I58" s="69">
        <f>H58/L58</f>
        <v>0.2804878048780488</v>
      </c>
      <c r="J58" s="52">
        <f>J27</f>
        <v>2</v>
      </c>
      <c r="K58" s="69">
        <f>J58/L58</f>
        <v>0.024390243902439025</v>
      </c>
      <c r="L58" s="53">
        <f>B58+D58+F58+H58+J58</f>
        <v>82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1" t="s">
        <v>42</v>
      </c>
      <c r="B59" s="52">
        <f>B33</f>
        <v>2</v>
      </c>
      <c r="C59" s="69">
        <f>B59/$L$59</f>
        <v>0.013986013986013986</v>
      </c>
      <c r="D59" s="52">
        <f>D33</f>
        <v>4</v>
      </c>
      <c r="E59" s="69">
        <f>D59/$L$59</f>
        <v>0.027972027972027972</v>
      </c>
      <c r="F59" s="52">
        <f>F33</f>
        <v>45</v>
      </c>
      <c r="G59" s="69">
        <f>F59/$L$59</f>
        <v>0.3146853146853147</v>
      </c>
      <c r="H59" s="52">
        <f>H33</f>
        <v>80</v>
      </c>
      <c r="I59" s="69">
        <f>H59/L59</f>
        <v>0.5594405594405595</v>
      </c>
      <c r="J59" s="52">
        <f>J33</f>
        <v>12</v>
      </c>
      <c r="K59" s="69">
        <f>J59/L59</f>
        <v>0.08391608391608392</v>
      </c>
      <c r="L59" s="53">
        <f>B59+D59+F59+H59+J59</f>
        <v>143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54" t="s">
        <v>43</v>
      </c>
      <c r="B60" s="55">
        <f>B39</f>
        <v>2</v>
      </c>
      <c r="C60" s="69">
        <f>B60/$L$60</f>
        <v>0.014285714285714285</v>
      </c>
      <c r="D60" s="55">
        <f>D39</f>
        <v>5</v>
      </c>
      <c r="E60" s="69">
        <f>D60/$L$60</f>
        <v>0.03571428571428571</v>
      </c>
      <c r="F60" s="55">
        <f>F39</f>
        <v>45</v>
      </c>
      <c r="G60" s="69">
        <f>F60/$L$60</f>
        <v>0.32142857142857145</v>
      </c>
      <c r="H60" s="55">
        <f>H39</f>
        <v>80</v>
      </c>
      <c r="I60" s="69">
        <f>H60/L60</f>
        <v>0.5714285714285714</v>
      </c>
      <c r="J60" s="55">
        <f>J39</f>
        <v>8</v>
      </c>
      <c r="K60" s="69">
        <f>J60/L60</f>
        <v>0.05714285714285714</v>
      </c>
      <c r="L60" s="55">
        <f>B60+D60+F60+H60+J60</f>
        <v>140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56" t="s">
        <v>11</v>
      </c>
      <c r="B61" s="57">
        <f>SUM(B56:B60)</f>
        <v>14</v>
      </c>
      <c r="C61" s="58">
        <f>B61/$L$61</f>
        <v>0.014477766287487074</v>
      </c>
      <c r="D61" s="57">
        <f>SUM(D56:D60)</f>
        <v>117</v>
      </c>
      <c r="E61" s="58">
        <f>D61/$L$61</f>
        <v>0.12099276111685625</v>
      </c>
      <c r="F61" s="57">
        <f>SUM(F56:F60)</f>
        <v>413</v>
      </c>
      <c r="G61" s="58">
        <f>F61/$L$61</f>
        <v>0.4270941054808687</v>
      </c>
      <c r="H61" s="57">
        <f>SUM(H56:H60)</f>
        <v>385</v>
      </c>
      <c r="I61" s="58">
        <f>H61/$L$61</f>
        <v>0.3981385729058945</v>
      </c>
      <c r="J61" s="57">
        <f>SUM(J56:J60)</f>
        <v>38</v>
      </c>
      <c r="K61" s="58">
        <f>J61/$L$61</f>
        <v>0.03929679420889348</v>
      </c>
      <c r="L61" s="59">
        <f>SUM(L56:L60)</f>
        <v>967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44</v>
      </c>
      <c r="B62" s="60">
        <f>B61/L61</f>
        <v>0.014477766287487074</v>
      </c>
      <c r="C62" s="60"/>
      <c r="D62" s="60">
        <f>D61/L61</f>
        <v>0.12099276111685625</v>
      </c>
      <c r="E62" s="60"/>
      <c r="F62" s="60">
        <f>F61/L61</f>
        <v>0.4270941054808687</v>
      </c>
      <c r="G62" s="60"/>
      <c r="H62" s="60">
        <f>H61/L61</f>
        <v>0.3981385729058945</v>
      </c>
      <c r="I62" s="60"/>
      <c r="J62" s="60">
        <f>J61/L61</f>
        <v>0.03929679420889348</v>
      </c>
      <c r="K62" s="60"/>
      <c r="L62" s="61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5"/>
      <c r="C63" s="6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51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37" t="s">
        <v>5</v>
      </c>
      <c r="B65" s="38" t="s">
        <v>32</v>
      </c>
      <c r="C65" s="39" t="s">
        <v>33</v>
      </c>
      <c r="D65" s="40" t="s">
        <v>34</v>
      </c>
      <c r="E65" s="41" t="s">
        <v>33</v>
      </c>
      <c r="F65" s="40" t="s">
        <v>35</v>
      </c>
      <c r="G65" s="41" t="s">
        <v>33</v>
      </c>
      <c r="H65" s="40" t="s">
        <v>36</v>
      </c>
      <c r="I65" s="41" t="s">
        <v>33</v>
      </c>
      <c r="J65" s="42" t="s">
        <v>37</v>
      </c>
      <c r="K65" s="42" t="s">
        <v>33</v>
      </c>
      <c r="L65" s="41" t="s">
        <v>11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3"/>
      <c r="B66" s="44"/>
      <c r="C66" s="45" t="s">
        <v>5</v>
      </c>
      <c r="D66" s="43"/>
      <c r="E66" s="45" t="s">
        <v>5</v>
      </c>
      <c r="F66" s="43"/>
      <c r="G66" s="45" t="s">
        <v>5</v>
      </c>
      <c r="H66" s="43"/>
      <c r="I66" s="45" t="s">
        <v>5</v>
      </c>
      <c r="J66" s="46" t="s">
        <v>38</v>
      </c>
      <c r="K66" s="45" t="s">
        <v>5</v>
      </c>
      <c r="L66" s="4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47" t="s">
        <v>39</v>
      </c>
      <c r="B67" s="63">
        <f>C16</f>
        <v>5</v>
      </c>
      <c r="C67" s="70">
        <f aca="true" t="shared" si="6" ref="C67:C72">B67/L67</f>
        <v>0.07575757575757576</v>
      </c>
      <c r="D67" s="63">
        <f>E16</f>
        <v>25</v>
      </c>
      <c r="E67" s="70">
        <f aca="true" t="shared" si="7" ref="E67:E72">D67/L67</f>
        <v>0.3787878787878788</v>
      </c>
      <c r="F67" s="63">
        <f>G16</f>
        <v>29</v>
      </c>
      <c r="G67" s="70">
        <f aca="true" t="shared" si="8" ref="G67:G72">F67/L67</f>
        <v>0.4393939393939394</v>
      </c>
      <c r="H67" s="63">
        <f>I16</f>
        <v>7</v>
      </c>
      <c r="I67" s="70">
        <f aca="true" t="shared" si="9" ref="I67:I72">H67/L67</f>
        <v>0.10606060606060606</v>
      </c>
      <c r="J67" s="63">
        <f>K16</f>
        <v>0</v>
      </c>
      <c r="K67" s="70">
        <f aca="true" t="shared" si="10" ref="K67:K72">J67/L67</f>
        <v>0</v>
      </c>
      <c r="L67" s="53">
        <f>B67+D67+F67+H67+J67</f>
        <v>66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6" customFormat="1" ht="15">
      <c r="A68" s="51" t="s">
        <v>40</v>
      </c>
      <c r="B68" s="64">
        <f>C22</f>
        <v>16</v>
      </c>
      <c r="C68" s="69">
        <f t="shared" si="6"/>
        <v>0.3404255319148936</v>
      </c>
      <c r="D68" s="64">
        <f>E22</f>
        <v>12</v>
      </c>
      <c r="E68" s="69">
        <f t="shared" si="7"/>
        <v>0.2553191489361702</v>
      </c>
      <c r="F68" s="64">
        <f>G22</f>
        <v>16</v>
      </c>
      <c r="G68" s="69">
        <f t="shared" si="8"/>
        <v>0.3404255319148936</v>
      </c>
      <c r="H68" s="64">
        <f>I22</f>
        <v>3</v>
      </c>
      <c r="I68" s="69">
        <f t="shared" si="9"/>
        <v>0.06382978723404255</v>
      </c>
      <c r="J68" s="64">
        <f>K22</f>
        <v>0</v>
      </c>
      <c r="K68" s="69">
        <f t="shared" si="10"/>
        <v>0</v>
      </c>
      <c r="L68" s="53">
        <f>B68+D68+F68+H68+J68</f>
        <v>47</v>
      </c>
    </row>
    <row r="69" spans="1:193" ht="15">
      <c r="A69" s="51" t="s">
        <v>41</v>
      </c>
      <c r="B69" s="64">
        <f>C27</f>
        <v>5</v>
      </c>
      <c r="C69" s="69">
        <f t="shared" si="6"/>
        <v>0.19230769230769232</v>
      </c>
      <c r="D69" s="64">
        <f>E27</f>
        <v>10</v>
      </c>
      <c r="E69" s="69">
        <f t="shared" si="7"/>
        <v>0.38461538461538464</v>
      </c>
      <c r="F69" s="64">
        <f>G27</f>
        <v>8</v>
      </c>
      <c r="G69" s="69">
        <f t="shared" si="8"/>
        <v>0.3076923076923077</v>
      </c>
      <c r="H69" s="64">
        <f>I27</f>
        <v>3</v>
      </c>
      <c r="I69" s="69">
        <f t="shared" si="9"/>
        <v>0.11538461538461539</v>
      </c>
      <c r="J69" s="64">
        <f>K27</f>
        <v>0</v>
      </c>
      <c r="K69" s="69">
        <f t="shared" si="10"/>
        <v>0</v>
      </c>
      <c r="L69" s="53">
        <f>B69+D69+F69+H69+J69</f>
        <v>26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1" t="s">
        <v>42</v>
      </c>
      <c r="B70" s="64">
        <f>C33</f>
        <v>4</v>
      </c>
      <c r="C70" s="69">
        <f t="shared" si="6"/>
        <v>0.09302325581395349</v>
      </c>
      <c r="D70" s="64">
        <f>E33</f>
        <v>16</v>
      </c>
      <c r="E70" s="69">
        <f t="shared" si="7"/>
        <v>0.37209302325581395</v>
      </c>
      <c r="F70" s="64">
        <f>G33</f>
        <v>17</v>
      </c>
      <c r="G70" s="69">
        <f t="shared" si="8"/>
        <v>0.3953488372093023</v>
      </c>
      <c r="H70" s="64">
        <f>I33</f>
        <v>6</v>
      </c>
      <c r="I70" s="69">
        <f t="shared" si="9"/>
        <v>0.13953488372093023</v>
      </c>
      <c r="J70" s="64">
        <f>K33</f>
        <v>0</v>
      </c>
      <c r="K70" s="69">
        <f t="shared" si="10"/>
        <v>0</v>
      </c>
      <c r="L70" s="49">
        <f>B70+D70+F70+H70+J70</f>
        <v>43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54" t="s">
        <v>43</v>
      </c>
      <c r="B71" s="65">
        <f>C39</f>
        <v>1</v>
      </c>
      <c r="C71" s="71">
        <f t="shared" si="6"/>
        <v>0.043478260869565216</v>
      </c>
      <c r="D71" s="65">
        <f>E39</f>
        <v>3</v>
      </c>
      <c r="E71" s="71">
        <f t="shared" si="7"/>
        <v>0.13043478260869565</v>
      </c>
      <c r="F71" s="65">
        <f>G39</f>
        <v>16</v>
      </c>
      <c r="G71" s="71">
        <f t="shared" si="8"/>
        <v>0.6956521739130435</v>
      </c>
      <c r="H71" s="65">
        <f>I39</f>
        <v>3</v>
      </c>
      <c r="I71" s="71">
        <f t="shared" si="9"/>
        <v>0.13043478260869565</v>
      </c>
      <c r="J71" s="65">
        <f>K39</f>
        <v>0</v>
      </c>
      <c r="K71" s="71">
        <f t="shared" si="10"/>
        <v>0</v>
      </c>
      <c r="L71" s="49">
        <f>B71+D71+F71+H71+J71</f>
        <v>23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56" t="s">
        <v>11</v>
      </c>
      <c r="B72" s="66">
        <f>SUM(B67:B71)</f>
        <v>31</v>
      </c>
      <c r="C72" s="58">
        <f t="shared" si="6"/>
        <v>0.15121951219512195</v>
      </c>
      <c r="D72" s="66">
        <f>SUM(D67:D71)</f>
        <v>66</v>
      </c>
      <c r="E72" s="58">
        <f t="shared" si="7"/>
        <v>0.32195121951219513</v>
      </c>
      <c r="F72" s="57">
        <f>SUM(F67:F71)</f>
        <v>86</v>
      </c>
      <c r="G72" s="58">
        <f t="shared" si="8"/>
        <v>0.4195121951219512</v>
      </c>
      <c r="H72" s="66">
        <f>SUM(H67:H71)</f>
        <v>22</v>
      </c>
      <c r="I72" s="58">
        <f t="shared" si="9"/>
        <v>0.1073170731707317</v>
      </c>
      <c r="J72" s="66">
        <f>SUM(J67:J71)</f>
        <v>0</v>
      </c>
      <c r="K72" s="58">
        <f t="shared" si="10"/>
        <v>0</v>
      </c>
      <c r="L72" s="59">
        <f>SUM(L67:L71)</f>
        <v>205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0">
        <f>B72/L72</f>
        <v>0.15121951219512195</v>
      </c>
      <c r="C73" s="60"/>
      <c r="D73" s="60">
        <f>D72/L72</f>
        <v>0.32195121951219513</v>
      </c>
      <c r="E73" s="60"/>
      <c r="F73" s="60">
        <f>F72/L72</f>
        <v>0.4195121951219512</v>
      </c>
      <c r="G73" s="60"/>
      <c r="H73" s="60">
        <f>H72/L72</f>
        <v>0.1073170731707317</v>
      </c>
      <c r="I73" s="60"/>
      <c r="J73" s="60">
        <f>J72/L72</f>
        <v>0</v>
      </c>
      <c r="K73" s="60"/>
      <c r="L73" s="61">
        <f>SUM(B73:J73)</f>
        <v>0.9999999999999999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5"/>
      <c r="C74" s="3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52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37" t="s">
        <v>5</v>
      </c>
      <c r="B76" s="38" t="s">
        <v>32</v>
      </c>
      <c r="C76" s="39" t="s">
        <v>33</v>
      </c>
      <c r="D76" s="40" t="s">
        <v>34</v>
      </c>
      <c r="E76" s="41" t="s">
        <v>33</v>
      </c>
      <c r="F76" s="40" t="s">
        <v>35</v>
      </c>
      <c r="G76" s="41" t="s">
        <v>33</v>
      </c>
      <c r="H76" s="40" t="s">
        <v>36</v>
      </c>
      <c r="I76" s="41" t="s">
        <v>33</v>
      </c>
      <c r="J76" s="42" t="s">
        <v>37</v>
      </c>
      <c r="K76" s="42" t="s">
        <v>33</v>
      </c>
      <c r="L76" s="41" t="s">
        <v>11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3"/>
      <c r="B77" s="44"/>
      <c r="C77" s="45" t="s">
        <v>5</v>
      </c>
      <c r="D77" s="43"/>
      <c r="E77" s="45" t="s">
        <v>5</v>
      </c>
      <c r="F77" s="43"/>
      <c r="G77" s="45" t="s">
        <v>5</v>
      </c>
      <c r="H77" s="43"/>
      <c r="I77" s="45" t="s">
        <v>5</v>
      </c>
      <c r="J77" s="46" t="s">
        <v>38</v>
      </c>
      <c r="K77" s="45" t="s">
        <v>5</v>
      </c>
      <c r="L77" s="4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47" t="s">
        <v>39</v>
      </c>
      <c r="B78" s="48">
        <f>B67+B56</f>
        <v>13</v>
      </c>
      <c r="C78" s="69">
        <f>B78/L78</f>
        <v>0.0248565965583174</v>
      </c>
      <c r="D78" s="48">
        <f>D67+D56</f>
        <v>99</v>
      </c>
      <c r="E78" s="69">
        <f>D78/L78</f>
        <v>0.18929254302103252</v>
      </c>
      <c r="F78" s="48">
        <f>F67+F56</f>
        <v>226</v>
      </c>
      <c r="G78" s="69">
        <f>F78/L78</f>
        <v>0.4321223709369025</v>
      </c>
      <c r="H78" s="48">
        <f>H67+H56</f>
        <v>172</v>
      </c>
      <c r="I78" s="69">
        <f>H78/L78</f>
        <v>0.32887189292543023</v>
      </c>
      <c r="J78" s="48">
        <f>J67+J56</f>
        <v>13</v>
      </c>
      <c r="K78" s="69">
        <f>J78/L78</f>
        <v>0.0248565965583174</v>
      </c>
      <c r="L78" s="49">
        <f>B78+D78+F78+H78+J78</f>
        <v>523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1" t="s">
        <v>40</v>
      </c>
      <c r="B79" s="48">
        <f>B68+B57</f>
        <v>16</v>
      </c>
      <c r="C79" s="69">
        <f>B79/L79</f>
        <v>0.08333333333333333</v>
      </c>
      <c r="D79" s="48">
        <f>D68+D57</f>
        <v>41</v>
      </c>
      <c r="E79" s="69">
        <f>D79/L79</f>
        <v>0.21354166666666666</v>
      </c>
      <c r="F79" s="48">
        <f>F68+F57</f>
        <v>92</v>
      </c>
      <c r="G79" s="69">
        <f>F79/L79</f>
        <v>0.4791666666666667</v>
      </c>
      <c r="H79" s="48">
        <f>H68+H57</f>
        <v>40</v>
      </c>
      <c r="I79" s="69">
        <f>H79/L79</f>
        <v>0.20833333333333334</v>
      </c>
      <c r="J79" s="48">
        <f>J68+J57</f>
        <v>3</v>
      </c>
      <c r="K79" s="69">
        <f>J79/L79</f>
        <v>0.015625</v>
      </c>
      <c r="L79" s="49">
        <f>B79+D79+F79+H79+J79</f>
        <v>192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1" t="s">
        <v>41</v>
      </c>
      <c r="B80" s="48">
        <f>B69+B58</f>
        <v>7</v>
      </c>
      <c r="C80" s="69">
        <f>B80/L80</f>
        <v>0.06481481481481481</v>
      </c>
      <c r="D80" s="48">
        <f>D69+D58</f>
        <v>15</v>
      </c>
      <c r="E80" s="69">
        <f>D80/L80</f>
        <v>0.1388888888888889</v>
      </c>
      <c r="F80" s="48">
        <f>F69+F58</f>
        <v>58</v>
      </c>
      <c r="G80" s="69">
        <f>F80/L80</f>
        <v>0.5370370370370371</v>
      </c>
      <c r="H80" s="48">
        <f>H69+H58</f>
        <v>26</v>
      </c>
      <c r="I80" s="69">
        <f>H80/L80</f>
        <v>0.24074074074074073</v>
      </c>
      <c r="J80" s="48">
        <f>J69+J58</f>
        <v>2</v>
      </c>
      <c r="K80" s="69">
        <f>J80/L80</f>
        <v>0.018518518518518517</v>
      </c>
      <c r="L80" s="49">
        <f>B80+D80+F80+H80+J80</f>
        <v>108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1" t="s">
        <v>42</v>
      </c>
      <c r="B81" s="48">
        <f>B70+B59</f>
        <v>6</v>
      </c>
      <c r="C81" s="69">
        <f>B81/L81</f>
        <v>0.03225806451612903</v>
      </c>
      <c r="D81" s="48">
        <f>D70+D59</f>
        <v>20</v>
      </c>
      <c r="E81" s="69">
        <f>D81/L81</f>
        <v>0.10752688172043011</v>
      </c>
      <c r="F81" s="48">
        <f>F70+F59</f>
        <v>62</v>
      </c>
      <c r="G81" s="69">
        <f>F81/L81</f>
        <v>0.3333333333333333</v>
      </c>
      <c r="H81" s="48">
        <f>H70+H59</f>
        <v>86</v>
      </c>
      <c r="I81" s="69">
        <f>H81/L81</f>
        <v>0.46236559139784944</v>
      </c>
      <c r="J81" s="48">
        <f>J70+J59</f>
        <v>12</v>
      </c>
      <c r="K81" s="69">
        <f>J81/L81</f>
        <v>0.06451612903225806</v>
      </c>
      <c r="L81" s="49">
        <f>B81+D81+F81+H81+J81</f>
        <v>186</v>
      </c>
    </row>
    <row r="82" spans="1:12" ht="15">
      <c r="A82" s="54" t="s">
        <v>43</v>
      </c>
      <c r="B82" s="48">
        <f>B71+B60</f>
        <v>3</v>
      </c>
      <c r="C82" s="69">
        <f>B82/L82</f>
        <v>0.018404907975460124</v>
      </c>
      <c r="D82" s="48">
        <f>D71+D60</f>
        <v>8</v>
      </c>
      <c r="E82" s="69">
        <f>D82/L82</f>
        <v>0.049079754601226995</v>
      </c>
      <c r="F82" s="48">
        <f>F71+F60</f>
        <v>61</v>
      </c>
      <c r="G82" s="69">
        <f>F82/L82</f>
        <v>0.37423312883435583</v>
      </c>
      <c r="H82" s="48">
        <f>H71+H60</f>
        <v>83</v>
      </c>
      <c r="I82" s="69">
        <f>H82/L82</f>
        <v>0.50920245398773</v>
      </c>
      <c r="J82" s="48">
        <f>J71+J60</f>
        <v>8</v>
      </c>
      <c r="K82" s="69">
        <f>J82/L82</f>
        <v>0.049079754601226995</v>
      </c>
      <c r="L82" s="49">
        <f>B82+D82+F82+H82+J82</f>
        <v>163</v>
      </c>
    </row>
    <row r="83" spans="1:12" ht="15">
      <c r="A83" s="56" t="s">
        <v>11</v>
      </c>
      <c r="B83" s="57">
        <f>SUM(B78:B82)</f>
        <v>45</v>
      </c>
      <c r="C83" s="58">
        <f>B83/$L$83</f>
        <v>0.03839590443686007</v>
      </c>
      <c r="D83" s="66">
        <f>SUM(D78:D82)</f>
        <v>183</v>
      </c>
      <c r="E83" s="58">
        <f>D83/$L$83</f>
        <v>0.1561433447098976</v>
      </c>
      <c r="F83" s="57">
        <f>SUM(F78:F82)</f>
        <v>499</v>
      </c>
      <c r="G83" s="58">
        <f>F83/$L$83</f>
        <v>0.4257679180887372</v>
      </c>
      <c r="H83" s="66">
        <f>SUM(H78:H82)</f>
        <v>407</v>
      </c>
      <c r="I83" s="58">
        <f>H83/$L$83</f>
        <v>0.34726962457337884</v>
      </c>
      <c r="J83" s="66">
        <f>SUM(J78:J82)</f>
        <v>38</v>
      </c>
      <c r="K83" s="58">
        <f>J83/$L$83</f>
        <v>0.032423208191126277</v>
      </c>
      <c r="L83" s="59">
        <f>SUM(L78:L82)</f>
        <v>1172</v>
      </c>
    </row>
    <row r="84" spans="1:12" ht="12.75">
      <c r="A84" t="s">
        <v>44</v>
      </c>
      <c r="B84" s="60">
        <f>B83/L83</f>
        <v>0.03839590443686007</v>
      </c>
      <c r="C84" s="60"/>
      <c r="D84" s="60">
        <f>D83/L83</f>
        <v>0.1561433447098976</v>
      </c>
      <c r="E84" s="60"/>
      <c r="F84" s="60">
        <f>F83/L83</f>
        <v>0.4257679180887372</v>
      </c>
      <c r="G84" s="60"/>
      <c r="H84" s="60">
        <f>H83/L83</f>
        <v>0.34726962457337884</v>
      </c>
      <c r="I84" s="60"/>
      <c r="J84" s="60">
        <f>J83/L83</f>
        <v>0.032423208191126277</v>
      </c>
      <c r="K84" s="60"/>
      <c r="L84" s="61">
        <f>SUM(B84:J84)</f>
        <v>1</v>
      </c>
    </row>
    <row r="85" spans="1:12" ht="13.5" thickBot="1">
      <c r="A8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1"/>
    </row>
    <row r="86" spans="2:4" ht="12.75" thickBot="1">
      <c r="B86" s="93" t="s">
        <v>54</v>
      </c>
      <c r="C86" s="94" t="s">
        <v>13</v>
      </c>
      <c r="D86" s="95" t="s">
        <v>55</v>
      </c>
    </row>
    <row r="87" spans="1:5" ht="15">
      <c r="A87" s="72" t="s">
        <v>45</v>
      </c>
      <c r="B87" s="83">
        <f>B83</f>
        <v>45</v>
      </c>
      <c r="C87" s="86">
        <f>B61</f>
        <v>14</v>
      </c>
      <c r="D87" s="87">
        <f>B72</f>
        <v>31</v>
      </c>
      <c r="E87" s="76"/>
    </row>
    <row r="88" spans="1:5" ht="15">
      <c r="A88" s="73" t="s">
        <v>46</v>
      </c>
      <c r="B88" s="84">
        <f>D83</f>
        <v>183</v>
      </c>
      <c r="C88" s="88">
        <f>D61</f>
        <v>117</v>
      </c>
      <c r="D88" s="89">
        <f>D72</f>
        <v>66</v>
      </c>
      <c r="E88" s="76"/>
    </row>
    <row r="89" spans="1:5" ht="15">
      <c r="A89" s="73" t="s">
        <v>47</v>
      </c>
      <c r="B89" s="84">
        <f>F83</f>
        <v>499</v>
      </c>
      <c r="C89" s="88">
        <f>F61</f>
        <v>413</v>
      </c>
      <c r="D89" s="89">
        <f>F72</f>
        <v>86</v>
      </c>
      <c r="E89" s="76"/>
    </row>
    <row r="90" spans="1:5" ht="15">
      <c r="A90" s="73" t="s">
        <v>48</v>
      </c>
      <c r="B90" s="84">
        <f>H83</f>
        <v>407</v>
      </c>
      <c r="C90" s="88">
        <f>H61</f>
        <v>385</v>
      </c>
      <c r="D90" s="89">
        <f>H72</f>
        <v>22</v>
      </c>
      <c r="E90" s="76"/>
    </row>
    <row r="91" spans="1:5" ht="15.75" thickBot="1">
      <c r="A91" s="73" t="s">
        <v>49</v>
      </c>
      <c r="B91" s="85">
        <f>J83</f>
        <v>38</v>
      </c>
      <c r="C91" s="90">
        <f>J61</f>
        <v>38</v>
      </c>
      <c r="D91" s="91">
        <f>J72</f>
        <v>0</v>
      </c>
      <c r="E91" s="76"/>
    </row>
    <row r="92" spans="1:5" ht="15.75" thickBot="1">
      <c r="A92" s="74"/>
      <c r="B92" s="92">
        <f>SUM(B87:B91)</f>
        <v>1172</v>
      </c>
      <c r="C92" s="81">
        <f>SUM(C87:C91)</f>
        <v>967</v>
      </c>
      <c r="D92" s="82">
        <f>SUM(D87:D91)</f>
        <v>205</v>
      </c>
      <c r="E92" s="77"/>
    </row>
  </sheetData>
  <mergeCells count="36">
    <mergeCell ref="A64:L64"/>
    <mergeCell ref="A75:L75"/>
    <mergeCell ref="A49:H49"/>
    <mergeCell ref="A50:H50"/>
    <mergeCell ref="A51:H51"/>
    <mergeCell ref="A53:L5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A1:L1"/>
    <mergeCell ref="A2:L2"/>
    <mergeCell ref="A3:L3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K92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65</v>
      </c>
      <c r="B5" s="4"/>
      <c r="L5" s="5"/>
    </row>
    <row r="6" spans="1:12" ht="12">
      <c r="A6" s="3"/>
      <c r="B6" s="4"/>
      <c r="L6" s="5"/>
    </row>
    <row r="7" spans="1:12" ht="13.5" thickBot="1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2.75" thickBot="1">
      <c r="A8" s="98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12.75" thickBot="1">
      <c r="A9" s="7" t="s">
        <v>5</v>
      </c>
      <c r="B9" s="98" t="s">
        <v>6</v>
      </c>
      <c r="C9" s="100"/>
      <c r="D9" s="98" t="s">
        <v>7</v>
      </c>
      <c r="E9" s="100"/>
      <c r="F9" s="98" t="s">
        <v>8</v>
      </c>
      <c r="G9" s="100"/>
      <c r="H9" s="98" t="s">
        <v>9</v>
      </c>
      <c r="I9" s="100"/>
      <c r="J9" s="101" t="s">
        <v>10</v>
      </c>
      <c r="K9" s="102"/>
      <c r="L9" s="7" t="s">
        <v>11</v>
      </c>
    </row>
    <row r="10" spans="1:12" ht="12" customHeight="1" thickBot="1">
      <c r="A10" s="8" t="s">
        <v>12</v>
      </c>
      <c r="B10" s="8" t="s">
        <v>13</v>
      </c>
      <c r="C10" s="8" t="s">
        <v>14</v>
      </c>
      <c r="D10" s="8" t="s">
        <v>13</v>
      </c>
      <c r="E10" s="8" t="s">
        <v>14</v>
      </c>
      <c r="F10" s="8" t="s">
        <v>13</v>
      </c>
      <c r="G10" s="8" t="s">
        <v>14</v>
      </c>
      <c r="H10" s="8" t="s">
        <v>13</v>
      </c>
      <c r="I10" s="8" t="s">
        <v>14</v>
      </c>
      <c r="J10" s="8" t="s">
        <v>13</v>
      </c>
      <c r="K10" s="8" t="s">
        <v>14</v>
      </c>
      <c r="L10" s="8"/>
    </row>
    <row r="11" spans="1:12" ht="12" customHeight="1">
      <c r="A11" s="9" t="s">
        <v>15</v>
      </c>
      <c r="B11" s="10">
        <v>6</v>
      </c>
      <c r="C11" s="10">
        <v>0</v>
      </c>
      <c r="D11" s="10">
        <v>12</v>
      </c>
      <c r="E11" s="10">
        <v>8</v>
      </c>
      <c r="F11" s="10">
        <v>69</v>
      </c>
      <c r="G11" s="10">
        <v>6</v>
      </c>
      <c r="H11" s="10">
        <v>51</v>
      </c>
      <c r="I11" s="10">
        <v>4</v>
      </c>
      <c r="J11" s="10">
        <v>4</v>
      </c>
      <c r="K11" s="11">
        <v>0</v>
      </c>
      <c r="L11" s="12">
        <f>SUM(B11:K11)</f>
        <v>160</v>
      </c>
    </row>
    <row r="12" spans="1:12" ht="12" customHeight="1">
      <c r="A12" s="9" t="s">
        <v>16</v>
      </c>
      <c r="B12" s="10">
        <v>0</v>
      </c>
      <c r="C12" s="10">
        <v>1</v>
      </c>
      <c r="D12" s="10">
        <v>53</v>
      </c>
      <c r="E12" s="10">
        <v>4</v>
      </c>
      <c r="F12" s="10">
        <v>46</v>
      </c>
      <c r="G12" s="10">
        <v>3</v>
      </c>
      <c r="H12" s="10">
        <v>26</v>
      </c>
      <c r="I12" s="10">
        <v>1</v>
      </c>
      <c r="J12" s="10">
        <v>2</v>
      </c>
      <c r="K12" s="11">
        <v>0</v>
      </c>
      <c r="L12" s="12">
        <f>SUM(B12:K12)</f>
        <v>136</v>
      </c>
    </row>
    <row r="13" spans="1:12" ht="12" customHeight="1">
      <c r="A13" s="13" t="s">
        <v>17</v>
      </c>
      <c r="B13" s="14">
        <v>0</v>
      </c>
      <c r="C13" s="14">
        <v>1</v>
      </c>
      <c r="D13" s="14">
        <v>3</v>
      </c>
      <c r="E13" s="14">
        <v>0</v>
      </c>
      <c r="F13" s="14">
        <v>32</v>
      </c>
      <c r="G13" s="14">
        <v>2</v>
      </c>
      <c r="H13" s="14">
        <v>41</v>
      </c>
      <c r="I13" s="14">
        <v>0</v>
      </c>
      <c r="J13" s="14">
        <v>5</v>
      </c>
      <c r="K13" s="15">
        <v>0</v>
      </c>
      <c r="L13" s="16">
        <f>SUM(B13:K13)</f>
        <v>84</v>
      </c>
    </row>
    <row r="14" spans="1:12" ht="12" customHeight="1">
      <c r="A14" s="13" t="s">
        <v>18</v>
      </c>
      <c r="B14" s="14">
        <v>2</v>
      </c>
      <c r="C14" s="14">
        <v>0</v>
      </c>
      <c r="D14" s="14">
        <v>3</v>
      </c>
      <c r="E14" s="14">
        <v>3</v>
      </c>
      <c r="F14" s="14">
        <v>18</v>
      </c>
      <c r="G14" s="14">
        <v>1</v>
      </c>
      <c r="H14" s="14">
        <v>16</v>
      </c>
      <c r="I14" s="14">
        <v>0</v>
      </c>
      <c r="J14" s="14">
        <v>0</v>
      </c>
      <c r="K14" s="15">
        <v>0</v>
      </c>
      <c r="L14" s="16">
        <f>SUM(B14:K14)</f>
        <v>43</v>
      </c>
    </row>
    <row r="15" spans="1:12" s="5" customFormat="1" ht="12" customHeight="1" thickBot="1">
      <c r="A15" s="17" t="s">
        <v>19</v>
      </c>
      <c r="B15" s="18">
        <v>0</v>
      </c>
      <c r="C15" s="18">
        <v>0</v>
      </c>
      <c r="D15" s="18">
        <v>2</v>
      </c>
      <c r="E15" s="19">
        <v>2</v>
      </c>
      <c r="F15" s="18">
        <v>31</v>
      </c>
      <c r="G15" s="18">
        <v>8</v>
      </c>
      <c r="H15" s="18">
        <v>32</v>
      </c>
      <c r="I15" s="18">
        <v>2</v>
      </c>
      <c r="J15" s="18">
        <v>2</v>
      </c>
      <c r="K15" s="20">
        <v>0</v>
      </c>
      <c r="L15" s="21">
        <f>SUM(B15:K15)</f>
        <v>79</v>
      </c>
    </row>
    <row r="16" spans="1:12" s="5" customFormat="1" ht="12.75" thickBot="1">
      <c r="A16" s="22" t="s">
        <v>20</v>
      </c>
      <c r="B16" s="23">
        <f>SUM(B11:B15)</f>
        <v>8</v>
      </c>
      <c r="C16" s="24">
        <f aca="true" t="shared" si="0" ref="C16:L16">SUM(C11:C15)</f>
        <v>2</v>
      </c>
      <c r="D16" s="24">
        <f t="shared" si="0"/>
        <v>73</v>
      </c>
      <c r="E16" s="24">
        <f t="shared" si="0"/>
        <v>17</v>
      </c>
      <c r="F16" s="24">
        <f t="shared" si="0"/>
        <v>196</v>
      </c>
      <c r="G16" s="24">
        <f>SUM(G11:G15)</f>
        <v>20</v>
      </c>
      <c r="H16" s="24">
        <f t="shared" si="0"/>
        <v>166</v>
      </c>
      <c r="I16" s="24">
        <f t="shared" si="0"/>
        <v>7</v>
      </c>
      <c r="J16" s="24">
        <f t="shared" si="0"/>
        <v>13</v>
      </c>
      <c r="K16" s="24">
        <f t="shared" si="0"/>
        <v>0</v>
      </c>
      <c r="L16" s="24">
        <f t="shared" si="0"/>
        <v>502</v>
      </c>
    </row>
    <row r="17" spans="1:12" ht="12.75" thickBot="1">
      <c r="A17" s="7" t="s">
        <v>5</v>
      </c>
      <c r="B17" s="98" t="s">
        <v>6</v>
      </c>
      <c r="C17" s="100"/>
      <c r="D17" s="98" t="s">
        <v>7</v>
      </c>
      <c r="E17" s="100"/>
      <c r="F17" s="98" t="s">
        <v>8</v>
      </c>
      <c r="G17" s="100"/>
      <c r="H17" s="98" t="s">
        <v>9</v>
      </c>
      <c r="I17" s="100"/>
      <c r="J17" s="101" t="s">
        <v>10</v>
      </c>
      <c r="K17" s="102"/>
      <c r="L17" s="7" t="s">
        <v>11</v>
      </c>
    </row>
    <row r="18" spans="1:12" ht="12.75" thickBot="1">
      <c r="A18" s="8" t="s">
        <v>21</v>
      </c>
      <c r="B18" s="8" t="s">
        <v>13</v>
      </c>
      <c r="C18" s="8" t="s">
        <v>14</v>
      </c>
      <c r="D18" s="8" t="s">
        <v>13</v>
      </c>
      <c r="E18" s="8" t="s">
        <v>14</v>
      </c>
      <c r="F18" s="8" t="s">
        <v>13</v>
      </c>
      <c r="G18" s="8" t="s">
        <v>14</v>
      </c>
      <c r="H18" s="8" t="s">
        <v>13</v>
      </c>
      <c r="I18" s="8" t="s">
        <v>14</v>
      </c>
      <c r="J18" s="8" t="s">
        <v>13</v>
      </c>
      <c r="K18" s="8" t="s">
        <v>14</v>
      </c>
      <c r="L18" s="8"/>
    </row>
    <row r="19" spans="1:12" ht="12">
      <c r="A19" s="25" t="s">
        <v>18</v>
      </c>
      <c r="B19" s="10">
        <v>0</v>
      </c>
      <c r="C19" s="10">
        <v>2</v>
      </c>
      <c r="D19" s="10">
        <v>14</v>
      </c>
      <c r="E19" s="10">
        <v>2</v>
      </c>
      <c r="F19" s="10">
        <v>28</v>
      </c>
      <c r="G19" s="10">
        <v>1</v>
      </c>
      <c r="H19" s="10">
        <v>4</v>
      </c>
      <c r="I19" s="10">
        <v>1</v>
      </c>
      <c r="J19" s="10">
        <v>0</v>
      </c>
      <c r="K19" s="11">
        <v>0</v>
      </c>
      <c r="L19" s="12">
        <f>SUM(B19:K19)</f>
        <v>52</v>
      </c>
    </row>
    <row r="20" spans="1:12" ht="12">
      <c r="A20" s="26" t="s">
        <v>22</v>
      </c>
      <c r="B20" s="14">
        <v>0</v>
      </c>
      <c r="C20" s="14">
        <v>4</v>
      </c>
      <c r="D20" s="14">
        <v>11</v>
      </c>
      <c r="E20" s="14">
        <v>5</v>
      </c>
      <c r="F20" s="14">
        <v>20</v>
      </c>
      <c r="G20" s="14">
        <v>3</v>
      </c>
      <c r="H20" s="14">
        <v>17</v>
      </c>
      <c r="I20" s="14">
        <v>1</v>
      </c>
      <c r="J20" s="14">
        <v>2</v>
      </c>
      <c r="K20" s="15">
        <v>0</v>
      </c>
      <c r="L20" s="16">
        <f>SUM(B20:K20)</f>
        <v>63</v>
      </c>
    </row>
    <row r="21" spans="1:12" s="5" customFormat="1" ht="12.75" thickBot="1">
      <c r="A21" s="27" t="s">
        <v>23</v>
      </c>
      <c r="B21" s="18">
        <v>0</v>
      </c>
      <c r="C21" s="18">
        <v>8</v>
      </c>
      <c r="D21" s="18">
        <v>4</v>
      </c>
      <c r="E21" s="18">
        <v>0</v>
      </c>
      <c r="F21" s="18">
        <v>28</v>
      </c>
      <c r="G21" s="18">
        <v>6</v>
      </c>
      <c r="H21" s="18">
        <v>16</v>
      </c>
      <c r="I21" s="18">
        <v>1</v>
      </c>
      <c r="J21" s="18">
        <v>1</v>
      </c>
      <c r="K21" s="20">
        <v>0</v>
      </c>
      <c r="L21" s="21">
        <f>SUM(B21:K21)</f>
        <v>64</v>
      </c>
    </row>
    <row r="22" spans="1:12" s="5" customFormat="1" ht="12.75" thickBot="1">
      <c r="A22" s="22" t="s">
        <v>20</v>
      </c>
      <c r="B22" s="24">
        <f aca="true" t="shared" si="1" ref="B22:L22">SUM(B19:B21)</f>
        <v>0</v>
      </c>
      <c r="C22" s="24">
        <f t="shared" si="1"/>
        <v>14</v>
      </c>
      <c r="D22" s="24">
        <f t="shared" si="1"/>
        <v>29</v>
      </c>
      <c r="E22" s="24">
        <f t="shared" si="1"/>
        <v>7</v>
      </c>
      <c r="F22" s="24">
        <f t="shared" si="1"/>
        <v>76</v>
      </c>
      <c r="G22" s="24">
        <f t="shared" si="1"/>
        <v>10</v>
      </c>
      <c r="H22" s="24">
        <f t="shared" si="1"/>
        <v>37</v>
      </c>
      <c r="I22" s="24">
        <f t="shared" si="1"/>
        <v>3</v>
      </c>
      <c r="J22" s="24">
        <f t="shared" si="1"/>
        <v>3</v>
      </c>
      <c r="K22" s="24">
        <f t="shared" si="1"/>
        <v>0</v>
      </c>
      <c r="L22" s="24">
        <f t="shared" si="1"/>
        <v>179</v>
      </c>
    </row>
    <row r="23" spans="1:12" ht="12.75" thickBot="1">
      <c r="A23" s="7" t="s">
        <v>5</v>
      </c>
      <c r="B23" s="98" t="s">
        <v>6</v>
      </c>
      <c r="C23" s="100"/>
      <c r="D23" s="98" t="s">
        <v>7</v>
      </c>
      <c r="E23" s="100"/>
      <c r="F23" s="98" t="s">
        <v>8</v>
      </c>
      <c r="G23" s="100"/>
      <c r="H23" s="98" t="s">
        <v>9</v>
      </c>
      <c r="I23" s="100"/>
      <c r="J23" s="101" t="s">
        <v>10</v>
      </c>
      <c r="K23" s="102"/>
      <c r="L23" s="7" t="s">
        <v>11</v>
      </c>
    </row>
    <row r="24" spans="1:12" ht="12.75" thickBot="1">
      <c r="A24" s="8" t="s">
        <v>24</v>
      </c>
      <c r="B24" s="8" t="s">
        <v>13</v>
      </c>
      <c r="C24" s="8" t="s">
        <v>14</v>
      </c>
      <c r="D24" s="8" t="s">
        <v>13</v>
      </c>
      <c r="E24" s="8" t="s">
        <v>14</v>
      </c>
      <c r="F24" s="8" t="s">
        <v>13</v>
      </c>
      <c r="G24" s="8" t="s">
        <v>14</v>
      </c>
      <c r="H24" s="8" t="s">
        <v>13</v>
      </c>
      <c r="I24" s="8" t="s">
        <v>14</v>
      </c>
      <c r="J24" s="8" t="s">
        <v>13</v>
      </c>
      <c r="K24" s="8" t="s">
        <v>14</v>
      </c>
      <c r="L24" s="8"/>
    </row>
    <row r="25" spans="1:12" ht="12">
      <c r="A25" s="25" t="s">
        <v>25</v>
      </c>
      <c r="B25" s="10">
        <v>0</v>
      </c>
      <c r="C25" s="10">
        <v>0</v>
      </c>
      <c r="D25" s="10">
        <v>0</v>
      </c>
      <c r="E25" s="10">
        <v>2</v>
      </c>
      <c r="F25" s="10">
        <v>26</v>
      </c>
      <c r="G25" s="10">
        <v>4</v>
      </c>
      <c r="H25" s="10">
        <v>16</v>
      </c>
      <c r="I25" s="10">
        <v>2</v>
      </c>
      <c r="J25" s="10">
        <v>2</v>
      </c>
      <c r="K25" s="11">
        <v>0</v>
      </c>
      <c r="L25" s="12">
        <f>SUM(B25:K25)</f>
        <v>52</v>
      </c>
    </row>
    <row r="26" spans="1:12" s="5" customFormat="1" ht="12.75" thickBot="1">
      <c r="A26" s="27" t="s">
        <v>18</v>
      </c>
      <c r="B26" s="18">
        <v>2</v>
      </c>
      <c r="C26" s="18">
        <v>3</v>
      </c>
      <c r="D26" s="18">
        <v>5</v>
      </c>
      <c r="E26" s="18">
        <v>5</v>
      </c>
      <c r="F26" s="18">
        <v>24</v>
      </c>
      <c r="G26" s="18">
        <v>0</v>
      </c>
      <c r="H26" s="18">
        <v>7</v>
      </c>
      <c r="I26" s="18">
        <v>1</v>
      </c>
      <c r="J26" s="18">
        <v>0</v>
      </c>
      <c r="K26" s="20">
        <v>0</v>
      </c>
      <c r="L26" s="21">
        <f>SUM(B26:K26)</f>
        <v>47</v>
      </c>
    </row>
    <row r="27" spans="1:12" s="5" customFormat="1" ht="12.75" thickBot="1">
      <c r="A27" s="22" t="s">
        <v>20</v>
      </c>
      <c r="B27" s="24">
        <f aca="true" t="shared" si="2" ref="B27:L27">SUM(B25:B26)</f>
        <v>2</v>
      </c>
      <c r="C27" s="24">
        <f t="shared" si="2"/>
        <v>3</v>
      </c>
      <c r="D27" s="24">
        <f t="shared" si="2"/>
        <v>5</v>
      </c>
      <c r="E27" s="24">
        <f t="shared" si="2"/>
        <v>7</v>
      </c>
      <c r="F27" s="24">
        <f t="shared" si="2"/>
        <v>50</v>
      </c>
      <c r="G27" s="24">
        <f t="shared" si="2"/>
        <v>4</v>
      </c>
      <c r="H27" s="24">
        <f t="shared" si="2"/>
        <v>23</v>
      </c>
      <c r="I27" s="24">
        <f t="shared" si="2"/>
        <v>3</v>
      </c>
      <c r="J27" s="24">
        <f t="shared" si="2"/>
        <v>2</v>
      </c>
      <c r="K27" s="24">
        <f t="shared" si="2"/>
        <v>0</v>
      </c>
      <c r="L27" s="24">
        <f t="shared" si="2"/>
        <v>99</v>
      </c>
    </row>
    <row r="28" spans="1:12" ht="12.75" thickBot="1">
      <c r="A28" s="7" t="s">
        <v>5</v>
      </c>
      <c r="B28" s="98" t="s">
        <v>6</v>
      </c>
      <c r="C28" s="100"/>
      <c r="D28" s="98" t="s">
        <v>7</v>
      </c>
      <c r="E28" s="100"/>
      <c r="F28" s="98" t="s">
        <v>8</v>
      </c>
      <c r="G28" s="100"/>
      <c r="H28" s="98" t="s">
        <v>9</v>
      </c>
      <c r="I28" s="100"/>
      <c r="J28" s="101" t="s">
        <v>10</v>
      </c>
      <c r="K28" s="102"/>
      <c r="L28" s="7" t="s">
        <v>11</v>
      </c>
    </row>
    <row r="29" spans="1:12" ht="12.75" thickBot="1">
      <c r="A29" s="8" t="s">
        <v>26</v>
      </c>
      <c r="B29" s="8" t="s">
        <v>13</v>
      </c>
      <c r="C29" s="8" t="s">
        <v>14</v>
      </c>
      <c r="D29" s="8" t="s">
        <v>13</v>
      </c>
      <c r="E29" s="8" t="s">
        <v>14</v>
      </c>
      <c r="F29" s="8" t="s">
        <v>13</v>
      </c>
      <c r="G29" s="8" t="s">
        <v>14</v>
      </c>
      <c r="H29" s="8" t="s">
        <v>13</v>
      </c>
      <c r="I29" s="8" t="s">
        <v>14</v>
      </c>
      <c r="J29" s="8" t="s">
        <v>13</v>
      </c>
      <c r="K29" s="8" t="s">
        <v>14</v>
      </c>
      <c r="L29" s="8"/>
    </row>
    <row r="30" spans="1:12" s="28" customFormat="1" ht="12">
      <c r="A30" s="25" t="s">
        <v>27</v>
      </c>
      <c r="B30" s="10">
        <v>0</v>
      </c>
      <c r="C30" s="10">
        <v>1</v>
      </c>
      <c r="D30" s="10">
        <v>0</v>
      </c>
      <c r="E30" s="10">
        <v>1</v>
      </c>
      <c r="F30" s="10">
        <v>3</v>
      </c>
      <c r="G30" s="10">
        <v>1</v>
      </c>
      <c r="H30" s="10">
        <v>31</v>
      </c>
      <c r="I30" s="10">
        <v>4</v>
      </c>
      <c r="J30" s="10">
        <v>8</v>
      </c>
      <c r="K30" s="11">
        <v>0</v>
      </c>
      <c r="L30" s="12">
        <f>SUM(B30:K30)</f>
        <v>49</v>
      </c>
    </row>
    <row r="31" spans="1:12" ht="12">
      <c r="A31" s="13" t="s">
        <v>28</v>
      </c>
      <c r="B31" s="14">
        <v>0</v>
      </c>
      <c r="C31" s="14">
        <v>2</v>
      </c>
      <c r="D31" s="14">
        <v>2</v>
      </c>
      <c r="E31" s="14">
        <v>6</v>
      </c>
      <c r="F31" s="14">
        <v>24</v>
      </c>
      <c r="G31" s="14">
        <v>9</v>
      </c>
      <c r="H31" s="14">
        <v>39</v>
      </c>
      <c r="I31" s="14">
        <v>0</v>
      </c>
      <c r="J31" s="14">
        <v>4</v>
      </c>
      <c r="K31" s="15">
        <v>0</v>
      </c>
      <c r="L31" s="16">
        <f>SUM(B31:K31)</f>
        <v>86</v>
      </c>
    </row>
    <row r="32" spans="1:12" s="5" customFormat="1" ht="12.75" thickBot="1">
      <c r="A32" s="27" t="s">
        <v>18</v>
      </c>
      <c r="B32" s="18">
        <v>2</v>
      </c>
      <c r="C32" s="18">
        <v>1</v>
      </c>
      <c r="D32" s="18">
        <v>2</v>
      </c>
      <c r="E32" s="18">
        <v>7</v>
      </c>
      <c r="F32" s="18">
        <v>18</v>
      </c>
      <c r="G32" s="18">
        <v>2</v>
      </c>
      <c r="H32" s="18">
        <v>10</v>
      </c>
      <c r="I32" s="18">
        <v>0</v>
      </c>
      <c r="J32" s="18">
        <v>0</v>
      </c>
      <c r="K32" s="20">
        <v>0</v>
      </c>
      <c r="L32" s="21">
        <f>SUM(B32:K32)</f>
        <v>42</v>
      </c>
    </row>
    <row r="33" spans="1:12" s="5" customFormat="1" ht="12.75" thickBot="1">
      <c r="A33" s="22" t="s">
        <v>20</v>
      </c>
      <c r="B33" s="24">
        <f aca="true" t="shared" si="3" ref="B33:L33">SUM(B29:B32)</f>
        <v>2</v>
      </c>
      <c r="C33" s="24">
        <f t="shared" si="3"/>
        <v>4</v>
      </c>
      <c r="D33" s="24">
        <f t="shared" si="3"/>
        <v>4</v>
      </c>
      <c r="E33" s="24">
        <f t="shared" si="3"/>
        <v>14</v>
      </c>
      <c r="F33" s="24">
        <f t="shared" si="3"/>
        <v>45</v>
      </c>
      <c r="G33" s="24">
        <f t="shared" si="3"/>
        <v>12</v>
      </c>
      <c r="H33" s="24">
        <f t="shared" si="3"/>
        <v>80</v>
      </c>
      <c r="I33" s="24">
        <f t="shared" si="3"/>
        <v>4</v>
      </c>
      <c r="J33" s="24">
        <f t="shared" si="3"/>
        <v>12</v>
      </c>
      <c r="K33" s="24">
        <f t="shared" si="3"/>
        <v>0</v>
      </c>
      <c r="L33" s="24">
        <f t="shared" si="3"/>
        <v>177</v>
      </c>
    </row>
    <row r="34" spans="1:12" ht="12.75" thickBot="1">
      <c r="A34" s="7" t="s">
        <v>5</v>
      </c>
      <c r="B34" s="98" t="s">
        <v>6</v>
      </c>
      <c r="C34" s="100"/>
      <c r="D34" s="98" t="s">
        <v>7</v>
      </c>
      <c r="E34" s="100"/>
      <c r="F34" s="98" t="s">
        <v>8</v>
      </c>
      <c r="G34" s="100"/>
      <c r="H34" s="98" t="s">
        <v>9</v>
      </c>
      <c r="I34" s="100"/>
      <c r="J34" s="101" t="s">
        <v>10</v>
      </c>
      <c r="K34" s="102"/>
      <c r="L34" s="7" t="s">
        <v>11</v>
      </c>
    </row>
    <row r="35" spans="1:12" ht="12.75" thickBot="1">
      <c r="A35" s="8" t="s">
        <v>29</v>
      </c>
      <c r="B35" s="8" t="s">
        <v>13</v>
      </c>
      <c r="C35" s="8" t="s">
        <v>14</v>
      </c>
      <c r="D35" s="8" t="s">
        <v>13</v>
      </c>
      <c r="E35" s="8" t="s">
        <v>14</v>
      </c>
      <c r="F35" s="8" t="s">
        <v>13</v>
      </c>
      <c r="G35" s="8" t="s">
        <v>14</v>
      </c>
      <c r="H35" s="8" t="s">
        <v>13</v>
      </c>
      <c r="I35" s="8" t="s">
        <v>14</v>
      </c>
      <c r="J35" s="8" t="s">
        <v>13</v>
      </c>
      <c r="K35" s="8" t="s">
        <v>14</v>
      </c>
      <c r="L35" s="8"/>
    </row>
    <row r="36" spans="1:12" ht="12">
      <c r="A36" s="25" t="s">
        <v>30</v>
      </c>
      <c r="B36" s="10">
        <v>2</v>
      </c>
      <c r="C36" s="10">
        <v>0</v>
      </c>
      <c r="D36" s="10">
        <v>2</v>
      </c>
      <c r="E36" s="10">
        <v>2</v>
      </c>
      <c r="F36" s="10">
        <v>14</v>
      </c>
      <c r="G36" s="10">
        <v>2</v>
      </c>
      <c r="H36" s="10">
        <v>25</v>
      </c>
      <c r="I36" s="10">
        <v>1</v>
      </c>
      <c r="J36" s="10">
        <v>3</v>
      </c>
      <c r="K36" s="29">
        <v>0</v>
      </c>
      <c r="L36" s="30">
        <f>SUM(B36:K36)</f>
        <v>51</v>
      </c>
    </row>
    <row r="37" spans="1:12" ht="12">
      <c r="A37" s="26" t="s">
        <v>18</v>
      </c>
      <c r="B37" s="14">
        <v>0</v>
      </c>
      <c r="C37" s="14">
        <v>0</v>
      </c>
      <c r="D37" s="14">
        <v>2</v>
      </c>
      <c r="E37" s="14">
        <v>0</v>
      </c>
      <c r="F37" s="14">
        <v>24</v>
      </c>
      <c r="G37" s="14">
        <v>3</v>
      </c>
      <c r="H37" s="14">
        <v>17</v>
      </c>
      <c r="I37" s="14">
        <v>0</v>
      </c>
      <c r="J37" s="14">
        <v>0</v>
      </c>
      <c r="K37" s="15">
        <v>0</v>
      </c>
      <c r="L37" s="16">
        <f>SUM(B37:K37)</f>
        <v>46</v>
      </c>
    </row>
    <row r="38" spans="1:12" s="5" customFormat="1" ht="12.75" thickBot="1">
      <c r="A38" s="27" t="s">
        <v>23</v>
      </c>
      <c r="B38" s="18">
        <v>0</v>
      </c>
      <c r="C38" s="18">
        <v>0</v>
      </c>
      <c r="D38" s="18">
        <v>1</v>
      </c>
      <c r="E38" s="18">
        <v>0</v>
      </c>
      <c r="F38" s="18">
        <v>7</v>
      </c>
      <c r="G38" s="18">
        <v>4</v>
      </c>
      <c r="H38" s="18">
        <v>38</v>
      </c>
      <c r="I38" s="18">
        <v>2</v>
      </c>
      <c r="J38" s="18">
        <v>5</v>
      </c>
      <c r="K38" s="20">
        <v>0</v>
      </c>
      <c r="L38" s="21">
        <f>SUM(B38:K38)</f>
        <v>57</v>
      </c>
    </row>
    <row r="39" spans="1:12" ht="12.75" thickBot="1">
      <c r="A39" s="22" t="s">
        <v>20</v>
      </c>
      <c r="B39" s="24">
        <f aca="true" t="shared" si="4" ref="B39:L39">SUM(B35:B38)</f>
        <v>2</v>
      </c>
      <c r="C39" s="24">
        <f t="shared" si="4"/>
        <v>0</v>
      </c>
      <c r="D39" s="24">
        <f t="shared" si="4"/>
        <v>5</v>
      </c>
      <c r="E39" s="24">
        <f t="shared" si="4"/>
        <v>2</v>
      </c>
      <c r="F39" s="24">
        <f t="shared" si="4"/>
        <v>45</v>
      </c>
      <c r="G39" s="24">
        <f t="shared" si="4"/>
        <v>9</v>
      </c>
      <c r="H39" s="24">
        <f t="shared" si="4"/>
        <v>80</v>
      </c>
      <c r="I39" s="24">
        <f t="shared" si="4"/>
        <v>3</v>
      </c>
      <c r="J39" s="24">
        <f t="shared" si="4"/>
        <v>8</v>
      </c>
      <c r="K39" s="24">
        <f t="shared" si="4"/>
        <v>0</v>
      </c>
      <c r="L39" s="24">
        <f t="shared" si="4"/>
        <v>154</v>
      </c>
    </row>
    <row r="40" spans="1:12" ht="12.75" thickBot="1">
      <c r="A40" s="31" t="s">
        <v>11</v>
      </c>
      <c r="B40" s="32">
        <f aca="true" t="shared" si="5" ref="B40:L40">B16+B22+B27+B33+B39</f>
        <v>14</v>
      </c>
      <c r="C40" s="32">
        <f t="shared" si="5"/>
        <v>23</v>
      </c>
      <c r="D40" s="32">
        <f t="shared" si="5"/>
        <v>116</v>
      </c>
      <c r="E40" s="32">
        <f t="shared" si="5"/>
        <v>47</v>
      </c>
      <c r="F40" s="32">
        <f t="shared" si="5"/>
        <v>412</v>
      </c>
      <c r="G40" s="32">
        <f t="shared" si="5"/>
        <v>55</v>
      </c>
      <c r="H40" s="32">
        <f t="shared" si="5"/>
        <v>386</v>
      </c>
      <c r="I40" s="32">
        <f t="shared" si="5"/>
        <v>20</v>
      </c>
      <c r="J40" s="32">
        <f t="shared" si="5"/>
        <v>38</v>
      </c>
      <c r="K40" s="32">
        <f t="shared" si="5"/>
        <v>0</v>
      </c>
      <c r="L40" s="6">
        <f t="shared" si="5"/>
        <v>1111</v>
      </c>
    </row>
    <row r="41" spans="1:12" ht="12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93" ht="12.7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67"/>
      <c r="B44" s="68"/>
      <c r="C44" s="68"/>
      <c r="D44" s="68" t="s">
        <v>66</v>
      </c>
      <c r="E44" s="68"/>
      <c r="F44" s="68"/>
      <c r="G44" s="68"/>
      <c r="H44" s="68"/>
      <c r="I44" s="68"/>
      <c r="J44" s="68"/>
      <c r="K44" s="68"/>
      <c r="L44" s="6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0" customFormat="1" ht="15">
      <c r="A52" s="3" t="str">
        <f>A5</f>
        <v>Dezembro/2009 (posição de 31 de Dezembro)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50" customFormat="1" ht="18">
      <c r="A53" s="103" t="s">
        <v>31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0" customFormat="1" ht="15.75">
      <c r="A54" s="37" t="s">
        <v>5</v>
      </c>
      <c r="B54" s="38" t="s">
        <v>32</v>
      </c>
      <c r="C54" s="39" t="s">
        <v>33</v>
      </c>
      <c r="D54" s="40" t="s">
        <v>34</v>
      </c>
      <c r="E54" s="41" t="s">
        <v>33</v>
      </c>
      <c r="F54" s="40" t="s">
        <v>35</v>
      </c>
      <c r="G54" s="41" t="s">
        <v>33</v>
      </c>
      <c r="H54" s="40" t="s">
        <v>36</v>
      </c>
      <c r="I54" s="41" t="s">
        <v>33</v>
      </c>
      <c r="J54" s="42" t="s">
        <v>37</v>
      </c>
      <c r="K54" s="42" t="s">
        <v>33</v>
      </c>
      <c r="L54" s="41" t="s">
        <v>11</v>
      </c>
    </row>
    <row r="55" spans="1:12" s="50" customFormat="1" ht="15">
      <c r="A55" s="43"/>
      <c r="B55" s="44"/>
      <c r="C55" s="45" t="s">
        <v>5</v>
      </c>
      <c r="D55" s="43"/>
      <c r="E55" s="45" t="s">
        <v>5</v>
      </c>
      <c r="F55" s="43"/>
      <c r="G55" s="45" t="s">
        <v>5</v>
      </c>
      <c r="H55" s="43"/>
      <c r="I55" s="45" t="s">
        <v>5</v>
      </c>
      <c r="J55" s="46" t="s">
        <v>38</v>
      </c>
      <c r="K55" s="45" t="s">
        <v>5</v>
      </c>
      <c r="L55" s="43"/>
    </row>
    <row r="56" spans="1:12" s="50" customFormat="1" ht="15">
      <c r="A56" s="47" t="s">
        <v>39</v>
      </c>
      <c r="B56" s="48">
        <f>B16</f>
        <v>8</v>
      </c>
      <c r="C56" s="69">
        <f>B56/$L$56</f>
        <v>0.017543859649122806</v>
      </c>
      <c r="D56" s="48">
        <f>D16</f>
        <v>73</v>
      </c>
      <c r="E56" s="69">
        <f>D56/$L$56</f>
        <v>0.1600877192982456</v>
      </c>
      <c r="F56" s="48">
        <f>F16</f>
        <v>196</v>
      </c>
      <c r="G56" s="69">
        <f>F56/$L$56</f>
        <v>0.4298245614035088</v>
      </c>
      <c r="H56" s="48">
        <f>H16</f>
        <v>166</v>
      </c>
      <c r="I56" s="69">
        <f>H56/$L$56</f>
        <v>0.36403508771929827</v>
      </c>
      <c r="J56" s="48">
        <f>J16</f>
        <v>13</v>
      </c>
      <c r="K56" s="69">
        <f>J56/L56</f>
        <v>0.02850877192982456</v>
      </c>
      <c r="L56" s="49">
        <f>B56+D56+F56+H56+J56</f>
        <v>456</v>
      </c>
    </row>
    <row r="57" spans="1:193" ht="21.75" customHeight="1">
      <c r="A57" s="51" t="s">
        <v>40</v>
      </c>
      <c r="B57" s="52">
        <f>B22</f>
        <v>0</v>
      </c>
      <c r="C57" s="69">
        <f>B57/$L$57</f>
        <v>0</v>
      </c>
      <c r="D57" s="52">
        <f>D22</f>
        <v>29</v>
      </c>
      <c r="E57" s="69">
        <f>D57/$L$57</f>
        <v>0.2</v>
      </c>
      <c r="F57" s="52">
        <f>F22</f>
        <v>76</v>
      </c>
      <c r="G57" s="69">
        <f>F57/$L$57</f>
        <v>0.5241379310344828</v>
      </c>
      <c r="H57" s="52">
        <f>H22</f>
        <v>37</v>
      </c>
      <c r="I57" s="69">
        <f>H57/L57</f>
        <v>0.25517241379310346</v>
      </c>
      <c r="J57" s="52">
        <f>J22</f>
        <v>3</v>
      </c>
      <c r="K57" s="69">
        <f>J57/L57</f>
        <v>0.020689655172413793</v>
      </c>
      <c r="L57" s="53">
        <f>B57+D57+F57+H57+J57</f>
        <v>145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1" t="s">
        <v>41</v>
      </c>
      <c r="B58" s="52">
        <f>B27</f>
        <v>2</v>
      </c>
      <c r="C58" s="69">
        <f>B58/$L$58</f>
        <v>0.024390243902439025</v>
      </c>
      <c r="D58" s="52">
        <f>D27</f>
        <v>5</v>
      </c>
      <c r="E58" s="69">
        <f>D58/$L$58</f>
        <v>0.06097560975609756</v>
      </c>
      <c r="F58" s="52">
        <f>F27</f>
        <v>50</v>
      </c>
      <c r="G58" s="69">
        <f>F58/$L$58</f>
        <v>0.6097560975609756</v>
      </c>
      <c r="H58" s="52">
        <f>H27</f>
        <v>23</v>
      </c>
      <c r="I58" s="69">
        <f>H58/L58</f>
        <v>0.2804878048780488</v>
      </c>
      <c r="J58" s="52">
        <f>J27</f>
        <v>2</v>
      </c>
      <c r="K58" s="69">
        <f>J58/L58</f>
        <v>0.024390243902439025</v>
      </c>
      <c r="L58" s="53">
        <f>B58+D58+F58+H58+J58</f>
        <v>82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1" t="s">
        <v>42</v>
      </c>
      <c r="B59" s="52">
        <f>B33</f>
        <v>2</v>
      </c>
      <c r="C59" s="69">
        <f>B59/$L$59</f>
        <v>0.013986013986013986</v>
      </c>
      <c r="D59" s="52">
        <f>D33</f>
        <v>4</v>
      </c>
      <c r="E59" s="69">
        <f>D59/$L$59</f>
        <v>0.027972027972027972</v>
      </c>
      <c r="F59" s="52">
        <f>F33</f>
        <v>45</v>
      </c>
      <c r="G59" s="69">
        <f>F59/$L$59</f>
        <v>0.3146853146853147</v>
      </c>
      <c r="H59" s="52">
        <f>H33</f>
        <v>80</v>
      </c>
      <c r="I59" s="69">
        <f>H59/L59</f>
        <v>0.5594405594405595</v>
      </c>
      <c r="J59" s="52">
        <f>J33</f>
        <v>12</v>
      </c>
      <c r="K59" s="69">
        <f>J59/L59</f>
        <v>0.08391608391608392</v>
      </c>
      <c r="L59" s="53">
        <f>B59+D59+F59+H59+J59</f>
        <v>143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54" t="s">
        <v>43</v>
      </c>
      <c r="B60" s="55">
        <f>B39</f>
        <v>2</v>
      </c>
      <c r="C60" s="69">
        <f>B60/$L$60</f>
        <v>0.014285714285714285</v>
      </c>
      <c r="D60" s="55">
        <f>D39</f>
        <v>5</v>
      </c>
      <c r="E60" s="69">
        <f>D60/$L$60</f>
        <v>0.03571428571428571</v>
      </c>
      <c r="F60" s="55">
        <f>F39</f>
        <v>45</v>
      </c>
      <c r="G60" s="69">
        <f>F60/$L$60</f>
        <v>0.32142857142857145</v>
      </c>
      <c r="H60" s="55">
        <f>H39</f>
        <v>80</v>
      </c>
      <c r="I60" s="69">
        <f>H60/L60</f>
        <v>0.5714285714285714</v>
      </c>
      <c r="J60" s="55">
        <f>J39</f>
        <v>8</v>
      </c>
      <c r="K60" s="69">
        <f>J60/L60</f>
        <v>0.05714285714285714</v>
      </c>
      <c r="L60" s="55">
        <f>B60+D60+F60+H60+J60</f>
        <v>140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56" t="s">
        <v>11</v>
      </c>
      <c r="B61" s="57">
        <f>SUM(B56:B60)</f>
        <v>14</v>
      </c>
      <c r="C61" s="58">
        <f>B61/$L$61</f>
        <v>0.014492753623188406</v>
      </c>
      <c r="D61" s="57">
        <f>SUM(D56:D60)</f>
        <v>116</v>
      </c>
      <c r="E61" s="58">
        <f>D61/$L$61</f>
        <v>0.12008281573498965</v>
      </c>
      <c r="F61" s="57">
        <f>SUM(F56:F60)</f>
        <v>412</v>
      </c>
      <c r="G61" s="58">
        <f>F61/$L$61</f>
        <v>0.42650103519668736</v>
      </c>
      <c r="H61" s="57">
        <f>SUM(H56:H60)</f>
        <v>386</v>
      </c>
      <c r="I61" s="58">
        <f>H61/$L$61</f>
        <v>0.3995859213250518</v>
      </c>
      <c r="J61" s="57">
        <f>SUM(J56:J60)</f>
        <v>38</v>
      </c>
      <c r="K61" s="58">
        <f>J61/$L$61</f>
        <v>0.039337474120082816</v>
      </c>
      <c r="L61" s="59">
        <f>SUM(L56:L60)</f>
        <v>966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44</v>
      </c>
      <c r="B62" s="60">
        <f>B61/L61</f>
        <v>0.014492753623188406</v>
      </c>
      <c r="C62" s="60"/>
      <c r="D62" s="60">
        <f>D61/L61</f>
        <v>0.12008281573498965</v>
      </c>
      <c r="E62" s="60"/>
      <c r="F62" s="60">
        <f>F61/L61</f>
        <v>0.42650103519668736</v>
      </c>
      <c r="G62" s="60"/>
      <c r="H62" s="60">
        <f>H61/L61</f>
        <v>0.3995859213250518</v>
      </c>
      <c r="I62" s="60"/>
      <c r="J62" s="60">
        <f>J61/L61</f>
        <v>0.039337474120082816</v>
      </c>
      <c r="K62" s="60"/>
      <c r="L62" s="61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5"/>
      <c r="C63" s="6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51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37" t="s">
        <v>5</v>
      </c>
      <c r="B65" s="38" t="s">
        <v>32</v>
      </c>
      <c r="C65" s="39" t="s">
        <v>33</v>
      </c>
      <c r="D65" s="40" t="s">
        <v>34</v>
      </c>
      <c r="E65" s="41" t="s">
        <v>33</v>
      </c>
      <c r="F65" s="40" t="s">
        <v>35</v>
      </c>
      <c r="G65" s="41" t="s">
        <v>33</v>
      </c>
      <c r="H65" s="40" t="s">
        <v>36</v>
      </c>
      <c r="I65" s="41" t="s">
        <v>33</v>
      </c>
      <c r="J65" s="42" t="s">
        <v>37</v>
      </c>
      <c r="K65" s="42" t="s">
        <v>33</v>
      </c>
      <c r="L65" s="41" t="s">
        <v>11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3"/>
      <c r="B66" s="44"/>
      <c r="C66" s="45" t="s">
        <v>5</v>
      </c>
      <c r="D66" s="43"/>
      <c r="E66" s="45" t="s">
        <v>5</v>
      </c>
      <c r="F66" s="43"/>
      <c r="G66" s="45" t="s">
        <v>5</v>
      </c>
      <c r="H66" s="43"/>
      <c r="I66" s="45" t="s">
        <v>5</v>
      </c>
      <c r="J66" s="46" t="s">
        <v>38</v>
      </c>
      <c r="K66" s="45" t="s">
        <v>5</v>
      </c>
      <c r="L66" s="4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47" t="s">
        <v>39</v>
      </c>
      <c r="B67" s="63">
        <f>C16</f>
        <v>2</v>
      </c>
      <c r="C67" s="70">
        <f aca="true" t="shared" si="6" ref="C67:C72">B67/L67</f>
        <v>0.043478260869565216</v>
      </c>
      <c r="D67" s="63">
        <f>E16</f>
        <v>17</v>
      </c>
      <c r="E67" s="70">
        <f aca="true" t="shared" si="7" ref="E67:E72">D67/L67</f>
        <v>0.3695652173913043</v>
      </c>
      <c r="F67" s="63">
        <f>G16</f>
        <v>20</v>
      </c>
      <c r="G67" s="70">
        <f aca="true" t="shared" si="8" ref="G67:G72">F67/L67</f>
        <v>0.43478260869565216</v>
      </c>
      <c r="H67" s="63">
        <f>I16</f>
        <v>7</v>
      </c>
      <c r="I67" s="70">
        <f aca="true" t="shared" si="9" ref="I67:I72">H67/L67</f>
        <v>0.15217391304347827</v>
      </c>
      <c r="J67" s="63">
        <f>K16</f>
        <v>0</v>
      </c>
      <c r="K67" s="70">
        <f aca="true" t="shared" si="10" ref="K67:K72">J67/L67</f>
        <v>0</v>
      </c>
      <c r="L67" s="53">
        <f>B67+D67+F67+H67+J67</f>
        <v>46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6" customFormat="1" ht="15">
      <c r="A68" s="51" t="s">
        <v>40</v>
      </c>
      <c r="B68" s="64">
        <f>C22</f>
        <v>14</v>
      </c>
      <c r="C68" s="69">
        <f t="shared" si="6"/>
        <v>0.4117647058823529</v>
      </c>
      <c r="D68" s="64">
        <f>E22</f>
        <v>7</v>
      </c>
      <c r="E68" s="69">
        <f t="shared" si="7"/>
        <v>0.20588235294117646</v>
      </c>
      <c r="F68" s="64">
        <f>G22</f>
        <v>10</v>
      </c>
      <c r="G68" s="69">
        <f t="shared" si="8"/>
        <v>0.29411764705882354</v>
      </c>
      <c r="H68" s="64">
        <f>I22</f>
        <v>3</v>
      </c>
      <c r="I68" s="69">
        <f t="shared" si="9"/>
        <v>0.08823529411764706</v>
      </c>
      <c r="J68" s="64">
        <f>K22</f>
        <v>0</v>
      </c>
      <c r="K68" s="69">
        <f t="shared" si="10"/>
        <v>0</v>
      </c>
      <c r="L68" s="53">
        <f>B68+D68+F68+H68+J68</f>
        <v>34</v>
      </c>
    </row>
    <row r="69" spans="1:193" ht="15">
      <c r="A69" s="51" t="s">
        <v>41</v>
      </c>
      <c r="B69" s="64">
        <f>C27</f>
        <v>3</v>
      </c>
      <c r="C69" s="69">
        <f t="shared" si="6"/>
        <v>0.17647058823529413</v>
      </c>
      <c r="D69" s="64">
        <f>E27</f>
        <v>7</v>
      </c>
      <c r="E69" s="69">
        <f t="shared" si="7"/>
        <v>0.4117647058823529</v>
      </c>
      <c r="F69" s="64">
        <f>G27</f>
        <v>4</v>
      </c>
      <c r="G69" s="69">
        <f t="shared" si="8"/>
        <v>0.23529411764705882</v>
      </c>
      <c r="H69" s="64">
        <f>I27</f>
        <v>3</v>
      </c>
      <c r="I69" s="69">
        <f t="shared" si="9"/>
        <v>0.17647058823529413</v>
      </c>
      <c r="J69" s="64">
        <f>K27</f>
        <v>0</v>
      </c>
      <c r="K69" s="69">
        <f t="shared" si="10"/>
        <v>0</v>
      </c>
      <c r="L69" s="53">
        <f>B69+D69+F69+H69+J69</f>
        <v>17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1" t="s">
        <v>42</v>
      </c>
      <c r="B70" s="64">
        <f>C33</f>
        <v>4</v>
      </c>
      <c r="C70" s="69">
        <f t="shared" si="6"/>
        <v>0.11764705882352941</v>
      </c>
      <c r="D70" s="64">
        <f>E33</f>
        <v>14</v>
      </c>
      <c r="E70" s="69">
        <f t="shared" si="7"/>
        <v>0.4117647058823529</v>
      </c>
      <c r="F70" s="64">
        <f>G33</f>
        <v>12</v>
      </c>
      <c r="G70" s="69">
        <f t="shared" si="8"/>
        <v>0.35294117647058826</v>
      </c>
      <c r="H70" s="64">
        <f>I33</f>
        <v>4</v>
      </c>
      <c r="I70" s="69">
        <f t="shared" si="9"/>
        <v>0.11764705882352941</v>
      </c>
      <c r="J70" s="64">
        <f>K33</f>
        <v>0</v>
      </c>
      <c r="K70" s="69">
        <f t="shared" si="10"/>
        <v>0</v>
      </c>
      <c r="L70" s="49">
        <f>B70+D70+F70+H70+J70</f>
        <v>34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54" t="s">
        <v>43</v>
      </c>
      <c r="B71" s="65">
        <f>C39</f>
        <v>0</v>
      </c>
      <c r="C71" s="71">
        <f t="shared" si="6"/>
        <v>0</v>
      </c>
      <c r="D71" s="65">
        <f>E39</f>
        <v>2</v>
      </c>
      <c r="E71" s="71">
        <f t="shared" si="7"/>
        <v>0.14285714285714285</v>
      </c>
      <c r="F71" s="65">
        <f>G39</f>
        <v>9</v>
      </c>
      <c r="G71" s="71">
        <f t="shared" si="8"/>
        <v>0.6428571428571429</v>
      </c>
      <c r="H71" s="65">
        <f>I39</f>
        <v>3</v>
      </c>
      <c r="I71" s="71">
        <f t="shared" si="9"/>
        <v>0.21428571428571427</v>
      </c>
      <c r="J71" s="65">
        <f>K39</f>
        <v>0</v>
      </c>
      <c r="K71" s="71">
        <f t="shared" si="10"/>
        <v>0</v>
      </c>
      <c r="L71" s="49">
        <f>B71+D71+F71+H71+J71</f>
        <v>14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56" t="s">
        <v>11</v>
      </c>
      <c r="B72" s="66">
        <f>SUM(B67:B71)</f>
        <v>23</v>
      </c>
      <c r="C72" s="58">
        <f t="shared" si="6"/>
        <v>0.15862068965517243</v>
      </c>
      <c r="D72" s="66">
        <f>SUM(D67:D71)</f>
        <v>47</v>
      </c>
      <c r="E72" s="58">
        <f t="shared" si="7"/>
        <v>0.32413793103448274</v>
      </c>
      <c r="F72" s="57">
        <f>SUM(F67:F71)</f>
        <v>55</v>
      </c>
      <c r="G72" s="58">
        <f t="shared" si="8"/>
        <v>0.3793103448275862</v>
      </c>
      <c r="H72" s="66">
        <f>SUM(H67:H71)</f>
        <v>20</v>
      </c>
      <c r="I72" s="58">
        <f t="shared" si="9"/>
        <v>0.13793103448275862</v>
      </c>
      <c r="J72" s="66">
        <f>SUM(J67:J71)</f>
        <v>0</v>
      </c>
      <c r="K72" s="58">
        <f t="shared" si="10"/>
        <v>0</v>
      </c>
      <c r="L72" s="59">
        <f>SUM(L67:L71)</f>
        <v>145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0">
        <f>B72/L72</f>
        <v>0.15862068965517243</v>
      </c>
      <c r="C73" s="60"/>
      <c r="D73" s="60">
        <f>D72/L72</f>
        <v>0.32413793103448274</v>
      </c>
      <c r="E73" s="60"/>
      <c r="F73" s="60">
        <f>F72/L72</f>
        <v>0.3793103448275862</v>
      </c>
      <c r="G73" s="60"/>
      <c r="H73" s="60">
        <f>H72/L72</f>
        <v>0.13793103448275862</v>
      </c>
      <c r="I73" s="60"/>
      <c r="J73" s="60">
        <f>J72/L72</f>
        <v>0</v>
      </c>
      <c r="K73" s="60"/>
      <c r="L73" s="61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5"/>
      <c r="C74" s="3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52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37" t="s">
        <v>5</v>
      </c>
      <c r="B76" s="38" t="s">
        <v>32</v>
      </c>
      <c r="C76" s="39" t="s">
        <v>33</v>
      </c>
      <c r="D76" s="40" t="s">
        <v>34</v>
      </c>
      <c r="E76" s="41" t="s">
        <v>33</v>
      </c>
      <c r="F76" s="40" t="s">
        <v>35</v>
      </c>
      <c r="G76" s="41" t="s">
        <v>33</v>
      </c>
      <c r="H76" s="40" t="s">
        <v>36</v>
      </c>
      <c r="I76" s="41" t="s">
        <v>33</v>
      </c>
      <c r="J76" s="42" t="s">
        <v>37</v>
      </c>
      <c r="K76" s="42" t="s">
        <v>33</v>
      </c>
      <c r="L76" s="41" t="s">
        <v>11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3"/>
      <c r="B77" s="44"/>
      <c r="C77" s="45" t="s">
        <v>5</v>
      </c>
      <c r="D77" s="43"/>
      <c r="E77" s="45" t="s">
        <v>5</v>
      </c>
      <c r="F77" s="43"/>
      <c r="G77" s="45" t="s">
        <v>5</v>
      </c>
      <c r="H77" s="43"/>
      <c r="I77" s="45" t="s">
        <v>5</v>
      </c>
      <c r="J77" s="46" t="s">
        <v>38</v>
      </c>
      <c r="K77" s="45" t="s">
        <v>5</v>
      </c>
      <c r="L77" s="4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47" t="s">
        <v>39</v>
      </c>
      <c r="B78" s="48">
        <f>B67+B56</f>
        <v>10</v>
      </c>
      <c r="C78" s="69">
        <f>B78/L78</f>
        <v>0.0199203187250996</v>
      </c>
      <c r="D78" s="48">
        <f>D67+D56</f>
        <v>90</v>
      </c>
      <c r="E78" s="69">
        <f>D78/L78</f>
        <v>0.17928286852589642</v>
      </c>
      <c r="F78" s="48">
        <f>F67+F56</f>
        <v>216</v>
      </c>
      <c r="G78" s="69">
        <f>F78/L78</f>
        <v>0.4302788844621514</v>
      </c>
      <c r="H78" s="48">
        <f>H67+H56</f>
        <v>173</v>
      </c>
      <c r="I78" s="69">
        <f>H78/L78</f>
        <v>0.34462151394422313</v>
      </c>
      <c r="J78" s="48">
        <f>J67+J56</f>
        <v>13</v>
      </c>
      <c r="K78" s="69">
        <f>J78/L78</f>
        <v>0.025896414342629483</v>
      </c>
      <c r="L78" s="49">
        <f>B78+D78+F78+H78+J78</f>
        <v>502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1" t="s">
        <v>40</v>
      </c>
      <c r="B79" s="48">
        <f>B68+B57</f>
        <v>14</v>
      </c>
      <c r="C79" s="69">
        <f>B79/L79</f>
        <v>0.0782122905027933</v>
      </c>
      <c r="D79" s="48">
        <f>D68+D57</f>
        <v>36</v>
      </c>
      <c r="E79" s="69">
        <f>D79/L79</f>
        <v>0.2011173184357542</v>
      </c>
      <c r="F79" s="48">
        <f>F68+F57</f>
        <v>86</v>
      </c>
      <c r="G79" s="69">
        <f>F79/L79</f>
        <v>0.48044692737430167</v>
      </c>
      <c r="H79" s="48">
        <f>H68+H57</f>
        <v>40</v>
      </c>
      <c r="I79" s="69">
        <f>H79/L79</f>
        <v>0.22346368715083798</v>
      </c>
      <c r="J79" s="48">
        <f>J68+J57</f>
        <v>3</v>
      </c>
      <c r="K79" s="69">
        <f>J79/L79</f>
        <v>0.01675977653631285</v>
      </c>
      <c r="L79" s="49">
        <f>B79+D79+F79+H79+J79</f>
        <v>179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1" t="s">
        <v>41</v>
      </c>
      <c r="B80" s="48">
        <f>B69+B58</f>
        <v>5</v>
      </c>
      <c r="C80" s="69">
        <f>B80/L80</f>
        <v>0.050505050505050504</v>
      </c>
      <c r="D80" s="48">
        <f>D69+D58</f>
        <v>12</v>
      </c>
      <c r="E80" s="69">
        <f>D80/L80</f>
        <v>0.12121212121212122</v>
      </c>
      <c r="F80" s="48">
        <f>F69+F58</f>
        <v>54</v>
      </c>
      <c r="G80" s="69">
        <f>F80/L80</f>
        <v>0.5454545454545454</v>
      </c>
      <c r="H80" s="48">
        <f>H69+H58</f>
        <v>26</v>
      </c>
      <c r="I80" s="69">
        <f>H80/L80</f>
        <v>0.26262626262626265</v>
      </c>
      <c r="J80" s="48">
        <f>J69+J58</f>
        <v>2</v>
      </c>
      <c r="K80" s="69">
        <f>J80/L80</f>
        <v>0.020202020202020204</v>
      </c>
      <c r="L80" s="49">
        <f>B80+D80+F80+H80+J80</f>
        <v>99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1" t="s">
        <v>42</v>
      </c>
      <c r="B81" s="48">
        <f>B70+B59</f>
        <v>6</v>
      </c>
      <c r="C81" s="69">
        <f>B81/L81</f>
        <v>0.03389830508474576</v>
      </c>
      <c r="D81" s="48">
        <f>D70+D59</f>
        <v>18</v>
      </c>
      <c r="E81" s="69">
        <f>D81/L81</f>
        <v>0.1016949152542373</v>
      </c>
      <c r="F81" s="48">
        <f>F70+F59</f>
        <v>57</v>
      </c>
      <c r="G81" s="69">
        <f>F81/L81</f>
        <v>0.3220338983050847</v>
      </c>
      <c r="H81" s="48">
        <f>H70+H59</f>
        <v>84</v>
      </c>
      <c r="I81" s="69">
        <f>H81/L81</f>
        <v>0.4745762711864407</v>
      </c>
      <c r="J81" s="48">
        <f>J70+J59</f>
        <v>12</v>
      </c>
      <c r="K81" s="69">
        <f>J81/L81</f>
        <v>0.06779661016949153</v>
      </c>
      <c r="L81" s="49">
        <f>B81+D81+F81+H81+J81</f>
        <v>177</v>
      </c>
    </row>
    <row r="82" spans="1:12" ht="15">
      <c r="A82" s="54" t="s">
        <v>43</v>
      </c>
      <c r="B82" s="48">
        <f>B71+B60</f>
        <v>2</v>
      </c>
      <c r="C82" s="69">
        <f>B82/L82</f>
        <v>0.012987012987012988</v>
      </c>
      <c r="D82" s="48">
        <f>D71+D60</f>
        <v>7</v>
      </c>
      <c r="E82" s="69">
        <f>D82/L82</f>
        <v>0.045454545454545456</v>
      </c>
      <c r="F82" s="48">
        <f>F71+F60</f>
        <v>54</v>
      </c>
      <c r="G82" s="69">
        <f>F82/L82</f>
        <v>0.35064935064935066</v>
      </c>
      <c r="H82" s="48">
        <f>H71+H60</f>
        <v>83</v>
      </c>
      <c r="I82" s="69">
        <f>H82/L82</f>
        <v>0.538961038961039</v>
      </c>
      <c r="J82" s="48">
        <f>J71+J60</f>
        <v>8</v>
      </c>
      <c r="K82" s="69">
        <f>J82/L82</f>
        <v>0.05194805194805195</v>
      </c>
      <c r="L82" s="49">
        <f>B82+D82+F82+H82+J82</f>
        <v>154</v>
      </c>
    </row>
    <row r="83" spans="1:12" ht="15">
      <c r="A83" s="56" t="s">
        <v>11</v>
      </c>
      <c r="B83" s="57">
        <f>SUM(B78:B82)</f>
        <v>37</v>
      </c>
      <c r="C83" s="58">
        <f>B83/$L$83</f>
        <v>0.0333033303330333</v>
      </c>
      <c r="D83" s="66">
        <f>SUM(D78:D82)</f>
        <v>163</v>
      </c>
      <c r="E83" s="58">
        <f>D83/$L$83</f>
        <v>0.1467146714671467</v>
      </c>
      <c r="F83" s="57">
        <f>SUM(F78:F82)</f>
        <v>467</v>
      </c>
      <c r="G83" s="58">
        <f>F83/$L$83</f>
        <v>0.42034203420342037</v>
      </c>
      <c r="H83" s="66">
        <f>SUM(H78:H82)</f>
        <v>406</v>
      </c>
      <c r="I83" s="58">
        <f>H83/$L$83</f>
        <v>0.36543654365436545</v>
      </c>
      <c r="J83" s="66">
        <f>SUM(J78:J82)</f>
        <v>38</v>
      </c>
      <c r="K83" s="58">
        <f>J83/$L$83</f>
        <v>0.034203420342034205</v>
      </c>
      <c r="L83" s="59">
        <f>SUM(L78:L82)</f>
        <v>1111</v>
      </c>
    </row>
    <row r="84" spans="1:12" ht="12.75">
      <c r="A84" t="s">
        <v>44</v>
      </c>
      <c r="B84" s="60">
        <f>B83/L83</f>
        <v>0.0333033303330333</v>
      </c>
      <c r="C84" s="60"/>
      <c r="D84" s="60">
        <f>D83/L83</f>
        <v>0.1467146714671467</v>
      </c>
      <c r="E84" s="60"/>
      <c r="F84" s="60">
        <f>F83/L83</f>
        <v>0.42034203420342037</v>
      </c>
      <c r="G84" s="60"/>
      <c r="H84" s="60">
        <f>H83/L83</f>
        <v>0.36543654365436545</v>
      </c>
      <c r="I84" s="60"/>
      <c r="J84" s="60">
        <f>J83/L83</f>
        <v>0.034203420342034205</v>
      </c>
      <c r="K84" s="60"/>
      <c r="L84" s="61">
        <f>SUM(B84:J84)</f>
        <v>0.9999999999999999</v>
      </c>
    </row>
    <row r="85" spans="1:12" ht="13.5" thickBot="1">
      <c r="A8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1"/>
    </row>
    <row r="86" spans="2:4" ht="12.75" thickBot="1">
      <c r="B86" s="93" t="s">
        <v>54</v>
      </c>
      <c r="C86" s="94" t="s">
        <v>13</v>
      </c>
      <c r="D86" s="95" t="s">
        <v>55</v>
      </c>
    </row>
    <row r="87" spans="1:5" ht="15">
      <c r="A87" s="72" t="s">
        <v>45</v>
      </c>
      <c r="B87" s="83">
        <f>B83</f>
        <v>37</v>
      </c>
      <c r="C87" s="86">
        <f>B61</f>
        <v>14</v>
      </c>
      <c r="D87" s="87">
        <f>B72</f>
        <v>23</v>
      </c>
      <c r="E87" s="76"/>
    </row>
    <row r="88" spans="1:5" ht="15">
      <c r="A88" s="73" t="s">
        <v>46</v>
      </c>
      <c r="B88" s="84">
        <f>D83</f>
        <v>163</v>
      </c>
      <c r="C88" s="88">
        <f>D61</f>
        <v>116</v>
      </c>
      <c r="D88" s="89">
        <f>D72</f>
        <v>47</v>
      </c>
      <c r="E88" s="76"/>
    </row>
    <row r="89" spans="1:5" ht="15">
      <c r="A89" s="73" t="s">
        <v>47</v>
      </c>
      <c r="B89" s="84">
        <f>F83</f>
        <v>467</v>
      </c>
      <c r="C89" s="88">
        <f>F61</f>
        <v>412</v>
      </c>
      <c r="D89" s="89">
        <f>F72</f>
        <v>55</v>
      </c>
      <c r="E89" s="76"/>
    </row>
    <row r="90" spans="1:5" ht="15">
      <c r="A90" s="73" t="s">
        <v>48</v>
      </c>
      <c r="B90" s="84">
        <f>H83</f>
        <v>406</v>
      </c>
      <c r="C90" s="88">
        <f>H61</f>
        <v>386</v>
      </c>
      <c r="D90" s="89">
        <f>H72</f>
        <v>20</v>
      </c>
      <c r="E90" s="76"/>
    </row>
    <row r="91" spans="1:5" ht="15.75" thickBot="1">
      <c r="A91" s="73" t="s">
        <v>49</v>
      </c>
      <c r="B91" s="85">
        <f>J83</f>
        <v>38</v>
      </c>
      <c r="C91" s="90">
        <f>J61</f>
        <v>38</v>
      </c>
      <c r="D91" s="91">
        <f>J72</f>
        <v>0</v>
      </c>
      <c r="E91" s="76"/>
    </row>
    <row r="92" spans="1:5" ht="15.75" thickBot="1">
      <c r="A92" s="74"/>
      <c r="B92" s="92">
        <f>SUM(B87:B91)</f>
        <v>1111</v>
      </c>
      <c r="C92" s="81">
        <f>SUM(C87:C91)</f>
        <v>966</v>
      </c>
      <c r="D92" s="82">
        <f>SUM(D87:D91)</f>
        <v>145</v>
      </c>
      <c r="E92" s="77"/>
    </row>
  </sheetData>
  <mergeCells count="36"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4:L64"/>
    <mergeCell ref="A75:L75"/>
    <mergeCell ref="A49:H49"/>
    <mergeCell ref="A50:H50"/>
    <mergeCell ref="A51:H51"/>
    <mergeCell ref="A53:L53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91"/>
  <sheetViews>
    <sheetView workbookViewId="0" topLeftCell="A1">
      <selection activeCell="N117" sqref="N117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53</v>
      </c>
      <c r="B5" s="4"/>
      <c r="L5" s="5"/>
    </row>
    <row r="6" spans="1:12" ht="12">
      <c r="A6" s="3"/>
      <c r="B6" s="4"/>
      <c r="L6" s="5"/>
    </row>
    <row r="7" spans="1:12" ht="13.5" thickBot="1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2.75" thickBot="1">
      <c r="A8" s="98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12.75" thickBot="1">
      <c r="A9" s="7" t="s">
        <v>5</v>
      </c>
      <c r="B9" s="98" t="s">
        <v>6</v>
      </c>
      <c r="C9" s="100"/>
      <c r="D9" s="98" t="s">
        <v>7</v>
      </c>
      <c r="E9" s="100"/>
      <c r="F9" s="98" t="s">
        <v>8</v>
      </c>
      <c r="G9" s="100"/>
      <c r="H9" s="98" t="s">
        <v>9</v>
      </c>
      <c r="I9" s="100"/>
      <c r="J9" s="101" t="s">
        <v>10</v>
      </c>
      <c r="K9" s="102"/>
      <c r="L9" s="7" t="s">
        <v>11</v>
      </c>
    </row>
    <row r="10" spans="1:12" ht="12" customHeight="1" thickBot="1">
      <c r="A10" s="8" t="s">
        <v>12</v>
      </c>
      <c r="B10" s="8" t="s">
        <v>13</v>
      </c>
      <c r="C10" s="8" t="s">
        <v>14</v>
      </c>
      <c r="D10" s="8" t="s">
        <v>13</v>
      </c>
      <c r="E10" s="8" t="s">
        <v>14</v>
      </c>
      <c r="F10" s="8" t="s">
        <v>13</v>
      </c>
      <c r="G10" s="8" t="s">
        <v>14</v>
      </c>
      <c r="H10" s="8" t="s">
        <v>13</v>
      </c>
      <c r="I10" s="8" t="s">
        <v>14</v>
      </c>
      <c r="J10" s="8" t="s">
        <v>13</v>
      </c>
      <c r="K10" s="8" t="s">
        <v>14</v>
      </c>
      <c r="L10" s="8"/>
    </row>
    <row r="11" spans="1:12" ht="12" customHeight="1">
      <c r="A11" s="9" t="s">
        <v>15</v>
      </c>
      <c r="B11" s="10">
        <v>7</v>
      </c>
      <c r="C11" s="10">
        <v>4</v>
      </c>
      <c r="D11" s="10">
        <v>16</v>
      </c>
      <c r="E11" s="10">
        <v>2</v>
      </c>
      <c r="F11" s="10">
        <v>69</v>
      </c>
      <c r="G11" s="10">
        <v>7</v>
      </c>
      <c r="H11" s="10">
        <v>49</v>
      </c>
      <c r="I11" s="10">
        <v>2</v>
      </c>
      <c r="J11" s="10">
        <v>1</v>
      </c>
      <c r="K11" s="11">
        <v>0</v>
      </c>
      <c r="L11" s="12">
        <f>SUM(B11:K11)</f>
        <v>157</v>
      </c>
    </row>
    <row r="12" spans="1:12" ht="12" customHeight="1">
      <c r="A12" s="9" t="s">
        <v>16</v>
      </c>
      <c r="B12" s="10">
        <v>0</v>
      </c>
      <c r="C12" s="10">
        <v>1</v>
      </c>
      <c r="D12" s="10">
        <v>51</v>
      </c>
      <c r="E12" s="10">
        <v>9</v>
      </c>
      <c r="F12" s="10">
        <v>50</v>
      </c>
      <c r="G12" s="10">
        <v>6</v>
      </c>
      <c r="H12" s="10">
        <v>21</v>
      </c>
      <c r="I12" s="10">
        <v>2</v>
      </c>
      <c r="J12" s="10">
        <v>2</v>
      </c>
      <c r="K12" s="11">
        <v>0</v>
      </c>
      <c r="L12" s="12">
        <f>SUM(B12:K12)</f>
        <v>142</v>
      </c>
    </row>
    <row r="13" spans="1:12" ht="12" customHeight="1">
      <c r="A13" s="13" t="s">
        <v>17</v>
      </c>
      <c r="B13" s="14">
        <v>0</v>
      </c>
      <c r="C13" s="14">
        <v>1</v>
      </c>
      <c r="D13" s="14">
        <v>3</v>
      </c>
      <c r="E13" s="14">
        <v>1</v>
      </c>
      <c r="F13" s="14">
        <v>35</v>
      </c>
      <c r="G13" s="14">
        <v>5</v>
      </c>
      <c r="H13" s="14">
        <v>40</v>
      </c>
      <c r="I13" s="14">
        <v>0</v>
      </c>
      <c r="J13" s="14">
        <v>3</v>
      </c>
      <c r="K13" s="15">
        <v>0</v>
      </c>
      <c r="L13" s="16">
        <f>SUM(B13:K13)</f>
        <v>88</v>
      </c>
    </row>
    <row r="14" spans="1:12" ht="12" customHeight="1">
      <c r="A14" s="13" t="s">
        <v>18</v>
      </c>
      <c r="B14" s="14">
        <v>2</v>
      </c>
      <c r="C14" s="14">
        <v>0</v>
      </c>
      <c r="D14" s="14">
        <v>3</v>
      </c>
      <c r="E14" s="14">
        <v>3</v>
      </c>
      <c r="F14" s="14">
        <v>16</v>
      </c>
      <c r="G14" s="14">
        <v>2</v>
      </c>
      <c r="H14" s="14">
        <v>16</v>
      </c>
      <c r="I14" s="14">
        <v>0</v>
      </c>
      <c r="J14" s="14">
        <v>0</v>
      </c>
      <c r="K14" s="15">
        <v>0</v>
      </c>
      <c r="L14" s="16">
        <f>SUM(B14:K14)</f>
        <v>42</v>
      </c>
    </row>
    <row r="15" spans="1:12" s="5" customFormat="1" ht="12" customHeight="1" thickBot="1">
      <c r="A15" s="17" t="s">
        <v>19</v>
      </c>
      <c r="B15" s="18">
        <v>0</v>
      </c>
      <c r="C15" s="18">
        <v>1</v>
      </c>
      <c r="D15" s="18">
        <v>2</v>
      </c>
      <c r="E15" s="19">
        <v>4</v>
      </c>
      <c r="F15" s="18">
        <v>35</v>
      </c>
      <c r="G15" s="18">
        <v>7</v>
      </c>
      <c r="H15" s="18">
        <v>28</v>
      </c>
      <c r="I15" s="18">
        <v>2</v>
      </c>
      <c r="J15" s="18">
        <v>1</v>
      </c>
      <c r="K15" s="20">
        <v>0</v>
      </c>
      <c r="L15" s="21">
        <f>SUM(B15:K15)</f>
        <v>80</v>
      </c>
    </row>
    <row r="16" spans="1:12" s="5" customFormat="1" ht="12.75" thickBot="1">
      <c r="A16" s="22" t="s">
        <v>20</v>
      </c>
      <c r="B16" s="23">
        <f aca="true" t="shared" si="0" ref="B16:L16">SUM(B11:B15)</f>
        <v>9</v>
      </c>
      <c r="C16" s="24">
        <f t="shared" si="0"/>
        <v>7</v>
      </c>
      <c r="D16" s="24">
        <f t="shared" si="0"/>
        <v>75</v>
      </c>
      <c r="E16" s="24">
        <f t="shared" si="0"/>
        <v>19</v>
      </c>
      <c r="F16" s="24">
        <f t="shared" si="0"/>
        <v>205</v>
      </c>
      <c r="G16" s="24">
        <f t="shared" si="0"/>
        <v>27</v>
      </c>
      <c r="H16" s="24">
        <f t="shared" si="0"/>
        <v>154</v>
      </c>
      <c r="I16" s="24">
        <f t="shared" si="0"/>
        <v>6</v>
      </c>
      <c r="J16" s="24">
        <f t="shared" si="0"/>
        <v>7</v>
      </c>
      <c r="K16" s="24">
        <f t="shared" si="0"/>
        <v>0</v>
      </c>
      <c r="L16" s="24">
        <f t="shared" si="0"/>
        <v>509</v>
      </c>
    </row>
    <row r="17" spans="1:12" ht="12.75" thickBot="1">
      <c r="A17" s="7" t="s">
        <v>5</v>
      </c>
      <c r="B17" s="98" t="s">
        <v>6</v>
      </c>
      <c r="C17" s="100"/>
      <c r="D17" s="98" t="s">
        <v>7</v>
      </c>
      <c r="E17" s="100"/>
      <c r="F17" s="98" t="s">
        <v>8</v>
      </c>
      <c r="G17" s="100"/>
      <c r="H17" s="98" t="s">
        <v>9</v>
      </c>
      <c r="I17" s="100"/>
      <c r="J17" s="101" t="s">
        <v>10</v>
      </c>
      <c r="K17" s="102"/>
      <c r="L17" s="7" t="s">
        <v>11</v>
      </c>
    </row>
    <row r="18" spans="1:12" ht="12.75" thickBot="1">
      <c r="A18" s="8" t="s">
        <v>21</v>
      </c>
      <c r="B18" s="8" t="s">
        <v>13</v>
      </c>
      <c r="C18" s="8" t="s">
        <v>14</v>
      </c>
      <c r="D18" s="8" t="s">
        <v>13</v>
      </c>
      <c r="E18" s="8" t="s">
        <v>14</v>
      </c>
      <c r="F18" s="8" t="s">
        <v>13</v>
      </c>
      <c r="G18" s="8" t="s">
        <v>14</v>
      </c>
      <c r="H18" s="8" t="s">
        <v>13</v>
      </c>
      <c r="I18" s="8" t="s">
        <v>14</v>
      </c>
      <c r="J18" s="8" t="s">
        <v>13</v>
      </c>
      <c r="K18" s="8" t="s">
        <v>14</v>
      </c>
      <c r="L18" s="8"/>
    </row>
    <row r="19" spans="1:12" ht="12">
      <c r="A19" s="25" t="s">
        <v>18</v>
      </c>
      <c r="B19" s="10">
        <v>0</v>
      </c>
      <c r="C19" s="10">
        <v>3</v>
      </c>
      <c r="D19" s="10">
        <v>16</v>
      </c>
      <c r="E19" s="10">
        <v>4</v>
      </c>
      <c r="F19" s="10">
        <v>27</v>
      </c>
      <c r="G19" s="10">
        <v>1</v>
      </c>
      <c r="H19" s="10">
        <v>3</v>
      </c>
      <c r="I19" s="10">
        <v>1</v>
      </c>
      <c r="J19" s="10">
        <v>0</v>
      </c>
      <c r="K19" s="11">
        <v>0</v>
      </c>
      <c r="L19" s="12">
        <f>SUM(B19:K19)</f>
        <v>55</v>
      </c>
    </row>
    <row r="20" spans="1:12" ht="12">
      <c r="A20" s="26" t="s">
        <v>22</v>
      </c>
      <c r="B20" s="14">
        <v>0</v>
      </c>
      <c r="C20" s="14">
        <v>3</v>
      </c>
      <c r="D20" s="14">
        <v>10</v>
      </c>
      <c r="E20" s="14">
        <v>5</v>
      </c>
      <c r="F20" s="14">
        <v>23</v>
      </c>
      <c r="G20" s="14">
        <v>3</v>
      </c>
      <c r="H20" s="14">
        <v>15</v>
      </c>
      <c r="I20" s="14">
        <v>1</v>
      </c>
      <c r="J20" s="14">
        <v>0</v>
      </c>
      <c r="K20" s="15">
        <v>0</v>
      </c>
      <c r="L20" s="16">
        <f>SUM(B20:K20)</f>
        <v>60</v>
      </c>
    </row>
    <row r="21" spans="1:12" s="5" customFormat="1" ht="12.75" thickBot="1">
      <c r="A21" s="27" t="s">
        <v>23</v>
      </c>
      <c r="B21" s="18">
        <v>1</v>
      </c>
      <c r="C21" s="18">
        <v>6</v>
      </c>
      <c r="D21" s="18">
        <v>5</v>
      </c>
      <c r="E21" s="18">
        <v>0</v>
      </c>
      <c r="F21" s="18">
        <v>28</v>
      </c>
      <c r="G21" s="18">
        <v>6</v>
      </c>
      <c r="H21" s="18">
        <v>17</v>
      </c>
      <c r="I21" s="18">
        <v>0</v>
      </c>
      <c r="J21" s="18">
        <v>1</v>
      </c>
      <c r="K21" s="20">
        <v>0</v>
      </c>
      <c r="L21" s="21">
        <f>SUM(B21:K21)</f>
        <v>64</v>
      </c>
    </row>
    <row r="22" spans="1:12" s="5" customFormat="1" ht="12.75" thickBot="1">
      <c r="A22" s="22" t="s">
        <v>20</v>
      </c>
      <c r="B22" s="24">
        <f aca="true" t="shared" si="1" ref="B22:L22">SUM(B19:B21)</f>
        <v>1</v>
      </c>
      <c r="C22" s="24">
        <f t="shared" si="1"/>
        <v>12</v>
      </c>
      <c r="D22" s="24">
        <f t="shared" si="1"/>
        <v>31</v>
      </c>
      <c r="E22" s="24">
        <f t="shared" si="1"/>
        <v>9</v>
      </c>
      <c r="F22" s="24">
        <f t="shared" si="1"/>
        <v>78</v>
      </c>
      <c r="G22" s="24">
        <f t="shared" si="1"/>
        <v>10</v>
      </c>
      <c r="H22" s="24">
        <f t="shared" si="1"/>
        <v>35</v>
      </c>
      <c r="I22" s="24">
        <f t="shared" si="1"/>
        <v>2</v>
      </c>
      <c r="J22" s="24">
        <f t="shared" si="1"/>
        <v>1</v>
      </c>
      <c r="K22" s="24">
        <f t="shared" si="1"/>
        <v>0</v>
      </c>
      <c r="L22" s="24">
        <f t="shared" si="1"/>
        <v>179</v>
      </c>
    </row>
    <row r="23" spans="1:12" ht="12.75" thickBot="1">
      <c r="A23" s="7" t="s">
        <v>5</v>
      </c>
      <c r="B23" s="98" t="s">
        <v>6</v>
      </c>
      <c r="C23" s="100"/>
      <c r="D23" s="98" t="s">
        <v>7</v>
      </c>
      <c r="E23" s="100"/>
      <c r="F23" s="98" t="s">
        <v>8</v>
      </c>
      <c r="G23" s="100"/>
      <c r="H23" s="98" t="s">
        <v>9</v>
      </c>
      <c r="I23" s="100"/>
      <c r="J23" s="101" t="s">
        <v>10</v>
      </c>
      <c r="K23" s="102"/>
      <c r="L23" s="7" t="s">
        <v>11</v>
      </c>
    </row>
    <row r="24" spans="1:12" ht="12.75" thickBot="1">
      <c r="A24" s="8" t="s">
        <v>24</v>
      </c>
      <c r="B24" s="8" t="s">
        <v>13</v>
      </c>
      <c r="C24" s="8" t="s">
        <v>14</v>
      </c>
      <c r="D24" s="8" t="s">
        <v>13</v>
      </c>
      <c r="E24" s="8" t="s">
        <v>14</v>
      </c>
      <c r="F24" s="8" t="s">
        <v>13</v>
      </c>
      <c r="G24" s="8" t="s">
        <v>14</v>
      </c>
      <c r="H24" s="8" t="s">
        <v>13</v>
      </c>
      <c r="I24" s="8" t="s">
        <v>14</v>
      </c>
      <c r="J24" s="8" t="s">
        <v>13</v>
      </c>
      <c r="K24" s="8" t="s">
        <v>14</v>
      </c>
      <c r="L24" s="8"/>
    </row>
    <row r="25" spans="1:12" ht="12">
      <c r="A25" s="25" t="s">
        <v>25</v>
      </c>
      <c r="B25" s="10">
        <v>0</v>
      </c>
      <c r="C25" s="10">
        <v>0</v>
      </c>
      <c r="D25" s="10">
        <v>0</v>
      </c>
      <c r="E25" s="10">
        <v>4</v>
      </c>
      <c r="F25" s="10">
        <v>28</v>
      </c>
      <c r="G25" s="10">
        <v>2</v>
      </c>
      <c r="H25" s="10">
        <v>16</v>
      </c>
      <c r="I25" s="10">
        <v>2</v>
      </c>
      <c r="J25" s="10">
        <v>0</v>
      </c>
      <c r="K25" s="11">
        <v>0</v>
      </c>
      <c r="L25" s="12">
        <f>SUM(B25:K25)</f>
        <v>52</v>
      </c>
    </row>
    <row r="26" spans="1:12" s="5" customFormat="1" ht="12.75" thickBot="1">
      <c r="A26" s="27" t="s">
        <v>18</v>
      </c>
      <c r="B26" s="18">
        <v>1</v>
      </c>
      <c r="C26" s="18">
        <v>7</v>
      </c>
      <c r="D26" s="18">
        <v>6</v>
      </c>
      <c r="E26" s="18">
        <v>5</v>
      </c>
      <c r="F26" s="18">
        <v>28</v>
      </c>
      <c r="G26" s="18">
        <v>4</v>
      </c>
      <c r="H26" s="18">
        <v>4</v>
      </c>
      <c r="I26" s="18">
        <v>0</v>
      </c>
      <c r="J26" s="18">
        <v>0</v>
      </c>
      <c r="K26" s="20">
        <v>0</v>
      </c>
      <c r="L26" s="21">
        <f>SUM(B26:K26)</f>
        <v>55</v>
      </c>
    </row>
    <row r="27" spans="1:12" s="5" customFormat="1" ht="12.75" thickBot="1">
      <c r="A27" s="22" t="s">
        <v>20</v>
      </c>
      <c r="B27" s="24">
        <f aca="true" t="shared" si="2" ref="B27:L27">SUM(B25:B26)</f>
        <v>1</v>
      </c>
      <c r="C27" s="24">
        <f t="shared" si="2"/>
        <v>7</v>
      </c>
      <c r="D27" s="24">
        <f t="shared" si="2"/>
        <v>6</v>
      </c>
      <c r="E27" s="24">
        <f t="shared" si="2"/>
        <v>9</v>
      </c>
      <c r="F27" s="24">
        <f t="shared" si="2"/>
        <v>56</v>
      </c>
      <c r="G27" s="24">
        <f t="shared" si="2"/>
        <v>6</v>
      </c>
      <c r="H27" s="24">
        <f t="shared" si="2"/>
        <v>20</v>
      </c>
      <c r="I27" s="24">
        <f t="shared" si="2"/>
        <v>2</v>
      </c>
      <c r="J27" s="24">
        <f t="shared" si="2"/>
        <v>0</v>
      </c>
      <c r="K27" s="24">
        <f t="shared" si="2"/>
        <v>0</v>
      </c>
      <c r="L27" s="24">
        <f t="shared" si="2"/>
        <v>107</v>
      </c>
    </row>
    <row r="28" spans="1:12" ht="12.75" thickBot="1">
      <c r="A28" s="7" t="s">
        <v>5</v>
      </c>
      <c r="B28" s="98" t="s">
        <v>6</v>
      </c>
      <c r="C28" s="100"/>
      <c r="D28" s="98" t="s">
        <v>7</v>
      </c>
      <c r="E28" s="100"/>
      <c r="F28" s="98" t="s">
        <v>8</v>
      </c>
      <c r="G28" s="100"/>
      <c r="H28" s="98" t="s">
        <v>9</v>
      </c>
      <c r="I28" s="100"/>
      <c r="J28" s="101" t="s">
        <v>10</v>
      </c>
      <c r="K28" s="102"/>
      <c r="L28" s="7" t="s">
        <v>11</v>
      </c>
    </row>
    <row r="29" spans="1:12" ht="12.75" thickBot="1">
      <c r="A29" s="8" t="s">
        <v>26</v>
      </c>
      <c r="B29" s="8" t="s">
        <v>13</v>
      </c>
      <c r="C29" s="8" t="s">
        <v>14</v>
      </c>
      <c r="D29" s="8" t="s">
        <v>13</v>
      </c>
      <c r="E29" s="8" t="s">
        <v>14</v>
      </c>
      <c r="F29" s="8" t="s">
        <v>13</v>
      </c>
      <c r="G29" s="8" t="s">
        <v>14</v>
      </c>
      <c r="H29" s="8" t="s">
        <v>13</v>
      </c>
      <c r="I29" s="8" t="s">
        <v>14</v>
      </c>
      <c r="J29" s="8" t="s">
        <v>13</v>
      </c>
      <c r="K29" s="8" t="s">
        <v>14</v>
      </c>
      <c r="L29" s="8"/>
    </row>
    <row r="30" spans="1:12" s="28" customFormat="1" ht="12">
      <c r="A30" s="25" t="s">
        <v>27</v>
      </c>
      <c r="B30" s="10">
        <v>0</v>
      </c>
      <c r="C30" s="10">
        <v>0</v>
      </c>
      <c r="D30" s="10">
        <v>0</v>
      </c>
      <c r="E30" s="10">
        <v>0</v>
      </c>
      <c r="F30" s="10">
        <v>4</v>
      </c>
      <c r="G30" s="10">
        <v>2</v>
      </c>
      <c r="H30" s="10">
        <v>31</v>
      </c>
      <c r="I30" s="10">
        <v>3</v>
      </c>
      <c r="J30" s="10">
        <v>7</v>
      </c>
      <c r="K30" s="11">
        <v>0</v>
      </c>
      <c r="L30" s="12">
        <f>SUM(B30:K30)</f>
        <v>47</v>
      </c>
    </row>
    <row r="31" spans="1:12" ht="12">
      <c r="A31" s="13" t="s">
        <v>28</v>
      </c>
      <c r="B31" s="14">
        <v>1</v>
      </c>
      <c r="C31" s="14">
        <v>2</v>
      </c>
      <c r="D31" s="14">
        <v>4</v>
      </c>
      <c r="E31" s="14">
        <v>5</v>
      </c>
      <c r="F31" s="14">
        <v>25</v>
      </c>
      <c r="G31" s="14">
        <v>13</v>
      </c>
      <c r="H31" s="14">
        <v>39</v>
      </c>
      <c r="I31" s="14">
        <v>0</v>
      </c>
      <c r="J31" s="14">
        <v>0</v>
      </c>
      <c r="K31" s="15">
        <v>0</v>
      </c>
      <c r="L31" s="16">
        <f>SUM(B31:K31)</f>
        <v>89</v>
      </c>
    </row>
    <row r="32" spans="1:12" s="5" customFormat="1" ht="12.75" thickBot="1">
      <c r="A32" s="27" t="s">
        <v>18</v>
      </c>
      <c r="B32" s="18">
        <v>2</v>
      </c>
      <c r="C32" s="18">
        <v>1</v>
      </c>
      <c r="D32" s="18">
        <v>2</v>
      </c>
      <c r="E32" s="18">
        <v>7</v>
      </c>
      <c r="F32" s="18">
        <v>20</v>
      </c>
      <c r="G32" s="18">
        <v>2</v>
      </c>
      <c r="H32" s="18">
        <v>8</v>
      </c>
      <c r="I32" s="18">
        <v>0</v>
      </c>
      <c r="J32" s="18">
        <v>0</v>
      </c>
      <c r="K32" s="20">
        <v>0</v>
      </c>
      <c r="L32" s="21">
        <f>SUM(B32:K32)</f>
        <v>42</v>
      </c>
    </row>
    <row r="33" spans="1:12" s="5" customFormat="1" ht="12.75" thickBot="1">
      <c r="A33" s="22" t="s">
        <v>20</v>
      </c>
      <c r="B33" s="24">
        <f aca="true" t="shared" si="3" ref="B33:L33">SUM(B29:B32)</f>
        <v>3</v>
      </c>
      <c r="C33" s="24">
        <f t="shared" si="3"/>
        <v>3</v>
      </c>
      <c r="D33" s="24">
        <f t="shared" si="3"/>
        <v>6</v>
      </c>
      <c r="E33" s="24">
        <f t="shared" si="3"/>
        <v>12</v>
      </c>
      <c r="F33" s="24">
        <f t="shared" si="3"/>
        <v>49</v>
      </c>
      <c r="G33" s="24">
        <f t="shared" si="3"/>
        <v>17</v>
      </c>
      <c r="H33" s="24">
        <f t="shared" si="3"/>
        <v>78</v>
      </c>
      <c r="I33" s="24">
        <f t="shared" si="3"/>
        <v>3</v>
      </c>
      <c r="J33" s="24">
        <f t="shared" si="3"/>
        <v>7</v>
      </c>
      <c r="K33" s="24">
        <f t="shared" si="3"/>
        <v>0</v>
      </c>
      <c r="L33" s="24">
        <f t="shared" si="3"/>
        <v>178</v>
      </c>
    </row>
    <row r="34" spans="1:12" ht="12.75" thickBot="1">
      <c r="A34" s="7" t="s">
        <v>5</v>
      </c>
      <c r="B34" s="98" t="s">
        <v>6</v>
      </c>
      <c r="C34" s="100"/>
      <c r="D34" s="98" t="s">
        <v>7</v>
      </c>
      <c r="E34" s="100"/>
      <c r="F34" s="98" t="s">
        <v>8</v>
      </c>
      <c r="G34" s="100"/>
      <c r="H34" s="98" t="s">
        <v>9</v>
      </c>
      <c r="I34" s="100"/>
      <c r="J34" s="101" t="s">
        <v>10</v>
      </c>
      <c r="K34" s="102"/>
      <c r="L34" s="7" t="s">
        <v>11</v>
      </c>
    </row>
    <row r="35" spans="1:12" ht="12.75" thickBot="1">
      <c r="A35" s="8" t="s">
        <v>29</v>
      </c>
      <c r="B35" s="8" t="s">
        <v>13</v>
      </c>
      <c r="C35" s="8" t="s">
        <v>14</v>
      </c>
      <c r="D35" s="8" t="s">
        <v>13</v>
      </c>
      <c r="E35" s="8" t="s">
        <v>14</v>
      </c>
      <c r="F35" s="8" t="s">
        <v>13</v>
      </c>
      <c r="G35" s="8" t="s">
        <v>14</v>
      </c>
      <c r="H35" s="8" t="s">
        <v>13</v>
      </c>
      <c r="I35" s="8" t="s">
        <v>14</v>
      </c>
      <c r="J35" s="8" t="s">
        <v>13</v>
      </c>
      <c r="K35" s="8" t="s">
        <v>14</v>
      </c>
      <c r="L35" s="8"/>
    </row>
    <row r="36" spans="1:12" ht="12">
      <c r="A36" s="25" t="s">
        <v>30</v>
      </c>
      <c r="B36" s="10">
        <v>2</v>
      </c>
      <c r="C36" s="10">
        <v>1</v>
      </c>
      <c r="D36" s="10">
        <v>2</v>
      </c>
      <c r="E36" s="10">
        <v>1</v>
      </c>
      <c r="F36" s="10">
        <v>13</v>
      </c>
      <c r="G36" s="10">
        <v>5</v>
      </c>
      <c r="H36" s="10">
        <v>25</v>
      </c>
      <c r="I36" s="10">
        <v>0</v>
      </c>
      <c r="J36" s="10">
        <v>2</v>
      </c>
      <c r="K36" s="29">
        <v>0</v>
      </c>
      <c r="L36" s="30">
        <f>SUM(B36:K36)</f>
        <v>51</v>
      </c>
    </row>
    <row r="37" spans="1:12" ht="12">
      <c r="A37" s="26" t="s">
        <v>18</v>
      </c>
      <c r="B37" s="14">
        <v>0</v>
      </c>
      <c r="C37" s="14">
        <v>0</v>
      </c>
      <c r="D37" s="14">
        <v>2</v>
      </c>
      <c r="E37" s="14">
        <v>2</v>
      </c>
      <c r="F37" s="14">
        <v>27</v>
      </c>
      <c r="G37" s="14">
        <v>4</v>
      </c>
      <c r="H37" s="14">
        <v>14</v>
      </c>
      <c r="I37" s="14">
        <v>0</v>
      </c>
      <c r="J37" s="14">
        <v>0</v>
      </c>
      <c r="K37" s="15">
        <v>0</v>
      </c>
      <c r="L37" s="16">
        <f>SUM(B37:K37)</f>
        <v>49</v>
      </c>
    </row>
    <row r="38" spans="1:12" s="5" customFormat="1" ht="12.75" thickBot="1">
      <c r="A38" s="27" t="s">
        <v>23</v>
      </c>
      <c r="B38" s="18">
        <v>0</v>
      </c>
      <c r="C38" s="18">
        <v>2</v>
      </c>
      <c r="D38" s="18">
        <v>1</v>
      </c>
      <c r="E38" s="18">
        <v>0</v>
      </c>
      <c r="F38" s="18">
        <v>9</v>
      </c>
      <c r="G38" s="18">
        <v>9</v>
      </c>
      <c r="H38" s="18">
        <v>38</v>
      </c>
      <c r="I38" s="18">
        <v>1</v>
      </c>
      <c r="J38" s="18">
        <v>2</v>
      </c>
      <c r="K38" s="20">
        <v>1</v>
      </c>
      <c r="L38" s="21">
        <f>SUM(B38:K38)</f>
        <v>63</v>
      </c>
    </row>
    <row r="39" spans="1:12" ht="12.75" thickBot="1">
      <c r="A39" s="22" t="s">
        <v>20</v>
      </c>
      <c r="B39" s="24">
        <f aca="true" t="shared" si="4" ref="B39:L39">SUM(B35:B38)</f>
        <v>2</v>
      </c>
      <c r="C39" s="24">
        <f t="shared" si="4"/>
        <v>3</v>
      </c>
      <c r="D39" s="24">
        <f t="shared" si="4"/>
        <v>5</v>
      </c>
      <c r="E39" s="24">
        <f t="shared" si="4"/>
        <v>3</v>
      </c>
      <c r="F39" s="24">
        <f t="shared" si="4"/>
        <v>49</v>
      </c>
      <c r="G39" s="24">
        <f t="shared" si="4"/>
        <v>18</v>
      </c>
      <c r="H39" s="24">
        <f t="shared" si="4"/>
        <v>77</v>
      </c>
      <c r="I39" s="24">
        <f t="shared" si="4"/>
        <v>1</v>
      </c>
      <c r="J39" s="24">
        <f t="shared" si="4"/>
        <v>4</v>
      </c>
      <c r="K39" s="24">
        <f t="shared" si="4"/>
        <v>1</v>
      </c>
      <c r="L39" s="24">
        <f t="shared" si="4"/>
        <v>163</v>
      </c>
    </row>
    <row r="40" spans="1:12" ht="12.75" thickBot="1">
      <c r="A40" s="31" t="s">
        <v>11</v>
      </c>
      <c r="B40" s="32">
        <f aca="true" t="shared" si="5" ref="B40:L40">B16+B22+B27+B33+B39</f>
        <v>16</v>
      </c>
      <c r="C40" s="32">
        <f t="shared" si="5"/>
        <v>32</v>
      </c>
      <c r="D40" s="32">
        <f t="shared" si="5"/>
        <v>123</v>
      </c>
      <c r="E40" s="32">
        <f t="shared" si="5"/>
        <v>52</v>
      </c>
      <c r="F40" s="32">
        <f t="shared" si="5"/>
        <v>437</v>
      </c>
      <c r="G40" s="32">
        <f t="shared" si="5"/>
        <v>78</v>
      </c>
      <c r="H40" s="32">
        <f t="shared" si="5"/>
        <v>364</v>
      </c>
      <c r="I40" s="32">
        <f t="shared" si="5"/>
        <v>14</v>
      </c>
      <c r="J40" s="32">
        <f t="shared" si="5"/>
        <v>19</v>
      </c>
      <c r="K40" s="32">
        <f t="shared" si="5"/>
        <v>1</v>
      </c>
      <c r="L40" s="6">
        <f t="shared" si="5"/>
        <v>1136</v>
      </c>
    </row>
    <row r="41" spans="1:12" ht="12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93" ht="12.7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0" customFormat="1" ht="15">
      <c r="A52" s="3" t="str">
        <f>A5</f>
        <v>Posição Fevereiro/2009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50" customFormat="1" ht="18">
      <c r="A53" s="103" t="s">
        <v>31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0" customFormat="1" ht="15.75">
      <c r="A54" s="37" t="s">
        <v>5</v>
      </c>
      <c r="B54" s="38" t="s">
        <v>32</v>
      </c>
      <c r="C54" s="39" t="s">
        <v>33</v>
      </c>
      <c r="D54" s="40" t="s">
        <v>34</v>
      </c>
      <c r="E54" s="41" t="s">
        <v>33</v>
      </c>
      <c r="F54" s="40" t="s">
        <v>35</v>
      </c>
      <c r="G54" s="41" t="s">
        <v>33</v>
      </c>
      <c r="H54" s="40" t="s">
        <v>36</v>
      </c>
      <c r="I54" s="41" t="s">
        <v>33</v>
      </c>
      <c r="J54" s="42" t="s">
        <v>37</v>
      </c>
      <c r="K54" s="42" t="s">
        <v>33</v>
      </c>
      <c r="L54" s="41" t="s">
        <v>11</v>
      </c>
    </row>
    <row r="55" spans="1:12" s="50" customFormat="1" ht="15">
      <c r="A55" s="43"/>
      <c r="B55" s="44"/>
      <c r="C55" s="45" t="s">
        <v>5</v>
      </c>
      <c r="D55" s="43"/>
      <c r="E55" s="45" t="s">
        <v>5</v>
      </c>
      <c r="F55" s="43"/>
      <c r="G55" s="45" t="s">
        <v>5</v>
      </c>
      <c r="H55" s="43"/>
      <c r="I55" s="45" t="s">
        <v>5</v>
      </c>
      <c r="J55" s="46" t="s">
        <v>38</v>
      </c>
      <c r="K55" s="45" t="s">
        <v>5</v>
      </c>
      <c r="L55" s="43"/>
    </row>
    <row r="56" spans="1:12" s="50" customFormat="1" ht="15">
      <c r="A56" s="47" t="s">
        <v>39</v>
      </c>
      <c r="B56" s="48">
        <f>B16</f>
        <v>9</v>
      </c>
      <c r="C56" s="69">
        <f>B56/$L$56</f>
        <v>0.02</v>
      </c>
      <c r="D56" s="48">
        <f>D16</f>
        <v>75</v>
      </c>
      <c r="E56" s="69">
        <f>D56/$L$56</f>
        <v>0.16666666666666666</v>
      </c>
      <c r="F56" s="48">
        <f>F16</f>
        <v>205</v>
      </c>
      <c r="G56" s="69">
        <f>F56/$L$56</f>
        <v>0.45555555555555555</v>
      </c>
      <c r="H56" s="48">
        <f>H16</f>
        <v>154</v>
      </c>
      <c r="I56" s="69">
        <f>H56/$L$56</f>
        <v>0.3422222222222222</v>
      </c>
      <c r="J56" s="48">
        <f>J16</f>
        <v>7</v>
      </c>
      <c r="K56" s="69">
        <f>J56/L56</f>
        <v>0.015555555555555555</v>
      </c>
      <c r="L56" s="49">
        <f>B56+D56+F56+H56+J56</f>
        <v>450</v>
      </c>
    </row>
    <row r="57" spans="1:193" ht="21.75" customHeight="1">
      <c r="A57" s="51" t="s">
        <v>40</v>
      </c>
      <c r="B57" s="52">
        <f>B22</f>
        <v>1</v>
      </c>
      <c r="C57" s="69">
        <f>B57/$L$57</f>
        <v>0.00684931506849315</v>
      </c>
      <c r="D57" s="52">
        <f>D22</f>
        <v>31</v>
      </c>
      <c r="E57" s="69">
        <f>D57/$L$57</f>
        <v>0.21232876712328766</v>
      </c>
      <c r="F57" s="52">
        <f>F22</f>
        <v>78</v>
      </c>
      <c r="G57" s="69">
        <f>F57/$L$57</f>
        <v>0.5342465753424658</v>
      </c>
      <c r="H57" s="52">
        <f>H22</f>
        <v>35</v>
      </c>
      <c r="I57" s="69">
        <f>H57/L57</f>
        <v>0.23972602739726026</v>
      </c>
      <c r="J57" s="52">
        <f>J22</f>
        <v>1</v>
      </c>
      <c r="K57" s="69">
        <f>J57/L57</f>
        <v>0.00684931506849315</v>
      </c>
      <c r="L57" s="53">
        <f>B57+D57+F57+H57+J57</f>
        <v>146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1" t="s">
        <v>41</v>
      </c>
      <c r="B58" s="52">
        <f>B27</f>
        <v>1</v>
      </c>
      <c r="C58" s="69">
        <f>B58/$L$58</f>
        <v>0.012048192771084338</v>
      </c>
      <c r="D58" s="52">
        <f>D27</f>
        <v>6</v>
      </c>
      <c r="E58" s="69">
        <f>D58/$L$58</f>
        <v>0.07228915662650602</v>
      </c>
      <c r="F58" s="52">
        <f>F27</f>
        <v>56</v>
      </c>
      <c r="G58" s="69">
        <f>F58/$L$58</f>
        <v>0.6746987951807228</v>
      </c>
      <c r="H58" s="52">
        <f>H27</f>
        <v>20</v>
      </c>
      <c r="I58" s="69">
        <f>H58/L58</f>
        <v>0.24096385542168675</v>
      </c>
      <c r="J58" s="52">
        <f>J27</f>
        <v>0</v>
      </c>
      <c r="K58" s="69">
        <f>J58/L58</f>
        <v>0</v>
      </c>
      <c r="L58" s="53">
        <f>B58+D58+F58+H58+J58</f>
        <v>83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1" t="s">
        <v>42</v>
      </c>
      <c r="B59" s="52">
        <f>B33</f>
        <v>3</v>
      </c>
      <c r="C59" s="69">
        <f>B59/$L$59</f>
        <v>0.02097902097902098</v>
      </c>
      <c r="D59" s="52">
        <f>D33</f>
        <v>6</v>
      </c>
      <c r="E59" s="69">
        <f>D59/$L$59</f>
        <v>0.04195804195804196</v>
      </c>
      <c r="F59" s="52">
        <f>F33</f>
        <v>49</v>
      </c>
      <c r="G59" s="69">
        <f>F59/$L$59</f>
        <v>0.34265734265734266</v>
      </c>
      <c r="H59" s="52">
        <f>H33</f>
        <v>78</v>
      </c>
      <c r="I59" s="69">
        <f>H59/L59</f>
        <v>0.5454545454545454</v>
      </c>
      <c r="J59" s="52">
        <f>J33</f>
        <v>7</v>
      </c>
      <c r="K59" s="69">
        <f>J59/L59</f>
        <v>0.04895104895104895</v>
      </c>
      <c r="L59" s="53">
        <f>B59+D59+F59+H59+J59</f>
        <v>143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54" t="s">
        <v>43</v>
      </c>
      <c r="B60" s="55">
        <f>B39</f>
        <v>2</v>
      </c>
      <c r="C60" s="69">
        <f>B60/$L$60</f>
        <v>0.014598540145985401</v>
      </c>
      <c r="D60" s="55">
        <f>D39</f>
        <v>5</v>
      </c>
      <c r="E60" s="69">
        <f>D60/$L$60</f>
        <v>0.0364963503649635</v>
      </c>
      <c r="F60" s="55">
        <f>F39</f>
        <v>49</v>
      </c>
      <c r="G60" s="69">
        <f>F60/$L$60</f>
        <v>0.35766423357664234</v>
      </c>
      <c r="H60" s="55">
        <f>H39</f>
        <v>77</v>
      </c>
      <c r="I60" s="69">
        <f>H60/L60</f>
        <v>0.5620437956204379</v>
      </c>
      <c r="J60" s="55">
        <f>J39</f>
        <v>4</v>
      </c>
      <c r="K60" s="69">
        <f>J60/L60</f>
        <v>0.029197080291970802</v>
      </c>
      <c r="L60" s="55">
        <f>B60+D60+F60+H60+J60</f>
        <v>137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56" t="s">
        <v>11</v>
      </c>
      <c r="B61" s="57">
        <f>SUM(B56:B60)</f>
        <v>16</v>
      </c>
      <c r="C61" s="58">
        <f>B61/$L$61</f>
        <v>0.016684045881126174</v>
      </c>
      <c r="D61" s="57">
        <f>SUM(D56:D60)</f>
        <v>123</v>
      </c>
      <c r="E61" s="58">
        <f>D61/$L$61</f>
        <v>0.12825860271115747</v>
      </c>
      <c r="F61" s="57">
        <f>SUM(F56:F60)</f>
        <v>437</v>
      </c>
      <c r="G61" s="58">
        <f>F61/$L$61</f>
        <v>0.4556830031282586</v>
      </c>
      <c r="H61" s="57">
        <f>SUM(H56:H60)</f>
        <v>364</v>
      </c>
      <c r="I61" s="58">
        <f>H61/$L$61</f>
        <v>0.3795620437956204</v>
      </c>
      <c r="J61" s="57">
        <f>SUM(J56:J60)</f>
        <v>19</v>
      </c>
      <c r="K61" s="58">
        <f>J61/$L$61</f>
        <v>0.01981230448383733</v>
      </c>
      <c r="L61" s="59">
        <f>SUM(L56:L60)</f>
        <v>959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44</v>
      </c>
      <c r="B62" s="60">
        <f>B61/L61</f>
        <v>0.016684045881126174</v>
      </c>
      <c r="C62" s="60"/>
      <c r="D62" s="60">
        <f>D61/L61</f>
        <v>0.12825860271115747</v>
      </c>
      <c r="E62" s="60"/>
      <c r="F62" s="60">
        <f>F61/L61</f>
        <v>0.4556830031282586</v>
      </c>
      <c r="G62" s="60"/>
      <c r="H62" s="60">
        <f>H61/L61</f>
        <v>0.3795620437956204</v>
      </c>
      <c r="I62" s="60"/>
      <c r="J62" s="60">
        <f>J61/L61</f>
        <v>0.01981230448383733</v>
      </c>
      <c r="K62" s="60"/>
      <c r="L62" s="61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5"/>
      <c r="C63" s="6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51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37" t="s">
        <v>5</v>
      </c>
      <c r="B65" s="38" t="s">
        <v>32</v>
      </c>
      <c r="C65" s="39" t="s">
        <v>33</v>
      </c>
      <c r="D65" s="40" t="s">
        <v>34</v>
      </c>
      <c r="E65" s="41" t="s">
        <v>33</v>
      </c>
      <c r="F65" s="40" t="s">
        <v>35</v>
      </c>
      <c r="G65" s="41" t="s">
        <v>33</v>
      </c>
      <c r="H65" s="40" t="s">
        <v>36</v>
      </c>
      <c r="I65" s="41" t="s">
        <v>33</v>
      </c>
      <c r="J65" s="42" t="s">
        <v>37</v>
      </c>
      <c r="K65" s="42" t="s">
        <v>33</v>
      </c>
      <c r="L65" s="41" t="s">
        <v>11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3"/>
      <c r="B66" s="44"/>
      <c r="C66" s="45" t="s">
        <v>5</v>
      </c>
      <c r="D66" s="43"/>
      <c r="E66" s="45" t="s">
        <v>5</v>
      </c>
      <c r="F66" s="43"/>
      <c r="G66" s="45" t="s">
        <v>5</v>
      </c>
      <c r="H66" s="43"/>
      <c r="I66" s="45" t="s">
        <v>5</v>
      </c>
      <c r="J66" s="46" t="s">
        <v>38</v>
      </c>
      <c r="K66" s="45" t="s">
        <v>5</v>
      </c>
      <c r="L66" s="4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47" t="s">
        <v>39</v>
      </c>
      <c r="B67" s="63">
        <f>C16</f>
        <v>7</v>
      </c>
      <c r="C67" s="70">
        <f aca="true" t="shared" si="6" ref="C67:C72">B67/L67</f>
        <v>0.11864406779661017</v>
      </c>
      <c r="D67" s="63">
        <f>E16</f>
        <v>19</v>
      </c>
      <c r="E67" s="70">
        <f aca="true" t="shared" si="7" ref="E67:E72">D67/L67</f>
        <v>0.3220338983050847</v>
      </c>
      <c r="F67" s="63">
        <f>G16</f>
        <v>27</v>
      </c>
      <c r="G67" s="70">
        <f aca="true" t="shared" si="8" ref="G67:G72">F67/L67</f>
        <v>0.4576271186440678</v>
      </c>
      <c r="H67" s="63">
        <f>I16</f>
        <v>6</v>
      </c>
      <c r="I67" s="70">
        <f aca="true" t="shared" si="9" ref="I67:I72">H67/L67</f>
        <v>0.1016949152542373</v>
      </c>
      <c r="J67" s="63">
        <f>K16</f>
        <v>0</v>
      </c>
      <c r="K67" s="70">
        <f aca="true" t="shared" si="10" ref="K67:K72">J67/L67</f>
        <v>0</v>
      </c>
      <c r="L67" s="53">
        <f>B67+D67+F67+H67+J67</f>
        <v>59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6" customFormat="1" ht="15">
      <c r="A68" s="51" t="s">
        <v>40</v>
      </c>
      <c r="B68" s="64">
        <f>C22</f>
        <v>12</v>
      </c>
      <c r="C68" s="69">
        <f t="shared" si="6"/>
        <v>0.36363636363636365</v>
      </c>
      <c r="D68" s="64">
        <f>E22</f>
        <v>9</v>
      </c>
      <c r="E68" s="69">
        <f t="shared" si="7"/>
        <v>0.2727272727272727</v>
      </c>
      <c r="F68" s="64">
        <f>G22</f>
        <v>10</v>
      </c>
      <c r="G68" s="69">
        <f t="shared" si="8"/>
        <v>0.30303030303030304</v>
      </c>
      <c r="H68" s="64">
        <f>I22</f>
        <v>2</v>
      </c>
      <c r="I68" s="69">
        <f t="shared" si="9"/>
        <v>0.06060606060606061</v>
      </c>
      <c r="J68" s="64">
        <f>K22</f>
        <v>0</v>
      </c>
      <c r="K68" s="69">
        <f t="shared" si="10"/>
        <v>0</v>
      </c>
      <c r="L68" s="53">
        <f>B68+D68+F68+H68+J68</f>
        <v>33</v>
      </c>
    </row>
    <row r="69" spans="1:193" ht="15">
      <c r="A69" s="51" t="s">
        <v>41</v>
      </c>
      <c r="B69" s="64">
        <f>C27</f>
        <v>7</v>
      </c>
      <c r="C69" s="69">
        <f t="shared" si="6"/>
        <v>0.2916666666666667</v>
      </c>
      <c r="D69" s="64">
        <f>E27</f>
        <v>9</v>
      </c>
      <c r="E69" s="69">
        <f t="shared" si="7"/>
        <v>0.375</v>
      </c>
      <c r="F69" s="64">
        <f>G27</f>
        <v>6</v>
      </c>
      <c r="G69" s="69">
        <f t="shared" si="8"/>
        <v>0.25</v>
      </c>
      <c r="H69" s="64">
        <f>I27</f>
        <v>2</v>
      </c>
      <c r="I69" s="69">
        <f t="shared" si="9"/>
        <v>0.08333333333333333</v>
      </c>
      <c r="J69" s="64">
        <f>K27</f>
        <v>0</v>
      </c>
      <c r="K69" s="69">
        <f t="shared" si="10"/>
        <v>0</v>
      </c>
      <c r="L69" s="53">
        <f>B69+D69+F69+H69+J69</f>
        <v>24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1" t="s">
        <v>42</v>
      </c>
      <c r="B70" s="64">
        <f>C33</f>
        <v>3</v>
      </c>
      <c r="C70" s="69">
        <f t="shared" si="6"/>
        <v>0.08571428571428572</v>
      </c>
      <c r="D70" s="64">
        <f>E33</f>
        <v>12</v>
      </c>
      <c r="E70" s="69">
        <f t="shared" si="7"/>
        <v>0.34285714285714286</v>
      </c>
      <c r="F70" s="64">
        <f>G33</f>
        <v>17</v>
      </c>
      <c r="G70" s="69">
        <f t="shared" si="8"/>
        <v>0.4857142857142857</v>
      </c>
      <c r="H70" s="64">
        <f>I33</f>
        <v>3</v>
      </c>
      <c r="I70" s="69">
        <f t="shared" si="9"/>
        <v>0.08571428571428572</v>
      </c>
      <c r="J70" s="64">
        <f>K33</f>
        <v>0</v>
      </c>
      <c r="K70" s="69">
        <f t="shared" si="10"/>
        <v>0</v>
      </c>
      <c r="L70" s="49">
        <f>B70+D70+F70+H70+J70</f>
        <v>35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54" t="s">
        <v>43</v>
      </c>
      <c r="B71" s="65">
        <f>C39</f>
        <v>3</v>
      </c>
      <c r="C71" s="71">
        <f t="shared" si="6"/>
        <v>0.11538461538461539</v>
      </c>
      <c r="D71" s="65">
        <f>E39</f>
        <v>3</v>
      </c>
      <c r="E71" s="71">
        <f t="shared" si="7"/>
        <v>0.11538461538461539</v>
      </c>
      <c r="F71" s="65">
        <f>G39</f>
        <v>18</v>
      </c>
      <c r="G71" s="71">
        <f t="shared" si="8"/>
        <v>0.6923076923076923</v>
      </c>
      <c r="H71" s="65">
        <f>I39</f>
        <v>1</v>
      </c>
      <c r="I71" s="71">
        <f t="shared" si="9"/>
        <v>0.038461538461538464</v>
      </c>
      <c r="J71" s="65">
        <f>K39</f>
        <v>1</v>
      </c>
      <c r="K71" s="71">
        <f t="shared" si="10"/>
        <v>0.038461538461538464</v>
      </c>
      <c r="L71" s="49">
        <f>B71+D71+F71+H71+J71</f>
        <v>26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56" t="s">
        <v>11</v>
      </c>
      <c r="B72" s="66">
        <f>SUM(B67:B71)</f>
        <v>32</v>
      </c>
      <c r="C72" s="58">
        <f t="shared" si="6"/>
        <v>0.1807909604519774</v>
      </c>
      <c r="D72" s="66">
        <f>SUM(D67:D71)</f>
        <v>52</v>
      </c>
      <c r="E72" s="58">
        <f t="shared" si="7"/>
        <v>0.2937853107344633</v>
      </c>
      <c r="F72" s="57">
        <f>SUM(F67:F71)</f>
        <v>78</v>
      </c>
      <c r="G72" s="58">
        <f t="shared" si="8"/>
        <v>0.4406779661016949</v>
      </c>
      <c r="H72" s="66">
        <f>SUM(H67:H71)</f>
        <v>14</v>
      </c>
      <c r="I72" s="58">
        <f t="shared" si="9"/>
        <v>0.07909604519774012</v>
      </c>
      <c r="J72" s="66">
        <f>SUM(J67:J71)</f>
        <v>1</v>
      </c>
      <c r="K72" s="58">
        <f t="shared" si="10"/>
        <v>0.005649717514124294</v>
      </c>
      <c r="L72" s="59">
        <f>SUM(L67:L71)</f>
        <v>177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0">
        <f>B72/L72</f>
        <v>0.1807909604519774</v>
      </c>
      <c r="C73" s="60"/>
      <c r="D73" s="60">
        <f>D72/L72</f>
        <v>0.2937853107344633</v>
      </c>
      <c r="E73" s="60"/>
      <c r="F73" s="60">
        <f>F72/L72</f>
        <v>0.4406779661016949</v>
      </c>
      <c r="G73" s="60"/>
      <c r="H73" s="60">
        <f>H72/L72</f>
        <v>0.07909604519774012</v>
      </c>
      <c r="I73" s="60"/>
      <c r="J73" s="60">
        <f>J72/L72</f>
        <v>0.005649717514124294</v>
      </c>
      <c r="K73" s="60"/>
      <c r="L73" s="61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5"/>
      <c r="C74" s="3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52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37" t="s">
        <v>5</v>
      </c>
      <c r="B76" s="38" t="s">
        <v>32</v>
      </c>
      <c r="C76" s="39" t="s">
        <v>33</v>
      </c>
      <c r="D76" s="40" t="s">
        <v>34</v>
      </c>
      <c r="E76" s="41" t="s">
        <v>33</v>
      </c>
      <c r="F76" s="40" t="s">
        <v>35</v>
      </c>
      <c r="G76" s="41" t="s">
        <v>33</v>
      </c>
      <c r="H76" s="40" t="s">
        <v>36</v>
      </c>
      <c r="I76" s="41" t="s">
        <v>33</v>
      </c>
      <c r="J76" s="42" t="s">
        <v>37</v>
      </c>
      <c r="K76" s="42" t="s">
        <v>33</v>
      </c>
      <c r="L76" s="41" t="s">
        <v>11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3"/>
      <c r="B77" s="44"/>
      <c r="C77" s="45" t="s">
        <v>5</v>
      </c>
      <c r="D77" s="43"/>
      <c r="E77" s="45" t="s">
        <v>5</v>
      </c>
      <c r="F77" s="43"/>
      <c r="G77" s="45" t="s">
        <v>5</v>
      </c>
      <c r="H77" s="43"/>
      <c r="I77" s="45" t="s">
        <v>5</v>
      </c>
      <c r="J77" s="46" t="s">
        <v>38</v>
      </c>
      <c r="K77" s="45" t="s">
        <v>5</v>
      </c>
      <c r="L77" s="4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47" t="s">
        <v>39</v>
      </c>
      <c r="B78" s="48">
        <f>B67+B56</f>
        <v>16</v>
      </c>
      <c r="C78" s="69">
        <f>B78/L78</f>
        <v>0.03143418467583497</v>
      </c>
      <c r="D78" s="48">
        <f>D67+D56</f>
        <v>94</v>
      </c>
      <c r="E78" s="69">
        <f>D78/L78</f>
        <v>0.18467583497053044</v>
      </c>
      <c r="F78" s="48">
        <f>F67+F56</f>
        <v>232</v>
      </c>
      <c r="G78" s="69">
        <f>F78/L78</f>
        <v>0.45579567779960706</v>
      </c>
      <c r="H78" s="48">
        <f>H67+H56</f>
        <v>160</v>
      </c>
      <c r="I78" s="69">
        <f>H78/L78</f>
        <v>0.3143418467583497</v>
      </c>
      <c r="J78" s="48">
        <f>J67+J56</f>
        <v>7</v>
      </c>
      <c r="K78" s="69">
        <f>J78/L78</f>
        <v>0.0137524557956778</v>
      </c>
      <c r="L78" s="49">
        <f>B78+D78+F78+H78+J78</f>
        <v>509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1" t="s">
        <v>40</v>
      </c>
      <c r="B79" s="48">
        <f>B68+B57</f>
        <v>13</v>
      </c>
      <c r="C79" s="69">
        <f>B79/L79</f>
        <v>0.07262569832402235</v>
      </c>
      <c r="D79" s="48">
        <f>D68+D57</f>
        <v>40</v>
      </c>
      <c r="E79" s="69">
        <f>D79/L79</f>
        <v>0.22346368715083798</v>
      </c>
      <c r="F79" s="48">
        <f>F68+F57</f>
        <v>88</v>
      </c>
      <c r="G79" s="69">
        <f>F79/L79</f>
        <v>0.49162011173184356</v>
      </c>
      <c r="H79" s="48">
        <f>H68+H57</f>
        <v>37</v>
      </c>
      <c r="I79" s="69">
        <f>H79/L79</f>
        <v>0.20670391061452514</v>
      </c>
      <c r="J79" s="48">
        <f>J68+J57</f>
        <v>1</v>
      </c>
      <c r="K79" s="69">
        <f>J79/L79</f>
        <v>0.00558659217877095</v>
      </c>
      <c r="L79" s="49">
        <f>B79+D79+F79+H79+J79</f>
        <v>179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1" t="s">
        <v>41</v>
      </c>
      <c r="B80" s="48">
        <f>B69+B58</f>
        <v>8</v>
      </c>
      <c r="C80" s="69">
        <f>B80/L80</f>
        <v>0.07476635514018691</v>
      </c>
      <c r="D80" s="48">
        <f>D69+D58</f>
        <v>15</v>
      </c>
      <c r="E80" s="69">
        <f>D80/L80</f>
        <v>0.14018691588785046</v>
      </c>
      <c r="F80" s="48">
        <f>F69+F58</f>
        <v>62</v>
      </c>
      <c r="G80" s="69">
        <f>F80/L80</f>
        <v>0.5794392523364486</v>
      </c>
      <c r="H80" s="48">
        <f>H69+H58</f>
        <v>22</v>
      </c>
      <c r="I80" s="69">
        <f>H80/L80</f>
        <v>0.205607476635514</v>
      </c>
      <c r="J80" s="48">
        <f>J69+J58</f>
        <v>0</v>
      </c>
      <c r="K80" s="69">
        <f>J80/L80</f>
        <v>0</v>
      </c>
      <c r="L80" s="49">
        <f>B80+D80+F80+H80+J80</f>
        <v>107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1" t="s">
        <v>42</v>
      </c>
      <c r="B81" s="48">
        <f>B70+B59</f>
        <v>6</v>
      </c>
      <c r="C81" s="69">
        <f>B81/L81</f>
        <v>0.033707865168539325</v>
      </c>
      <c r="D81" s="48">
        <f>D70+D59</f>
        <v>18</v>
      </c>
      <c r="E81" s="69">
        <f>D81/L81</f>
        <v>0.10112359550561797</v>
      </c>
      <c r="F81" s="48">
        <f>F70+F59</f>
        <v>66</v>
      </c>
      <c r="G81" s="69">
        <f>F81/L81</f>
        <v>0.3707865168539326</v>
      </c>
      <c r="H81" s="48">
        <f>H70+H59</f>
        <v>81</v>
      </c>
      <c r="I81" s="69">
        <f>H81/L81</f>
        <v>0.4550561797752809</v>
      </c>
      <c r="J81" s="48">
        <f>J70+J59</f>
        <v>7</v>
      </c>
      <c r="K81" s="69">
        <f>J81/L81</f>
        <v>0.03932584269662921</v>
      </c>
      <c r="L81" s="49">
        <f>B81+D81+F81+H81+J81</f>
        <v>178</v>
      </c>
    </row>
    <row r="82" spans="1:12" ht="15">
      <c r="A82" s="54" t="s">
        <v>43</v>
      </c>
      <c r="B82" s="48">
        <f>B71+B60</f>
        <v>5</v>
      </c>
      <c r="C82" s="69">
        <f>B82/L82</f>
        <v>0.03067484662576687</v>
      </c>
      <c r="D82" s="48">
        <f>D71+D60</f>
        <v>8</v>
      </c>
      <c r="E82" s="69">
        <f>D82/L82</f>
        <v>0.049079754601226995</v>
      </c>
      <c r="F82" s="48">
        <f>F71+F60</f>
        <v>67</v>
      </c>
      <c r="G82" s="69">
        <f>F82/L82</f>
        <v>0.4110429447852761</v>
      </c>
      <c r="H82" s="48">
        <f>H71+H60</f>
        <v>78</v>
      </c>
      <c r="I82" s="69">
        <f>H82/L82</f>
        <v>0.4785276073619632</v>
      </c>
      <c r="J82" s="48">
        <f>J71+J60</f>
        <v>5</v>
      </c>
      <c r="K82" s="69">
        <f>J82/L82</f>
        <v>0.03067484662576687</v>
      </c>
      <c r="L82" s="49">
        <f>B82+D82+F82+H82+J82</f>
        <v>163</v>
      </c>
    </row>
    <row r="83" spans="1:12" ht="15">
      <c r="A83" s="56" t="s">
        <v>11</v>
      </c>
      <c r="B83" s="57">
        <f>SUM(B78:B82)</f>
        <v>48</v>
      </c>
      <c r="C83" s="58">
        <f>B83/$L$83</f>
        <v>0.04225352112676056</v>
      </c>
      <c r="D83" s="66">
        <f>SUM(D78:D82)</f>
        <v>175</v>
      </c>
      <c r="E83" s="58">
        <f>D83/$L$83</f>
        <v>0.15404929577464788</v>
      </c>
      <c r="F83" s="57">
        <f>SUM(F78:F82)</f>
        <v>515</v>
      </c>
      <c r="G83" s="58">
        <f>F83/$L$83</f>
        <v>0.4533450704225352</v>
      </c>
      <c r="H83" s="66">
        <f>SUM(H78:H82)</f>
        <v>378</v>
      </c>
      <c r="I83" s="58">
        <f>H83/$L$83</f>
        <v>0.33274647887323944</v>
      </c>
      <c r="J83" s="66">
        <f>SUM(J78:J82)</f>
        <v>20</v>
      </c>
      <c r="K83" s="58">
        <f>J83/$L$83</f>
        <v>0.017605633802816902</v>
      </c>
      <c r="L83" s="59">
        <f>SUM(L78:L82)</f>
        <v>1136</v>
      </c>
    </row>
    <row r="84" spans="1:12" ht="12.75">
      <c r="A84" t="s">
        <v>44</v>
      </c>
      <c r="B84" s="60">
        <f>B83/L83</f>
        <v>0.04225352112676056</v>
      </c>
      <c r="C84" s="60"/>
      <c r="D84" s="60">
        <f>D83/L83</f>
        <v>0.15404929577464788</v>
      </c>
      <c r="E84" s="60"/>
      <c r="F84" s="60">
        <f>F83/L83</f>
        <v>0.4533450704225352</v>
      </c>
      <c r="G84" s="60"/>
      <c r="H84" s="60">
        <f>H83/L83</f>
        <v>0.33274647887323944</v>
      </c>
      <c r="I84" s="60"/>
      <c r="J84" s="60">
        <f>J83/L83</f>
        <v>0.017605633802816902</v>
      </c>
      <c r="K84" s="60"/>
      <c r="L84" s="61">
        <f>SUM(B84:J84)</f>
        <v>0.9999999999999999</v>
      </c>
    </row>
    <row r="85" ht="12.75" thickBot="1"/>
    <row r="86" spans="1:5" ht="15">
      <c r="A86" s="72" t="s">
        <v>45</v>
      </c>
      <c r="B86" s="78">
        <f>B83</f>
        <v>48</v>
      </c>
      <c r="C86" s="76"/>
      <c r="D86" s="76"/>
      <c r="E86" s="76"/>
    </row>
    <row r="87" spans="1:5" ht="15">
      <c r="A87" s="73" t="s">
        <v>46</v>
      </c>
      <c r="B87" s="79">
        <f>D83</f>
        <v>175</v>
      </c>
      <c r="C87" s="76"/>
      <c r="D87" s="76"/>
      <c r="E87" s="76"/>
    </row>
    <row r="88" spans="1:5" ht="15">
      <c r="A88" s="73" t="s">
        <v>47</v>
      </c>
      <c r="B88" s="79">
        <f>F83</f>
        <v>515</v>
      </c>
      <c r="C88" s="76"/>
      <c r="D88" s="76"/>
      <c r="E88" s="76"/>
    </row>
    <row r="89" spans="1:5" ht="15">
      <c r="A89" s="73" t="s">
        <v>48</v>
      </c>
      <c r="B89" s="79">
        <f>H83</f>
        <v>378</v>
      </c>
      <c r="C89" s="76"/>
      <c r="D89" s="76"/>
      <c r="E89" s="76"/>
    </row>
    <row r="90" spans="1:5" ht="15.75" thickBot="1">
      <c r="A90" s="73" t="s">
        <v>49</v>
      </c>
      <c r="B90" s="80">
        <f>J83</f>
        <v>20</v>
      </c>
      <c r="C90" s="76"/>
      <c r="D90" s="76"/>
      <c r="E90" s="76"/>
    </row>
    <row r="91" spans="1:5" ht="15.75" thickBot="1">
      <c r="A91" s="74"/>
      <c r="B91" s="75">
        <f>SUM(B86:B90)</f>
        <v>1136</v>
      </c>
      <c r="C91" s="77"/>
      <c r="D91" s="77"/>
      <c r="E91" s="77"/>
    </row>
  </sheetData>
  <mergeCells count="36"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4:L64"/>
    <mergeCell ref="A75:L75"/>
    <mergeCell ref="A49:H49"/>
    <mergeCell ref="A50:H50"/>
    <mergeCell ref="A51:H51"/>
    <mergeCell ref="A53:L53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92"/>
  <sheetViews>
    <sheetView workbookViewId="0" topLeftCell="A1">
      <selection activeCell="G13" sqref="G13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56</v>
      </c>
      <c r="B5" s="4"/>
      <c r="L5" s="5"/>
    </row>
    <row r="6" spans="1:12" ht="12">
      <c r="A6" s="3"/>
      <c r="B6" s="4"/>
      <c r="L6" s="5"/>
    </row>
    <row r="7" spans="1:12" ht="13.5" thickBot="1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2.75" thickBot="1">
      <c r="A8" s="98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12.75" thickBot="1">
      <c r="A9" s="7" t="s">
        <v>5</v>
      </c>
      <c r="B9" s="98" t="s">
        <v>6</v>
      </c>
      <c r="C9" s="100"/>
      <c r="D9" s="98" t="s">
        <v>7</v>
      </c>
      <c r="E9" s="100"/>
      <c r="F9" s="98" t="s">
        <v>8</v>
      </c>
      <c r="G9" s="100"/>
      <c r="H9" s="98" t="s">
        <v>9</v>
      </c>
      <c r="I9" s="100"/>
      <c r="J9" s="101" t="s">
        <v>10</v>
      </c>
      <c r="K9" s="102"/>
      <c r="L9" s="7" t="s">
        <v>11</v>
      </c>
    </row>
    <row r="10" spans="1:12" ht="12" customHeight="1" thickBot="1">
      <c r="A10" s="8" t="s">
        <v>12</v>
      </c>
      <c r="B10" s="8" t="s">
        <v>13</v>
      </c>
      <c r="C10" s="8" t="s">
        <v>14</v>
      </c>
      <c r="D10" s="8" t="s">
        <v>13</v>
      </c>
      <c r="E10" s="8" t="s">
        <v>14</v>
      </c>
      <c r="F10" s="8" t="s">
        <v>13</v>
      </c>
      <c r="G10" s="8" t="s">
        <v>14</v>
      </c>
      <c r="H10" s="8" t="s">
        <v>13</v>
      </c>
      <c r="I10" s="8" t="s">
        <v>14</v>
      </c>
      <c r="J10" s="8" t="s">
        <v>13</v>
      </c>
      <c r="K10" s="8" t="s">
        <v>14</v>
      </c>
      <c r="L10" s="8"/>
    </row>
    <row r="11" spans="1:12" ht="12" customHeight="1">
      <c r="A11" s="9" t="s">
        <v>15</v>
      </c>
      <c r="B11" s="10">
        <v>7</v>
      </c>
      <c r="C11" s="10">
        <v>4</v>
      </c>
      <c r="D11" s="10">
        <v>16</v>
      </c>
      <c r="E11" s="10">
        <v>2</v>
      </c>
      <c r="F11" s="10">
        <v>67</v>
      </c>
      <c r="G11" s="10">
        <v>7</v>
      </c>
      <c r="H11" s="10">
        <v>51</v>
      </c>
      <c r="I11" s="10">
        <v>2</v>
      </c>
      <c r="J11" s="10">
        <v>1</v>
      </c>
      <c r="K11" s="11">
        <v>0</v>
      </c>
      <c r="L11" s="12">
        <f>SUM(B11:K11)</f>
        <v>157</v>
      </c>
    </row>
    <row r="12" spans="1:12" ht="12" customHeight="1">
      <c r="A12" s="9" t="s">
        <v>16</v>
      </c>
      <c r="B12" s="10">
        <v>0</v>
      </c>
      <c r="C12" s="10">
        <v>1</v>
      </c>
      <c r="D12" s="10">
        <v>51</v>
      </c>
      <c r="E12" s="10">
        <v>9</v>
      </c>
      <c r="F12" s="10">
        <v>49</v>
      </c>
      <c r="G12" s="10">
        <v>4</v>
      </c>
      <c r="H12" s="10">
        <v>23</v>
      </c>
      <c r="I12" s="10">
        <v>2</v>
      </c>
      <c r="J12" s="10">
        <v>2</v>
      </c>
      <c r="K12" s="11">
        <v>0</v>
      </c>
      <c r="L12" s="12">
        <f>SUM(B12:K12)</f>
        <v>141</v>
      </c>
    </row>
    <row r="13" spans="1:12" ht="12" customHeight="1">
      <c r="A13" s="13" t="s">
        <v>17</v>
      </c>
      <c r="B13" s="14">
        <v>0</v>
      </c>
      <c r="C13" s="14">
        <v>1</v>
      </c>
      <c r="D13" s="14">
        <v>3</v>
      </c>
      <c r="E13" s="14">
        <v>1</v>
      </c>
      <c r="F13" s="14">
        <v>36</v>
      </c>
      <c r="G13" s="14">
        <v>4</v>
      </c>
      <c r="H13" s="14">
        <v>40</v>
      </c>
      <c r="I13" s="14">
        <v>0</v>
      </c>
      <c r="J13" s="14">
        <v>3</v>
      </c>
      <c r="K13" s="15">
        <v>0</v>
      </c>
      <c r="L13" s="16">
        <f>SUM(B13:K13)</f>
        <v>88</v>
      </c>
    </row>
    <row r="14" spans="1:12" ht="12" customHeight="1">
      <c r="A14" s="13" t="s">
        <v>18</v>
      </c>
      <c r="B14" s="14">
        <v>2</v>
      </c>
      <c r="C14" s="14">
        <v>0</v>
      </c>
      <c r="D14" s="14">
        <v>3</v>
      </c>
      <c r="E14" s="14">
        <v>3</v>
      </c>
      <c r="F14" s="14">
        <v>17</v>
      </c>
      <c r="G14" s="14">
        <v>2</v>
      </c>
      <c r="H14" s="14">
        <v>16</v>
      </c>
      <c r="I14" s="14">
        <v>0</v>
      </c>
      <c r="J14" s="14">
        <v>0</v>
      </c>
      <c r="K14" s="15">
        <v>0</v>
      </c>
      <c r="L14" s="16">
        <f>SUM(B14:K14)</f>
        <v>43</v>
      </c>
    </row>
    <row r="15" spans="1:12" s="5" customFormat="1" ht="12" customHeight="1" thickBot="1">
      <c r="A15" s="17" t="s">
        <v>19</v>
      </c>
      <c r="B15" s="18">
        <v>0</v>
      </c>
      <c r="C15" s="18">
        <v>1</v>
      </c>
      <c r="D15" s="18">
        <v>2</v>
      </c>
      <c r="E15" s="19">
        <v>4</v>
      </c>
      <c r="F15" s="18">
        <v>33</v>
      </c>
      <c r="G15" s="18">
        <v>7</v>
      </c>
      <c r="H15" s="18">
        <v>29</v>
      </c>
      <c r="I15" s="18">
        <v>2</v>
      </c>
      <c r="J15" s="18">
        <v>1</v>
      </c>
      <c r="K15" s="20">
        <v>0</v>
      </c>
      <c r="L15" s="21">
        <f>SUM(B15:K15)</f>
        <v>79</v>
      </c>
    </row>
    <row r="16" spans="1:12" s="5" customFormat="1" ht="12.75" thickBot="1">
      <c r="A16" s="22" t="s">
        <v>20</v>
      </c>
      <c r="B16" s="23">
        <f aca="true" t="shared" si="0" ref="B16:L16">SUM(B11:B15)</f>
        <v>9</v>
      </c>
      <c r="C16" s="24">
        <f t="shared" si="0"/>
        <v>7</v>
      </c>
      <c r="D16" s="24">
        <f t="shared" si="0"/>
        <v>75</v>
      </c>
      <c r="E16" s="24">
        <f t="shared" si="0"/>
        <v>19</v>
      </c>
      <c r="F16" s="24">
        <f t="shared" si="0"/>
        <v>202</v>
      </c>
      <c r="G16" s="24">
        <f t="shared" si="0"/>
        <v>24</v>
      </c>
      <c r="H16" s="24">
        <f t="shared" si="0"/>
        <v>159</v>
      </c>
      <c r="I16" s="24">
        <f t="shared" si="0"/>
        <v>6</v>
      </c>
      <c r="J16" s="24">
        <f t="shared" si="0"/>
        <v>7</v>
      </c>
      <c r="K16" s="24">
        <f t="shared" si="0"/>
        <v>0</v>
      </c>
      <c r="L16" s="24">
        <f t="shared" si="0"/>
        <v>508</v>
      </c>
    </row>
    <row r="17" spans="1:12" ht="12.75" thickBot="1">
      <c r="A17" s="7" t="s">
        <v>5</v>
      </c>
      <c r="B17" s="98" t="s">
        <v>6</v>
      </c>
      <c r="C17" s="100"/>
      <c r="D17" s="98" t="s">
        <v>7</v>
      </c>
      <c r="E17" s="100"/>
      <c r="F17" s="98" t="s">
        <v>8</v>
      </c>
      <c r="G17" s="100"/>
      <c r="H17" s="98" t="s">
        <v>9</v>
      </c>
      <c r="I17" s="100"/>
      <c r="J17" s="101" t="s">
        <v>10</v>
      </c>
      <c r="K17" s="102"/>
      <c r="L17" s="7" t="s">
        <v>11</v>
      </c>
    </row>
    <row r="18" spans="1:12" ht="12.75" thickBot="1">
      <c r="A18" s="8" t="s">
        <v>21</v>
      </c>
      <c r="B18" s="8" t="s">
        <v>13</v>
      </c>
      <c r="C18" s="8" t="s">
        <v>14</v>
      </c>
      <c r="D18" s="8" t="s">
        <v>13</v>
      </c>
      <c r="E18" s="8" t="s">
        <v>14</v>
      </c>
      <c r="F18" s="8" t="s">
        <v>13</v>
      </c>
      <c r="G18" s="8" t="s">
        <v>14</v>
      </c>
      <c r="H18" s="8" t="s">
        <v>13</v>
      </c>
      <c r="I18" s="8" t="s">
        <v>14</v>
      </c>
      <c r="J18" s="8" t="s">
        <v>13</v>
      </c>
      <c r="K18" s="8" t="s">
        <v>14</v>
      </c>
      <c r="L18" s="8"/>
    </row>
    <row r="19" spans="1:12" ht="12">
      <c r="A19" s="25" t="s">
        <v>18</v>
      </c>
      <c r="B19" s="10">
        <v>0</v>
      </c>
      <c r="C19" s="10">
        <v>3</v>
      </c>
      <c r="D19" s="10">
        <v>16</v>
      </c>
      <c r="E19" s="10">
        <v>4</v>
      </c>
      <c r="F19" s="10">
        <v>27</v>
      </c>
      <c r="G19" s="10">
        <v>1</v>
      </c>
      <c r="H19" s="10">
        <v>3</v>
      </c>
      <c r="I19" s="10">
        <v>1</v>
      </c>
      <c r="J19" s="10">
        <v>0</v>
      </c>
      <c r="K19" s="11">
        <v>0</v>
      </c>
      <c r="L19" s="12">
        <f>SUM(B19:K19)</f>
        <v>55</v>
      </c>
    </row>
    <row r="20" spans="1:12" ht="12">
      <c r="A20" s="26" t="s">
        <v>22</v>
      </c>
      <c r="B20" s="14">
        <v>0</v>
      </c>
      <c r="C20" s="14">
        <v>3</v>
      </c>
      <c r="D20" s="14">
        <v>11</v>
      </c>
      <c r="E20" s="14">
        <v>5</v>
      </c>
      <c r="F20" s="14">
        <v>22</v>
      </c>
      <c r="G20" s="14">
        <v>3</v>
      </c>
      <c r="H20" s="14">
        <v>16</v>
      </c>
      <c r="I20" s="14">
        <v>1</v>
      </c>
      <c r="J20" s="14">
        <v>0</v>
      </c>
      <c r="K20" s="15">
        <v>0</v>
      </c>
      <c r="L20" s="16">
        <f>SUM(B20:K20)</f>
        <v>61</v>
      </c>
    </row>
    <row r="21" spans="1:12" s="5" customFormat="1" ht="12.75" thickBot="1">
      <c r="A21" s="27" t="s">
        <v>23</v>
      </c>
      <c r="B21" s="18">
        <v>1</v>
      </c>
      <c r="C21" s="18">
        <v>5</v>
      </c>
      <c r="D21" s="18">
        <v>5</v>
      </c>
      <c r="E21" s="18">
        <v>0</v>
      </c>
      <c r="F21" s="18">
        <v>28</v>
      </c>
      <c r="G21" s="18">
        <v>6</v>
      </c>
      <c r="H21" s="18">
        <v>16</v>
      </c>
      <c r="I21" s="18">
        <v>0</v>
      </c>
      <c r="J21" s="18">
        <v>1</v>
      </c>
      <c r="K21" s="20">
        <v>0</v>
      </c>
      <c r="L21" s="21">
        <f>SUM(B21:K21)</f>
        <v>62</v>
      </c>
    </row>
    <row r="22" spans="1:12" s="5" customFormat="1" ht="12.75" thickBot="1">
      <c r="A22" s="22" t="s">
        <v>20</v>
      </c>
      <c r="B22" s="24">
        <f aca="true" t="shared" si="1" ref="B22:L22">SUM(B19:B21)</f>
        <v>1</v>
      </c>
      <c r="C22" s="24">
        <f t="shared" si="1"/>
        <v>11</v>
      </c>
      <c r="D22" s="24">
        <f t="shared" si="1"/>
        <v>32</v>
      </c>
      <c r="E22" s="24">
        <f t="shared" si="1"/>
        <v>9</v>
      </c>
      <c r="F22" s="24">
        <f t="shared" si="1"/>
        <v>77</v>
      </c>
      <c r="G22" s="24">
        <f t="shared" si="1"/>
        <v>10</v>
      </c>
      <c r="H22" s="24">
        <f t="shared" si="1"/>
        <v>35</v>
      </c>
      <c r="I22" s="24">
        <f t="shared" si="1"/>
        <v>2</v>
      </c>
      <c r="J22" s="24">
        <f t="shared" si="1"/>
        <v>1</v>
      </c>
      <c r="K22" s="24">
        <f t="shared" si="1"/>
        <v>0</v>
      </c>
      <c r="L22" s="24">
        <f t="shared" si="1"/>
        <v>178</v>
      </c>
    </row>
    <row r="23" spans="1:12" ht="12.75" thickBot="1">
      <c r="A23" s="7" t="s">
        <v>5</v>
      </c>
      <c r="B23" s="98" t="s">
        <v>6</v>
      </c>
      <c r="C23" s="100"/>
      <c r="D23" s="98" t="s">
        <v>7</v>
      </c>
      <c r="E23" s="100"/>
      <c r="F23" s="98" t="s">
        <v>8</v>
      </c>
      <c r="G23" s="100"/>
      <c r="H23" s="98" t="s">
        <v>9</v>
      </c>
      <c r="I23" s="100"/>
      <c r="J23" s="101" t="s">
        <v>10</v>
      </c>
      <c r="K23" s="102"/>
      <c r="L23" s="7" t="s">
        <v>11</v>
      </c>
    </row>
    <row r="24" spans="1:12" ht="12.75" thickBot="1">
      <c r="A24" s="8" t="s">
        <v>24</v>
      </c>
      <c r="B24" s="8" t="s">
        <v>13</v>
      </c>
      <c r="C24" s="8" t="s">
        <v>14</v>
      </c>
      <c r="D24" s="8" t="s">
        <v>13</v>
      </c>
      <c r="E24" s="8" t="s">
        <v>14</v>
      </c>
      <c r="F24" s="8" t="s">
        <v>13</v>
      </c>
      <c r="G24" s="8" t="s">
        <v>14</v>
      </c>
      <c r="H24" s="8" t="s">
        <v>13</v>
      </c>
      <c r="I24" s="8" t="s">
        <v>14</v>
      </c>
      <c r="J24" s="8" t="s">
        <v>13</v>
      </c>
      <c r="K24" s="8" t="s">
        <v>14</v>
      </c>
      <c r="L24" s="8"/>
    </row>
    <row r="25" spans="1:12" ht="12">
      <c r="A25" s="25" t="s">
        <v>25</v>
      </c>
      <c r="B25" s="10">
        <v>0</v>
      </c>
      <c r="C25" s="10">
        <v>0</v>
      </c>
      <c r="D25" s="10">
        <v>0</v>
      </c>
      <c r="E25" s="10">
        <v>4</v>
      </c>
      <c r="F25" s="10">
        <v>28</v>
      </c>
      <c r="G25" s="10">
        <v>2</v>
      </c>
      <c r="H25" s="10">
        <v>16</v>
      </c>
      <c r="I25" s="10">
        <v>2</v>
      </c>
      <c r="J25" s="10">
        <v>0</v>
      </c>
      <c r="K25" s="11">
        <v>0</v>
      </c>
      <c r="L25" s="12">
        <f>SUM(B25:K25)</f>
        <v>52</v>
      </c>
    </row>
    <row r="26" spans="1:12" s="5" customFormat="1" ht="12.75" thickBot="1">
      <c r="A26" s="27" t="s">
        <v>18</v>
      </c>
      <c r="B26" s="18">
        <v>2</v>
      </c>
      <c r="C26" s="18">
        <v>7</v>
      </c>
      <c r="D26" s="18">
        <v>6</v>
      </c>
      <c r="E26" s="18">
        <v>5</v>
      </c>
      <c r="F26" s="18">
        <v>27</v>
      </c>
      <c r="G26" s="18">
        <v>3</v>
      </c>
      <c r="H26" s="18">
        <v>4</v>
      </c>
      <c r="I26" s="18">
        <v>0</v>
      </c>
      <c r="J26" s="18">
        <v>0</v>
      </c>
      <c r="K26" s="20">
        <v>0</v>
      </c>
      <c r="L26" s="21">
        <f>SUM(B26:K26)</f>
        <v>54</v>
      </c>
    </row>
    <row r="27" spans="1:12" s="5" customFormat="1" ht="12.75" thickBot="1">
      <c r="A27" s="22" t="s">
        <v>20</v>
      </c>
      <c r="B27" s="24">
        <f aca="true" t="shared" si="2" ref="B27:L27">SUM(B25:B26)</f>
        <v>2</v>
      </c>
      <c r="C27" s="24">
        <f t="shared" si="2"/>
        <v>7</v>
      </c>
      <c r="D27" s="24">
        <f t="shared" si="2"/>
        <v>6</v>
      </c>
      <c r="E27" s="24">
        <f t="shared" si="2"/>
        <v>9</v>
      </c>
      <c r="F27" s="24">
        <f t="shared" si="2"/>
        <v>55</v>
      </c>
      <c r="G27" s="24">
        <f t="shared" si="2"/>
        <v>5</v>
      </c>
      <c r="H27" s="24">
        <f t="shared" si="2"/>
        <v>20</v>
      </c>
      <c r="I27" s="24">
        <f t="shared" si="2"/>
        <v>2</v>
      </c>
      <c r="J27" s="24">
        <f t="shared" si="2"/>
        <v>0</v>
      </c>
      <c r="K27" s="24">
        <f t="shared" si="2"/>
        <v>0</v>
      </c>
      <c r="L27" s="24">
        <f t="shared" si="2"/>
        <v>106</v>
      </c>
    </row>
    <row r="28" spans="1:12" ht="12.75" thickBot="1">
      <c r="A28" s="7" t="s">
        <v>5</v>
      </c>
      <c r="B28" s="98" t="s">
        <v>6</v>
      </c>
      <c r="C28" s="100"/>
      <c r="D28" s="98" t="s">
        <v>7</v>
      </c>
      <c r="E28" s="100"/>
      <c r="F28" s="98" t="s">
        <v>8</v>
      </c>
      <c r="G28" s="100"/>
      <c r="H28" s="98" t="s">
        <v>9</v>
      </c>
      <c r="I28" s="100"/>
      <c r="J28" s="101" t="s">
        <v>10</v>
      </c>
      <c r="K28" s="102"/>
      <c r="L28" s="7" t="s">
        <v>11</v>
      </c>
    </row>
    <row r="29" spans="1:12" ht="12.75" thickBot="1">
      <c r="A29" s="8" t="s">
        <v>26</v>
      </c>
      <c r="B29" s="8" t="s">
        <v>13</v>
      </c>
      <c r="C29" s="8" t="s">
        <v>14</v>
      </c>
      <c r="D29" s="8" t="s">
        <v>13</v>
      </c>
      <c r="E29" s="8" t="s">
        <v>14</v>
      </c>
      <c r="F29" s="8" t="s">
        <v>13</v>
      </c>
      <c r="G29" s="8" t="s">
        <v>14</v>
      </c>
      <c r="H29" s="8" t="s">
        <v>13</v>
      </c>
      <c r="I29" s="8" t="s">
        <v>14</v>
      </c>
      <c r="J29" s="8" t="s">
        <v>13</v>
      </c>
      <c r="K29" s="8" t="s">
        <v>14</v>
      </c>
      <c r="L29" s="8"/>
    </row>
    <row r="30" spans="1:12" s="28" customFormat="1" ht="12">
      <c r="A30" s="25" t="s">
        <v>27</v>
      </c>
      <c r="B30" s="10">
        <v>0</v>
      </c>
      <c r="C30" s="10">
        <v>0</v>
      </c>
      <c r="D30" s="10">
        <v>0</v>
      </c>
      <c r="E30" s="10">
        <v>0</v>
      </c>
      <c r="F30" s="10">
        <v>4</v>
      </c>
      <c r="G30" s="10">
        <v>2</v>
      </c>
      <c r="H30" s="10">
        <v>31</v>
      </c>
      <c r="I30" s="10">
        <v>3</v>
      </c>
      <c r="J30" s="10">
        <v>7</v>
      </c>
      <c r="K30" s="11">
        <v>0</v>
      </c>
      <c r="L30" s="12">
        <f>SUM(B30:K30)</f>
        <v>47</v>
      </c>
    </row>
    <row r="31" spans="1:12" ht="12">
      <c r="A31" s="13" t="s">
        <v>28</v>
      </c>
      <c r="B31" s="14">
        <v>1</v>
      </c>
      <c r="C31" s="14">
        <v>2</v>
      </c>
      <c r="D31" s="14">
        <v>4</v>
      </c>
      <c r="E31" s="14">
        <v>5</v>
      </c>
      <c r="F31" s="14">
        <v>25</v>
      </c>
      <c r="G31" s="14">
        <v>13</v>
      </c>
      <c r="H31" s="14">
        <v>40</v>
      </c>
      <c r="I31" s="14">
        <v>0</v>
      </c>
      <c r="J31" s="14">
        <v>0</v>
      </c>
      <c r="K31" s="15">
        <v>0</v>
      </c>
      <c r="L31" s="16">
        <f>SUM(B31:K31)</f>
        <v>90</v>
      </c>
    </row>
    <row r="32" spans="1:12" s="5" customFormat="1" ht="12.75" thickBot="1">
      <c r="A32" s="27" t="s">
        <v>18</v>
      </c>
      <c r="B32" s="18">
        <v>2</v>
      </c>
      <c r="C32" s="18">
        <v>1</v>
      </c>
      <c r="D32" s="18">
        <v>2</v>
      </c>
      <c r="E32" s="18">
        <v>7</v>
      </c>
      <c r="F32" s="18">
        <v>20</v>
      </c>
      <c r="G32" s="18">
        <v>2</v>
      </c>
      <c r="H32" s="18">
        <v>8</v>
      </c>
      <c r="I32" s="18">
        <v>0</v>
      </c>
      <c r="J32" s="18">
        <v>0</v>
      </c>
      <c r="K32" s="20">
        <v>0</v>
      </c>
      <c r="L32" s="21">
        <f>SUM(B32:K32)</f>
        <v>42</v>
      </c>
    </row>
    <row r="33" spans="1:12" s="5" customFormat="1" ht="12.75" thickBot="1">
      <c r="A33" s="22" t="s">
        <v>20</v>
      </c>
      <c r="B33" s="24">
        <f aca="true" t="shared" si="3" ref="B33:L33">SUM(B29:B32)</f>
        <v>3</v>
      </c>
      <c r="C33" s="24">
        <f t="shared" si="3"/>
        <v>3</v>
      </c>
      <c r="D33" s="24">
        <f t="shared" si="3"/>
        <v>6</v>
      </c>
      <c r="E33" s="24">
        <f t="shared" si="3"/>
        <v>12</v>
      </c>
      <c r="F33" s="24">
        <f t="shared" si="3"/>
        <v>49</v>
      </c>
      <c r="G33" s="24">
        <f t="shared" si="3"/>
        <v>17</v>
      </c>
      <c r="H33" s="24">
        <f t="shared" si="3"/>
        <v>79</v>
      </c>
      <c r="I33" s="24">
        <f t="shared" si="3"/>
        <v>3</v>
      </c>
      <c r="J33" s="24">
        <f t="shared" si="3"/>
        <v>7</v>
      </c>
      <c r="K33" s="24">
        <f t="shared" si="3"/>
        <v>0</v>
      </c>
      <c r="L33" s="24">
        <f t="shared" si="3"/>
        <v>179</v>
      </c>
    </row>
    <row r="34" spans="1:12" ht="12.75" thickBot="1">
      <c r="A34" s="7" t="s">
        <v>5</v>
      </c>
      <c r="B34" s="98" t="s">
        <v>6</v>
      </c>
      <c r="C34" s="100"/>
      <c r="D34" s="98" t="s">
        <v>7</v>
      </c>
      <c r="E34" s="100"/>
      <c r="F34" s="98" t="s">
        <v>8</v>
      </c>
      <c r="G34" s="100"/>
      <c r="H34" s="98" t="s">
        <v>9</v>
      </c>
      <c r="I34" s="100"/>
      <c r="J34" s="101" t="s">
        <v>10</v>
      </c>
      <c r="K34" s="102"/>
      <c r="L34" s="7" t="s">
        <v>11</v>
      </c>
    </row>
    <row r="35" spans="1:12" ht="12.75" thickBot="1">
      <c r="A35" s="8" t="s">
        <v>29</v>
      </c>
      <c r="B35" s="8" t="s">
        <v>13</v>
      </c>
      <c r="C35" s="8" t="s">
        <v>14</v>
      </c>
      <c r="D35" s="8" t="s">
        <v>13</v>
      </c>
      <c r="E35" s="8" t="s">
        <v>14</v>
      </c>
      <c r="F35" s="8" t="s">
        <v>13</v>
      </c>
      <c r="G35" s="8" t="s">
        <v>14</v>
      </c>
      <c r="H35" s="8" t="s">
        <v>13</v>
      </c>
      <c r="I35" s="8" t="s">
        <v>14</v>
      </c>
      <c r="J35" s="8" t="s">
        <v>13</v>
      </c>
      <c r="K35" s="8" t="s">
        <v>14</v>
      </c>
      <c r="L35" s="8"/>
    </row>
    <row r="36" spans="1:12" ht="12">
      <c r="A36" s="25" t="s">
        <v>30</v>
      </c>
      <c r="B36" s="10">
        <v>2</v>
      </c>
      <c r="C36" s="10">
        <v>1</v>
      </c>
      <c r="D36" s="10">
        <v>2</v>
      </c>
      <c r="E36" s="10">
        <v>1</v>
      </c>
      <c r="F36" s="10">
        <v>13</v>
      </c>
      <c r="G36" s="10">
        <v>4</v>
      </c>
      <c r="H36" s="10">
        <v>25</v>
      </c>
      <c r="I36" s="10">
        <v>0</v>
      </c>
      <c r="J36" s="10">
        <v>2</v>
      </c>
      <c r="K36" s="29">
        <v>0</v>
      </c>
      <c r="L36" s="30">
        <f>SUM(B36:K36)</f>
        <v>50</v>
      </c>
    </row>
    <row r="37" spans="1:12" ht="12">
      <c r="A37" s="26" t="s">
        <v>18</v>
      </c>
      <c r="B37" s="14">
        <v>0</v>
      </c>
      <c r="C37" s="14">
        <v>0</v>
      </c>
      <c r="D37" s="14">
        <v>2</v>
      </c>
      <c r="E37" s="14">
        <v>2</v>
      </c>
      <c r="F37" s="14">
        <v>27</v>
      </c>
      <c r="G37" s="14">
        <v>4</v>
      </c>
      <c r="H37" s="14">
        <v>14</v>
      </c>
      <c r="I37" s="14">
        <v>0</v>
      </c>
      <c r="J37" s="14">
        <v>0</v>
      </c>
      <c r="K37" s="15">
        <v>0</v>
      </c>
      <c r="L37" s="16">
        <f>SUM(B37:K37)</f>
        <v>49</v>
      </c>
    </row>
    <row r="38" spans="1:12" s="5" customFormat="1" ht="12.75" thickBot="1">
      <c r="A38" s="27" t="s">
        <v>23</v>
      </c>
      <c r="B38" s="18">
        <v>0</v>
      </c>
      <c r="C38" s="18">
        <v>2</v>
      </c>
      <c r="D38" s="18">
        <v>1</v>
      </c>
      <c r="E38" s="18">
        <v>0</v>
      </c>
      <c r="F38" s="18">
        <v>8</v>
      </c>
      <c r="G38" s="18">
        <v>9</v>
      </c>
      <c r="H38" s="18">
        <v>38</v>
      </c>
      <c r="I38" s="18">
        <v>1</v>
      </c>
      <c r="J38" s="18">
        <v>2</v>
      </c>
      <c r="K38" s="20">
        <v>0</v>
      </c>
      <c r="L38" s="21">
        <f>SUM(B38:K38)</f>
        <v>61</v>
      </c>
    </row>
    <row r="39" spans="1:12" ht="12.75" thickBot="1">
      <c r="A39" s="22" t="s">
        <v>20</v>
      </c>
      <c r="B39" s="24">
        <f aca="true" t="shared" si="4" ref="B39:L39">SUM(B35:B38)</f>
        <v>2</v>
      </c>
      <c r="C39" s="24">
        <f t="shared" si="4"/>
        <v>3</v>
      </c>
      <c r="D39" s="24">
        <f t="shared" si="4"/>
        <v>5</v>
      </c>
      <c r="E39" s="24">
        <f t="shared" si="4"/>
        <v>3</v>
      </c>
      <c r="F39" s="24">
        <f t="shared" si="4"/>
        <v>48</v>
      </c>
      <c r="G39" s="24">
        <f t="shared" si="4"/>
        <v>17</v>
      </c>
      <c r="H39" s="24">
        <f t="shared" si="4"/>
        <v>77</v>
      </c>
      <c r="I39" s="24">
        <f t="shared" si="4"/>
        <v>1</v>
      </c>
      <c r="J39" s="24">
        <f t="shared" si="4"/>
        <v>4</v>
      </c>
      <c r="K39" s="24">
        <f t="shared" si="4"/>
        <v>0</v>
      </c>
      <c r="L39" s="24">
        <f t="shared" si="4"/>
        <v>160</v>
      </c>
    </row>
    <row r="40" spans="1:12" ht="12.75" thickBot="1">
      <c r="A40" s="31" t="s">
        <v>11</v>
      </c>
      <c r="B40" s="32">
        <f aca="true" t="shared" si="5" ref="B40:L40">B16+B22+B27+B33+B39</f>
        <v>17</v>
      </c>
      <c r="C40" s="32">
        <f t="shared" si="5"/>
        <v>31</v>
      </c>
      <c r="D40" s="32">
        <f t="shared" si="5"/>
        <v>124</v>
      </c>
      <c r="E40" s="32">
        <f t="shared" si="5"/>
        <v>52</v>
      </c>
      <c r="F40" s="32">
        <f t="shared" si="5"/>
        <v>431</v>
      </c>
      <c r="G40" s="32">
        <f t="shared" si="5"/>
        <v>73</v>
      </c>
      <c r="H40" s="32">
        <f t="shared" si="5"/>
        <v>370</v>
      </c>
      <c r="I40" s="32">
        <f t="shared" si="5"/>
        <v>14</v>
      </c>
      <c r="J40" s="32">
        <f t="shared" si="5"/>
        <v>19</v>
      </c>
      <c r="K40" s="32">
        <f t="shared" si="5"/>
        <v>0</v>
      </c>
      <c r="L40" s="6">
        <f t="shared" si="5"/>
        <v>1131</v>
      </c>
    </row>
    <row r="41" spans="1:12" ht="12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93" ht="12.7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0" customFormat="1" ht="15">
      <c r="A52" s="3" t="str">
        <f>A5</f>
        <v>Março/2009 (posição de 31 de março)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50" customFormat="1" ht="18">
      <c r="A53" s="103" t="s">
        <v>31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0" customFormat="1" ht="15.75">
      <c r="A54" s="37" t="s">
        <v>5</v>
      </c>
      <c r="B54" s="38" t="s">
        <v>32</v>
      </c>
      <c r="C54" s="39" t="s">
        <v>33</v>
      </c>
      <c r="D54" s="40" t="s">
        <v>34</v>
      </c>
      <c r="E54" s="41" t="s">
        <v>33</v>
      </c>
      <c r="F54" s="40" t="s">
        <v>35</v>
      </c>
      <c r="G54" s="41" t="s">
        <v>33</v>
      </c>
      <c r="H54" s="40" t="s">
        <v>36</v>
      </c>
      <c r="I54" s="41" t="s">
        <v>33</v>
      </c>
      <c r="J54" s="42" t="s">
        <v>37</v>
      </c>
      <c r="K54" s="42" t="s">
        <v>33</v>
      </c>
      <c r="L54" s="41" t="s">
        <v>11</v>
      </c>
    </row>
    <row r="55" spans="1:12" s="50" customFormat="1" ht="15">
      <c r="A55" s="43"/>
      <c r="B55" s="44"/>
      <c r="C55" s="45" t="s">
        <v>5</v>
      </c>
      <c r="D55" s="43"/>
      <c r="E55" s="45" t="s">
        <v>5</v>
      </c>
      <c r="F55" s="43"/>
      <c r="G55" s="45" t="s">
        <v>5</v>
      </c>
      <c r="H55" s="43"/>
      <c r="I55" s="45" t="s">
        <v>5</v>
      </c>
      <c r="J55" s="46" t="s">
        <v>38</v>
      </c>
      <c r="K55" s="45" t="s">
        <v>5</v>
      </c>
      <c r="L55" s="43"/>
    </row>
    <row r="56" spans="1:12" s="50" customFormat="1" ht="15">
      <c r="A56" s="47" t="s">
        <v>39</v>
      </c>
      <c r="B56" s="48">
        <f>B16</f>
        <v>9</v>
      </c>
      <c r="C56" s="69">
        <f>B56/$L$56</f>
        <v>0.01991150442477876</v>
      </c>
      <c r="D56" s="48">
        <f>D16</f>
        <v>75</v>
      </c>
      <c r="E56" s="69">
        <f>D56/$L$56</f>
        <v>0.16592920353982302</v>
      </c>
      <c r="F56" s="48">
        <f>F16</f>
        <v>202</v>
      </c>
      <c r="G56" s="69">
        <f>F56/$L$56</f>
        <v>0.4469026548672566</v>
      </c>
      <c r="H56" s="48">
        <f>H16</f>
        <v>159</v>
      </c>
      <c r="I56" s="69">
        <f>H56/$L$56</f>
        <v>0.35176991150442477</v>
      </c>
      <c r="J56" s="48">
        <f>J16</f>
        <v>7</v>
      </c>
      <c r="K56" s="69">
        <f>J56/L56</f>
        <v>0.015486725663716814</v>
      </c>
      <c r="L56" s="49">
        <f>B56+D56+F56+H56+J56</f>
        <v>452</v>
      </c>
    </row>
    <row r="57" spans="1:193" ht="21.75" customHeight="1">
      <c r="A57" s="51" t="s">
        <v>40</v>
      </c>
      <c r="B57" s="52">
        <f>B22</f>
        <v>1</v>
      </c>
      <c r="C57" s="69">
        <f>B57/$L$57</f>
        <v>0.00684931506849315</v>
      </c>
      <c r="D57" s="52">
        <f>D22</f>
        <v>32</v>
      </c>
      <c r="E57" s="69">
        <f>D57/$L$57</f>
        <v>0.2191780821917808</v>
      </c>
      <c r="F57" s="52">
        <f>F22</f>
        <v>77</v>
      </c>
      <c r="G57" s="69">
        <f>F57/$L$57</f>
        <v>0.5273972602739726</v>
      </c>
      <c r="H57" s="52">
        <f>H22</f>
        <v>35</v>
      </c>
      <c r="I57" s="69">
        <f>H57/L57</f>
        <v>0.23972602739726026</v>
      </c>
      <c r="J57" s="52">
        <f>J22</f>
        <v>1</v>
      </c>
      <c r="K57" s="69">
        <f>J57/L57</f>
        <v>0.00684931506849315</v>
      </c>
      <c r="L57" s="53">
        <f>B57+D57+F57+H57+J57</f>
        <v>146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1" t="s">
        <v>41</v>
      </c>
      <c r="B58" s="52">
        <f>B27</f>
        <v>2</v>
      </c>
      <c r="C58" s="69">
        <f>B58/$L$58</f>
        <v>0.024096385542168676</v>
      </c>
      <c r="D58" s="52">
        <f>D27</f>
        <v>6</v>
      </c>
      <c r="E58" s="69">
        <f>D58/$L$58</f>
        <v>0.07228915662650602</v>
      </c>
      <c r="F58" s="52">
        <f>F27</f>
        <v>55</v>
      </c>
      <c r="G58" s="69">
        <f>F58/$L$58</f>
        <v>0.6626506024096386</v>
      </c>
      <c r="H58" s="52">
        <f>H27</f>
        <v>20</v>
      </c>
      <c r="I58" s="69">
        <f>H58/L58</f>
        <v>0.24096385542168675</v>
      </c>
      <c r="J58" s="52">
        <f>J27</f>
        <v>0</v>
      </c>
      <c r="K58" s="69">
        <f>J58/L58</f>
        <v>0</v>
      </c>
      <c r="L58" s="53">
        <f>B58+D58+F58+H58+J58</f>
        <v>83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1" t="s">
        <v>42</v>
      </c>
      <c r="B59" s="52">
        <f>B33</f>
        <v>3</v>
      </c>
      <c r="C59" s="69">
        <f>B59/$L$59</f>
        <v>0.020833333333333332</v>
      </c>
      <c r="D59" s="52">
        <f>D33</f>
        <v>6</v>
      </c>
      <c r="E59" s="69">
        <f>D59/$L$59</f>
        <v>0.041666666666666664</v>
      </c>
      <c r="F59" s="52">
        <f>F33</f>
        <v>49</v>
      </c>
      <c r="G59" s="69">
        <f>F59/$L$59</f>
        <v>0.3402777777777778</v>
      </c>
      <c r="H59" s="52">
        <f>H33</f>
        <v>79</v>
      </c>
      <c r="I59" s="69">
        <f>H59/L59</f>
        <v>0.5486111111111112</v>
      </c>
      <c r="J59" s="52">
        <f>J33</f>
        <v>7</v>
      </c>
      <c r="K59" s="69">
        <f>J59/L59</f>
        <v>0.04861111111111111</v>
      </c>
      <c r="L59" s="53">
        <f>B59+D59+F59+H59+J59</f>
        <v>144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54" t="s">
        <v>43</v>
      </c>
      <c r="B60" s="55">
        <f>B39</f>
        <v>2</v>
      </c>
      <c r="C60" s="69">
        <f>B60/$L$60</f>
        <v>0.014705882352941176</v>
      </c>
      <c r="D60" s="55">
        <f>D39</f>
        <v>5</v>
      </c>
      <c r="E60" s="69">
        <f>D60/$L$60</f>
        <v>0.03676470588235294</v>
      </c>
      <c r="F60" s="55">
        <f>F39</f>
        <v>48</v>
      </c>
      <c r="G60" s="69">
        <f>F60/$L$60</f>
        <v>0.35294117647058826</v>
      </c>
      <c r="H60" s="55">
        <f>H39</f>
        <v>77</v>
      </c>
      <c r="I60" s="69">
        <f>H60/L60</f>
        <v>0.5661764705882353</v>
      </c>
      <c r="J60" s="55">
        <f>J39</f>
        <v>4</v>
      </c>
      <c r="K60" s="69">
        <f>J60/L60</f>
        <v>0.029411764705882353</v>
      </c>
      <c r="L60" s="55">
        <f>B60+D60+F60+H60+J60</f>
        <v>136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56" t="s">
        <v>11</v>
      </c>
      <c r="B61" s="57">
        <f>SUM(B56:B60)</f>
        <v>17</v>
      </c>
      <c r="C61" s="58">
        <f>B61/$L$61</f>
        <v>0.01768990634755463</v>
      </c>
      <c r="D61" s="57">
        <f>SUM(D56:D60)</f>
        <v>124</v>
      </c>
      <c r="E61" s="58">
        <f>D61/$L$61</f>
        <v>0.12903225806451613</v>
      </c>
      <c r="F61" s="57">
        <f>SUM(F56:F60)</f>
        <v>431</v>
      </c>
      <c r="G61" s="58">
        <f>F61/$L$61</f>
        <v>0.44849115504682624</v>
      </c>
      <c r="H61" s="57">
        <f>SUM(H56:H60)</f>
        <v>370</v>
      </c>
      <c r="I61" s="58">
        <f>H61/$L$61</f>
        <v>0.3850156087408949</v>
      </c>
      <c r="J61" s="57">
        <f>SUM(J56:J60)</f>
        <v>19</v>
      </c>
      <c r="K61" s="58">
        <f>J61/$L$61</f>
        <v>0.019771071800208116</v>
      </c>
      <c r="L61" s="59">
        <f>SUM(L56:L60)</f>
        <v>961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44</v>
      </c>
      <c r="B62" s="60">
        <f>B61/L61</f>
        <v>0.01768990634755463</v>
      </c>
      <c r="C62" s="60"/>
      <c r="D62" s="60">
        <f>D61/L61</f>
        <v>0.12903225806451613</v>
      </c>
      <c r="E62" s="60"/>
      <c r="F62" s="60">
        <f>F61/L61</f>
        <v>0.44849115504682624</v>
      </c>
      <c r="G62" s="60"/>
      <c r="H62" s="60">
        <f>H61/L61</f>
        <v>0.3850156087408949</v>
      </c>
      <c r="I62" s="60"/>
      <c r="J62" s="60">
        <f>J61/L61</f>
        <v>0.019771071800208116</v>
      </c>
      <c r="K62" s="60"/>
      <c r="L62" s="61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5"/>
      <c r="C63" s="6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51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37" t="s">
        <v>5</v>
      </c>
      <c r="B65" s="38" t="s">
        <v>32</v>
      </c>
      <c r="C65" s="39" t="s">
        <v>33</v>
      </c>
      <c r="D65" s="40" t="s">
        <v>34</v>
      </c>
      <c r="E65" s="41" t="s">
        <v>33</v>
      </c>
      <c r="F65" s="40" t="s">
        <v>35</v>
      </c>
      <c r="G65" s="41" t="s">
        <v>33</v>
      </c>
      <c r="H65" s="40" t="s">
        <v>36</v>
      </c>
      <c r="I65" s="41" t="s">
        <v>33</v>
      </c>
      <c r="J65" s="42" t="s">
        <v>37</v>
      </c>
      <c r="K65" s="42" t="s">
        <v>33</v>
      </c>
      <c r="L65" s="41" t="s">
        <v>11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3"/>
      <c r="B66" s="44"/>
      <c r="C66" s="45" t="s">
        <v>5</v>
      </c>
      <c r="D66" s="43"/>
      <c r="E66" s="45" t="s">
        <v>5</v>
      </c>
      <c r="F66" s="43"/>
      <c r="G66" s="45" t="s">
        <v>5</v>
      </c>
      <c r="H66" s="43"/>
      <c r="I66" s="45" t="s">
        <v>5</v>
      </c>
      <c r="J66" s="46" t="s">
        <v>38</v>
      </c>
      <c r="K66" s="45" t="s">
        <v>5</v>
      </c>
      <c r="L66" s="4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47" t="s">
        <v>39</v>
      </c>
      <c r="B67" s="63">
        <f>C16</f>
        <v>7</v>
      </c>
      <c r="C67" s="70">
        <f aca="true" t="shared" si="6" ref="C67:C72">B67/L67</f>
        <v>0.125</v>
      </c>
      <c r="D67" s="63">
        <f>E16</f>
        <v>19</v>
      </c>
      <c r="E67" s="70">
        <f aca="true" t="shared" si="7" ref="E67:E72">D67/L67</f>
        <v>0.3392857142857143</v>
      </c>
      <c r="F67" s="63">
        <f>G16</f>
        <v>24</v>
      </c>
      <c r="G67" s="70">
        <f aca="true" t="shared" si="8" ref="G67:G72">F67/L67</f>
        <v>0.42857142857142855</v>
      </c>
      <c r="H67" s="63">
        <f>I16</f>
        <v>6</v>
      </c>
      <c r="I67" s="70">
        <f aca="true" t="shared" si="9" ref="I67:I72">H67/L67</f>
        <v>0.10714285714285714</v>
      </c>
      <c r="J67" s="63">
        <f>K16</f>
        <v>0</v>
      </c>
      <c r="K67" s="70">
        <f aca="true" t="shared" si="10" ref="K67:K72">J67/L67</f>
        <v>0</v>
      </c>
      <c r="L67" s="53">
        <f>B67+D67+F67+H67+J67</f>
        <v>56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6" customFormat="1" ht="15">
      <c r="A68" s="51" t="s">
        <v>40</v>
      </c>
      <c r="B68" s="64">
        <f>C22</f>
        <v>11</v>
      </c>
      <c r="C68" s="69">
        <f t="shared" si="6"/>
        <v>0.34375</v>
      </c>
      <c r="D68" s="64">
        <f>E22</f>
        <v>9</v>
      </c>
      <c r="E68" s="69">
        <f t="shared" si="7"/>
        <v>0.28125</v>
      </c>
      <c r="F68" s="64">
        <f>G22</f>
        <v>10</v>
      </c>
      <c r="G68" s="69">
        <f t="shared" si="8"/>
        <v>0.3125</v>
      </c>
      <c r="H68" s="64">
        <f>I22</f>
        <v>2</v>
      </c>
      <c r="I68" s="69">
        <f t="shared" si="9"/>
        <v>0.0625</v>
      </c>
      <c r="J68" s="64">
        <f>K22</f>
        <v>0</v>
      </c>
      <c r="K68" s="69">
        <f t="shared" si="10"/>
        <v>0</v>
      </c>
      <c r="L68" s="53">
        <f>B68+D68+F68+H68+J68</f>
        <v>32</v>
      </c>
    </row>
    <row r="69" spans="1:193" ht="15">
      <c r="A69" s="51" t="s">
        <v>41</v>
      </c>
      <c r="B69" s="64">
        <f>C27</f>
        <v>7</v>
      </c>
      <c r="C69" s="69">
        <f t="shared" si="6"/>
        <v>0.30434782608695654</v>
      </c>
      <c r="D69" s="64">
        <f>E27</f>
        <v>9</v>
      </c>
      <c r="E69" s="69">
        <f t="shared" si="7"/>
        <v>0.391304347826087</v>
      </c>
      <c r="F69" s="64">
        <f>G27</f>
        <v>5</v>
      </c>
      <c r="G69" s="69">
        <f t="shared" si="8"/>
        <v>0.21739130434782608</v>
      </c>
      <c r="H69" s="64">
        <f>I27</f>
        <v>2</v>
      </c>
      <c r="I69" s="69">
        <f t="shared" si="9"/>
        <v>0.08695652173913043</v>
      </c>
      <c r="J69" s="64">
        <f>K27</f>
        <v>0</v>
      </c>
      <c r="K69" s="69">
        <f t="shared" si="10"/>
        <v>0</v>
      </c>
      <c r="L69" s="53">
        <f>B69+D69+F69+H69+J69</f>
        <v>23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1" t="s">
        <v>42</v>
      </c>
      <c r="B70" s="64">
        <f>C33</f>
        <v>3</v>
      </c>
      <c r="C70" s="69">
        <f t="shared" si="6"/>
        <v>0.08571428571428572</v>
      </c>
      <c r="D70" s="64">
        <f>E33</f>
        <v>12</v>
      </c>
      <c r="E70" s="69">
        <f t="shared" si="7"/>
        <v>0.34285714285714286</v>
      </c>
      <c r="F70" s="64">
        <f>G33</f>
        <v>17</v>
      </c>
      <c r="G70" s="69">
        <f t="shared" si="8"/>
        <v>0.4857142857142857</v>
      </c>
      <c r="H70" s="64">
        <f>I33</f>
        <v>3</v>
      </c>
      <c r="I70" s="69">
        <f t="shared" si="9"/>
        <v>0.08571428571428572</v>
      </c>
      <c r="J70" s="64">
        <f>K33</f>
        <v>0</v>
      </c>
      <c r="K70" s="69">
        <f t="shared" si="10"/>
        <v>0</v>
      </c>
      <c r="L70" s="49">
        <f>B70+D70+F70+H70+J70</f>
        <v>35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54" t="s">
        <v>43</v>
      </c>
      <c r="B71" s="65">
        <f>C39</f>
        <v>3</v>
      </c>
      <c r="C71" s="71">
        <f t="shared" si="6"/>
        <v>0.125</v>
      </c>
      <c r="D71" s="65">
        <f>E39</f>
        <v>3</v>
      </c>
      <c r="E71" s="71">
        <f t="shared" si="7"/>
        <v>0.125</v>
      </c>
      <c r="F71" s="65">
        <f>G39</f>
        <v>17</v>
      </c>
      <c r="G71" s="71">
        <f t="shared" si="8"/>
        <v>0.7083333333333334</v>
      </c>
      <c r="H71" s="65">
        <f>I39</f>
        <v>1</v>
      </c>
      <c r="I71" s="71">
        <f t="shared" si="9"/>
        <v>0.041666666666666664</v>
      </c>
      <c r="J71" s="65">
        <f>K39</f>
        <v>0</v>
      </c>
      <c r="K71" s="71">
        <f t="shared" si="10"/>
        <v>0</v>
      </c>
      <c r="L71" s="49">
        <f>B71+D71+F71+H71+J71</f>
        <v>24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56" t="s">
        <v>11</v>
      </c>
      <c r="B72" s="66">
        <f>SUM(B67:B71)</f>
        <v>31</v>
      </c>
      <c r="C72" s="58">
        <f t="shared" si="6"/>
        <v>0.18235294117647058</v>
      </c>
      <c r="D72" s="66">
        <f>SUM(D67:D71)</f>
        <v>52</v>
      </c>
      <c r="E72" s="58">
        <f t="shared" si="7"/>
        <v>0.3058823529411765</v>
      </c>
      <c r="F72" s="57">
        <f>SUM(F67:F71)</f>
        <v>73</v>
      </c>
      <c r="G72" s="58">
        <f t="shared" si="8"/>
        <v>0.4294117647058823</v>
      </c>
      <c r="H72" s="66">
        <f>SUM(H67:H71)</f>
        <v>14</v>
      </c>
      <c r="I72" s="58">
        <f t="shared" si="9"/>
        <v>0.08235294117647059</v>
      </c>
      <c r="J72" s="66">
        <f>SUM(J67:J71)</f>
        <v>0</v>
      </c>
      <c r="K72" s="58">
        <f t="shared" si="10"/>
        <v>0</v>
      </c>
      <c r="L72" s="59">
        <f>SUM(L67:L71)</f>
        <v>170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0">
        <f>B72/L72</f>
        <v>0.18235294117647058</v>
      </c>
      <c r="C73" s="60"/>
      <c r="D73" s="60">
        <f>D72/L72</f>
        <v>0.3058823529411765</v>
      </c>
      <c r="E73" s="60"/>
      <c r="F73" s="60">
        <f>F72/L72</f>
        <v>0.4294117647058823</v>
      </c>
      <c r="G73" s="60"/>
      <c r="H73" s="60">
        <f>H72/L72</f>
        <v>0.08235294117647059</v>
      </c>
      <c r="I73" s="60"/>
      <c r="J73" s="60">
        <f>J72/L72</f>
        <v>0</v>
      </c>
      <c r="K73" s="60"/>
      <c r="L73" s="61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5"/>
      <c r="C74" s="3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52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37" t="s">
        <v>5</v>
      </c>
      <c r="B76" s="38" t="s">
        <v>32</v>
      </c>
      <c r="C76" s="39" t="s">
        <v>33</v>
      </c>
      <c r="D76" s="40" t="s">
        <v>34</v>
      </c>
      <c r="E76" s="41" t="s">
        <v>33</v>
      </c>
      <c r="F76" s="40" t="s">
        <v>35</v>
      </c>
      <c r="G76" s="41" t="s">
        <v>33</v>
      </c>
      <c r="H76" s="40" t="s">
        <v>36</v>
      </c>
      <c r="I76" s="41" t="s">
        <v>33</v>
      </c>
      <c r="J76" s="42" t="s">
        <v>37</v>
      </c>
      <c r="K76" s="42" t="s">
        <v>33</v>
      </c>
      <c r="L76" s="41" t="s">
        <v>11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3"/>
      <c r="B77" s="44"/>
      <c r="C77" s="45" t="s">
        <v>5</v>
      </c>
      <c r="D77" s="43"/>
      <c r="E77" s="45" t="s">
        <v>5</v>
      </c>
      <c r="F77" s="43"/>
      <c r="G77" s="45" t="s">
        <v>5</v>
      </c>
      <c r="H77" s="43"/>
      <c r="I77" s="45" t="s">
        <v>5</v>
      </c>
      <c r="J77" s="46" t="s">
        <v>38</v>
      </c>
      <c r="K77" s="45" t="s">
        <v>5</v>
      </c>
      <c r="L77" s="4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47" t="s">
        <v>39</v>
      </c>
      <c r="B78" s="48">
        <f>B67+B56</f>
        <v>16</v>
      </c>
      <c r="C78" s="69">
        <f>B78/L78</f>
        <v>0.031496062992125984</v>
      </c>
      <c r="D78" s="48">
        <f>D67+D56</f>
        <v>94</v>
      </c>
      <c r="E78" s="69">
        <f>D78/L78</f>
        <v>0.18503937007874016</v>
      </c>
      <c r="F78" s="48">
        <f>F67+F56</f>
        <v>226</v>
      </c>
      <c r="G78" s="69">
        <f>F78/L78</f>
        <v>0.4448818897637795</v>
      </c>
      <c r="H78" s="48">
        <f>H67+H56</f>
        <v>165</v>
      </c>
      <c r="I78" s="69">
        <f>H78/L78</f>
        <v>0.3248031496062992</v>
      </c>
      <c r="J78" s="48">
        <f>J67+J56</f>
        <v>7</v>
      </c>
      <c r="K78" s="69">
        <f>J78/L78</f>
        <v>0.013779527559055118</v>
      </c>
      <c r="L78" s="49">
        <f>B78+D78+F78+H78+J78</f>
        <v>508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1" t="s">
        <v>40</v>
      </c>
      <c r="B79" s="48">
        <f>B68+B57</f>
        <v>12</v>
      </c>
      <c r="C79" s="69">
        <f>B79/L79</f>
        <v>0.06741573033707865</v>
      </c>
      <c r="D79" s="48">
        <f>D68+D57</f>
        <v>41</v>
      </c>
      <c r="E79" s="69">
        <f>D79/L79</f>
        <v>0.2303370786516854</v>
      </c>
      <c r="F79" s="48">
        <f>F68+F57</f>
        <v>87</v>
      </c>
      <c r="G79" s="69">
        <f>F79/L79</f>
        <v>0.4887640449438202</v>
      </c>
      <c r="H79" s="48">
        <f>H68+H57</f>
        <v>37</v>
      </c>
      <c r="I79" s="69">
        <f>H79/L79</f>
        <v>0.20786516853932585</v>
      </c>
      <c r="J79" s="48">
        <f>J68+J57</f>
        <v>1</v>
      </c>
      <c r="K79" s="69">
        <f>J79/L79</f>
        <v>0.0056179775280898875</v>
      </c>
      <c r="L79" s="49">
        <f>B79+D79+F79+H79+J79</f>
        <v>178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1" t="s">
        <v>41</v>
      </c>
      <c r="B80" s="48">
        <f>B69+B58</f>
        <v>9</v>
      </c>
      <c r="C80" s="69">
        <f>B80/L80</f>
        <v>0.08490566037735849</v>
      </c>
      <c r="D80" s="48">
        <f>D69+D58</f>
        <v>15</v>
      </c>
      <c r="E80" s="69">
        <f>D80/L80</f>
        <v>0.14150943396226415</v>
      </c>
      <c r="F80" s="48">
        <f>F69+F58</f>
        <v>60</v>
      </c>
      <c r="G80" s="69">
        <f>F80/L80</f>
        <v>0.5660377358490566</v>
      </c>
      <c r="H80" s="48">
        <f>H69+H58</f>
        <v>22</v>
      </c>
      <c r="I80" s="69">
        <f>H80/L80</f>
        <v>0.20754716981132076</v>
      </c>
      <c r="J80" s="48">
        <f>J69+J58</f>
        <v>0</v>
      </c>
      <c r="K80" s="69">
        <f>J80/L80</f>
        <v>0</v>
      </c>
      <c r="L80" s="49">
        <f>B80+D80+F80+H80+J80</f>
        <v>106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1" t="s">
        <v>42</v>
      </c>
      <c r="B81" s="48">
        <f>B70+B59</f>
        <v>6</v>
      </c>
      <c r="C81" s="69">
        <f>B81/L81</f>
        <v>0.0335195530726257</v>
      </c>
      <c r="D81" s="48">
        <f>D70+D59</f>
        <v>18</v>
      </c>
      <c r="E81" s="69">
        <f>D81/L81</f>
        <v>0.1005586592178771</v>
      </c>
      <c r="F81" s="48">
        <f>F70+F59</f>
        <v>66</v>
      </c>
      <c r="G81" s="69">
        <f>F81/L81</f>
        <v>0.3687150837988827</v>
      </c>
      <c r="H81" s="48">
        <f>H70+H59</f>
        <v>82</v>
      </c>
      <c r="I81" s="69">
        <f>H81/L81</f>
        <v>0.4581005586592179</v>
      </c>
      <c r="J81" s="48">
        <f>J70+J59</f>
        <v>7</v>
      </c>
      <c r="K81" s="69">
        <f>J81/L81</f>
        <v>0.03910614525139665</v>
      </c>
      <c r="L81" s="49">
        <f>B81+D81+F81+H81+J81</f>
        <v>179</v>
      </c>
    </row>
    <row r="82" spans="1:12" ht="15">
      <c r="A82" s="54" t="s">
        <v>43</v>
      </c>
      <c r="B82" s="48">
        <f>B71+B60</f>
        <v>5</v>
      </c>
      <c r="C82" s="69">
        <f>B82/L82</f>
        <v>0.03125</v>
      </c>
      <c r="D82" s="48">
        <f>D71+D60</f>
        <v>8</v>
      </c>
      <c r="E82" s="69">
        <f>D82/L82</f>
        <v>0.05</v>
      </c>
      <c r="F82" s="48">
        <f>F71+F60</f>
        <v>65</v>
      </c>
      <c r="G82" s="69">
        <f>F82/L82</f>
        <v>0.40625</v>
      </c>
      <c r="H82" s="48">
        <f>H71+H60</f>
        <v>78</v>
      </c>
      <c r="I82" s="69">
        <f>H82/L82</f>
        <v>0.4875</v>
      </c>
      <c r="J82" s="48">
        <f>J71+J60</f>
        <v>4</v>
      </c>
      <c r="K82" s="69">
        <f>J82/L82</f>
        <v>0.025</v>
      </c>
      <c r="L82" s="49">
        <f>B82+D82+F82+H82+J82</f>
        <v>160</v>
      </c>
    </row>
    <row r="83" spans="1:12" ht="15">
      <c r="A83" s="56" t="s">
        <v>11</v>
      </c>
      <c r="B83" s="57">
        <f>SUM(B78:B82)</f>
        <v>48</v>
      </c>
      <c r="C83" s="58">
        <f>B83/$L$83</f>
        <v>0.042440318302387266</v>
      </c>
      <c r="D83" s="66">
        <f>SUM(D78:D82)</f>
        <v>176</v>
      </c>
      <c r="E83" s="58">
        <f>D83/$L$83</f>
        <v>0.15561450044208666</v>
      </c>
      <c r="F83" s="57">
        <f>SUM(F78:F82)</f>
        <v>504</v>
      </c>
      <c r="G83" s="58">
        <f>F83/$L$83</f>
        <v>0.44562334217506633</v>
      </c>
      <c r="H83" s="66">
        <f>SUM(H78:H82)</f>
        <v>384</v>
      </c>
      <c r="I83" s="58">
        <f>H83/$L$83</f>
        <v>0.3395225464190981</v>
      </c>
      <c r="J83" s="66">
        <f>SUM(J78:J82)</f>
        <v>19</v>
      </c>
      <c r="K83" s="58">
        <f>J83/$L$83</f>
        <v>0.016799292661361626</v>
      </c>
      <c r="L83" s="59">
        <f>SUM(L78:L82)</f>
        <v>1131</v>
      </c>
    </row>
    <row r="84" spans="1:12" ht="12.75">
      <c r="A84" t="s">
        <v>44</v>
      </c>
      <c r="B84" s="60">
        <f>B83/L83</f>
        <v>0.042440318302387266</v>
      </c>
      <c r="C84" s="60"/>
      <c r="D84" s="60">
        <f>D83/L83</f>
        <v>0.15561450044208666</v>
      </c>
      <c r="E84" s="60"/>
      <c r="F84" s="60">
        <f>F83/L83</f>
        <v>0.44562334217506633</v>
      </c>
      <c r="G84" s="60"/>
      <c r="H84" s="60">
        <f>H83/L83</f>
        <v>0.3395225464190981</v>
      </c>
      <c r="I84" s="60"/>
      <c r="J84" s="60">
        <f>J83/L83</f>
        <v>0.016799292661361626</v>
      </c>
      <c r="K84" s="60"/>
      <c r="L84" s="61">
        <f>SUM(B84:J84)</f>
        <v>1</v>
      </c>
    </row>
    <row r="85" spans="1:12" ht="13.5" thickBot="1">
      <c r="A8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1"/>
    </row>
    <row r="86" spans="2:4" ht="12.75" thickBot="1">
      <c r="B86" s="93" t="s">
        <v>54</v>
      </c>
      <c r="C86" s="94" t="s">
        <v>13</v>
      </c>
      <c r="D86" s="95" t="s">
        <v>55</v>
      </c>
    </row>
    <row r="87" spans="1:5" ht="15">
      <c r="A87" s="72" t="s">
        <v>45</v>
      </c>
      <c r="B87" s="83">
        <f>B83</f>
        <v>48</v>
      </c>
      <c r="C87" s="86">
        <f>B61</f>
        <v>17</v>
      </c>
      <c r="D87" s="87">
        <f>B72</f>
        <v>31</v>
      </c>
      <c r="E87" s="76"/>
    </row>
    <row r="88" spans="1:5" ht="15">
      <c r="A88" s="73" t="s">
        <v>46</v>
      </c>
      <c r="B88" s="84">
        <f>D83</f>
        <v>176</v>
      </c>
      <c r="C88" s="88">
        <f>D61</f>
        <v>124</v>
      </c>
      <c r="D88" s="89">
        <f>D72</f>
        <v>52</v>
      </c>
      <c r="E88" s="76"/>
    </row>
    <row r="89" spans="1:5" ht="15">
      <c r="A89" s="73" t="s">
        <v>47</v>
      </c>
      <c r="B89" s="84">
        <f>F83</f>
        <v>504</v>
      </c>
      <c r="C89" s="88">
        <f>F61</f>
        <v>431</v>
      </c>
      <c r="D89" s="89">
        <f>F72</f>
        <v>73</v>
      </c>
      <c r="E89" s="76"/>
    </row>
    <row r="90" spans="1:5" ht="15">
      <c r="A90" s="73" t="s">
        <v>48</v>
      </c>
      <c r="B90" s="84">
        <f>H83</f>
        <v>384</v>
      </c>
      <c r="C90" s="88">
        <f>H61</f>
        <v>370</v>
      </c>
      <c r="D90" s="89">
        <f>H72</f>
        <v>14</v>
      </c>
      <c r="E90" s="76"/>
    </row>
    <row r="91" spans="1:5" ht="15.75" thickBot="1">
      <c r="A91" s="73" t="s">
        <v>49</v>
      </c>
      <c r="B91" s="85">
        <f>J83</f>
        <v>19</v>
      </c>
      <c r="C91" s="90">
        <f>J61</f>
        <v>19</v>
      </c>
      <c r="D91" s="91">
        <f>J72</f>
        <v>0</v>
      </c>
      <c r="E91" s="76"/>
    </row>
    <row r="92" spans="1:5" ht="15.75" thickBot="1">
      <c r="A92" s="74"/>
      <c r="B92" s="92">
        <f>SUM(B87:B91)</f>
        <v>1131</v>
      </c>
      <c r="C92" s="81">
        <f>SUM(C87:C91)</f>
        <v>961</v>
      </c>
      <c r="D92" s="82">
        <f>SUM(D87:D91)</f>
        <v>170</v>
      </c>
      <c r="E92" s="77"/>
    </row>
  </sheetData>
  <mergeCells count="36">
    <mergeCell ref="A64:L64"/>
    <mergeCell ref="A75:L75"/>
    <mergeCell ref="A49:H49"/>
    <mergeCell ref="A50:H50"/>
    <mergeCell ref="A51:H51"/>
    <mergeCell ref="A53:L5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A1:L1"/>
    <mergeCell ref="A2:L2"/>
    <mergeCell ref="A3:L3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92"/>
  <sheetViews>
    <sheetView workbookViewId="0" topLeftCell="A1">
      <selection activeCell="I13" sqref="I13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57</v>
      </c>
      <c r="B5" s="4"/>
      <c r="L5" s="5"/>
    </row>
    <row r="6" spans="1:12" ht="12">
      <c r="A6" s="3"/>
      <c r="B6" s="4"/>
      <c r="L6" s="5"/>
    </row>
    <row r="7" spans="1:12" ht="13.5" thickBot="1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2.75" thickBot="1">
      <c r="A8" s="98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12.75" thickBot="1">
      <c r="A9" s="7" t="s">
        <v>5</v>
      </c>
      <c r="B9" s="98" t="s">
        <v>6</v>
      </c>
      <c r="C9" s="100"/>
      <c r="D9" s="98" t="s">
        <v>7</v>
      </c>
      <c r="E9" s="100"/>
      <c r="F9" s="98" t="s">
        <v>8</v>
      </c>
      <c r="G9" s="100"/>
      <c r="H9" s="98" t="s">
        <v>9</v>
      </c>
      <c r="I9" s="100"/>
      <c r="J9" s="101" t="s">
        <v>10</v>
      </c>
      <c r="K9" s="102"/>
      <c r="L9" s="7" t="s">
        <v>11</v>
      </c>
    </row>
    <row r="10" spans="1:12" ht="12" customHeight="1" thickBot="1">
      <c r="A10" s="8" t="s">
        <v>12</v>
      </c>
      <c r="B10" s="8" t="s">
        <v>13</v>
      </c>
      <c r="C10" s="8" t="s">
        <v>14</v>
      </c>
      <c r="D10" s="8" t="s">
        <v>13</v>
      </c>
      <c r="E10" s="8" t="s">
        <v>14</v>
      </c>
      <c r="F10" s="8" t="s">
        <v>13</v>
      </c>
      <c r="G10" s="8" t="s">
        <v>14</v>
      </c>
      <c r="H10" s="8" t="s">
        <v>13</v>
      </c>
      <c r="I10" s="8" t="s">
        <v>14</v>
      </c>
      <c r="J10" s="8" t="s">
        <v>13</v>
      </c>
      <c r="K10" s="8" t="s">
        <v>14</v>
      </c>
      <c r="L10" s="8"/>
    </row>
    <row r="11" spans="1:12" ht="12" customHeight="1">
      <c r="A11" s="9" t="s">
        <v>15</v>
      </c>
      <c r="B11" s="10">
        <v>7</v>
      </c>
      <c r="C11" s="10">
        <v>4</v>
      </c>
      <c r="D11" s="10">
        <v>16</v>
      </c>
      <c r="E11" s="10">
        <v>2</v>
      </c>
      <c r="F11" s="10">
        <v>67</v>
      </c>
      <c r="G11" s="10">
        <v>7</v>
      </c>
      <c r="H11" s="10">
        <v>48</v>
      </c>
      <c r="I11" s="10">
        <v>2</v>
      </c>
      <c r="J11" s="10">
        <v>4</v>
      </c>
      <c r="K11" s="11">
        <v>0</v>
      </c>
      <c r="L11" s="12">
        <f>SUM(B11:K11)</f>
        <v>157</v>
      </c>
    </row>
    <row r="12" spans="1:12" ht="12" customHeight="1">
      <c r="A12" s="9" t="s">
        <v>16</v>
      </c>
      <c r="B12" s="10">
        <v>0</v>
      </c>
      <c r="C12" s="10">
        <v>2</v>
      </c>
      <c r="D12" s="10">
        <v>51</v>
      </c>
      <c r="E12" s="10">
        <v>9</v>
      </c>
      <c r="F12" s="10">
        <v>48</v>
      </c>
      <c r="G12" s="10">
        <v>4</v>
      </c>
      <c r="H12" s="10">
        <v>24</v>
      </c>
      <c r="I12" s="10">
        <v>2</v>
      </c>
      <c r="J12" s="10">
        <v>2</v>
      </c>
      <c r="K12" s="11">
        <v>0</v>
      </c>
      <c r="L12" s="12">
        <f>SUM(B12:K12)</f>
        <v>142</v>
      </c>
    </row>
    <row r="13" spans="1:12" ht="12" customHeight="1">
      <c r="A13" s="13" t="s">
        <v>17</v>
      </c>
      <c r="B13" s="14">
        <v>0</v>
      </c>
      <c r="C13" s="14">
        <v>1</v>
      </c>
      <c r="D13" s="14">
        <v>3</v>
      </c>
      <c r="E13" s="14">
        <v>1</v>
      </c>
      <c r="F13" s="14">
        <v>36</v>
      </c>
      <c r="G13" s="14">
        <v>4</v>
      </c>
      <c r="H13" s="14">
        <v>38</v>
      </c>
      <c r="I13" s="14">
        <v>0</v>
      </c>
      <c r="J13" s="14">
        <v>5</v>
      </c>
      <c r="K13" s="15">
        <v>0</v>
      </c>
      <c r="L13" s="16">
        <f>SUM(B13:K13)</f>
        <v>88</v>
      </c>
    </row>
    <row r="14" spans="1:12" ht="12" customHeight="1">
      <c r="A14" s="13" t="s">
        <v>18</v>
      </c>
      <c r="B14" s="14">
        <v>2</v>
      </c>
      <c r="C14" s="14">
        <v>0</v>
      </c>
      <c r="D14" s="14">
        <v>3</v>
      </c>
      <c r="E14" s="14">
        <v>2</v>
      </c>
      <c r="F14" s="14">
        <v>17</v>
      </c>
      <c r="G14" s="14">
        <v>2</v>
      </c>
      <c r="H14" s="14">
        <v>16</v>
      </c>
      <c r="I14" s="14">
        <v>0</v>
      </c>
      <c r="J14" s="14">
        <v>0</v>
      </c>
      <c r="K14" s="15">
        <v>0</v>
      </c>
      <c r="L14" s="16">
        <f>SUM(B14:K14)</f>
        <v>42</v>
      </c>
    </row>
    <row r="15" spans="1:12" s="5" customFormat="1" ht="12" customHeight="1" thickBot="1">
      <c r="A15" s="17" t="s">
        <v>19</v>
      </c>
      <c r="B15" s="18">
        <v>0</v>
      </c>
      <c r="C15" s="18">
        <v>1</v>
      </c>
      <c r="D15" s="18">
        <v>2</v>
      </c>
      <c r="E15" s="19">
        <v>4</v>
      </c>
      <c r="F15" s="18">
        <v>33</v>
      </c>
      <c r="G15" s="18">
        <v>7</v>
      </c>
      <c r="H15" s="18">
        <v>29</v>
      </c>
      <c r="I15" s="18">
        <v>2</v>
      </c>
      <c r="J15" s="18">
        <v>2</v>
      </c>
      <c r="K15" s="20">
        <v>0</v>
      </c>
      <c r="L15" s="21">
        <f>SUM(B15:K15)</f>
        <v>80</v>
      </c>
    </row>
    <row r="16" spans="1:12" s="5" customFormat="1" ht="12.75" thickBot="1">
      <c r="A16" s="22" t="s">
        <v>20</v>
      </c>
      <c r="B16" s="23">
        <f aca="true" t="shared" si="0" ref="B16:L16">SUM(B11:B15)</f>
        <v>9</v>
      </c>
      <c r="C16" s="24">
        <f t="shared" si="0"/>
        <v>8</v>
      </c>
      <c r="D16" s="24">
        <f t="shared" si="0"/>
        <v>75</v>
      </c>
      <c r="E16" s="24">
        <f t="shared" si="0"/>
        <v>18</v>
      </c>
      <c r="F16" s="24">
        <f t="shared" si="0"/>
        <v>201</v>
      </c>
      <c r="G16" s="24">
        <f t="shared" si="0"/>
        <v>24</v>
      </c>
      <c r="H16" s="24">
        <f t="shared" si="0"/>
        <v>155</v>
      </c>
      <c r="I16" s="24">
        <f t="shared" si="0"/>
        <v>6</v>
      </c>
      <c r="J16" s="24">
        <f t="shared" si="0"/>
        <v>13</v>
      </c>
      <c r="K16" s="24">
        <f t="shared" si="0"/>
        <v>0</v>
      </c>
      <c r="L16" s="24">
        <f t="shared" si="0"/>
        <v>509</v>
      </c>
    </row>
    <row r="17" spans="1:12" ht="12.75" thickBot="1">
      <c r="A17" s="7" t="s">
        <v>5</v>
      </c>
      <c r="B17" s="98" t="s">
        <v>6</v>
      </c>
      <c r="C17" s="100"/>
      <c r="D17" s="98" t="s">
        <v>7</v>
      </c>
      <c r="E17" s="100"/>
      <c r="F17" s="98" t="s">
        <v>8</v>
      </c>
      <c r="G17" s="100"/>
      <c r="H17" s="98" t="s">
        <v>9</v>
      </c>
      <c r="I17" s="100"/>
      <c r="J17" s="101" t="s">
        <v>10</v>
      </c>
      <c r="K17" s="102"/>
      <c r="L17" s="7" t="s">
        <v>11</v>
      </c>
    </row>
    <row r="18" spans="1:12" ht="12.75" thickBot="1">
      <c r="A18" s="8" t="s">
        <v>21</v>
      </c>
      <c r="B18" s="8" t="s">
        <v>13</v>
      </c>
      <c r="C18" s="8" t="s">
        <v>14</v>
      </c>
      <c r="D18" s="8" t="s">
        <v>13</v>
      </c>
      <c r="E18" s="8" t="s">
        <v>14</v>
      </c>
      <c r="F18" s="8" t="s">
        <v>13</v>
      </c>
      <c r="G18" s="8" t="s">
        <v>14</v>
      </c>
      <c r="H18" s="8" t="s">
        <v>13</v>
      </c>
      <c r="I18" s="8" t="s">
        <v>14</v>
      </c>
      <c r="J18" s="8" t="s">
        <v>13</v>
      </c>
      <c r="K18" s="8" t="s">
        <v>14</v>
      </c>
      <c r="L18" s="8"/>
    </row>
    <row r="19" spans="1:12" ht="12">
      <c r="A19" s="25" t="s">
        <v>18</v>
      </c>
      <c r="B19" s="10">
        <v>0</v>
      </c>
      <c r="C19" s="10">
        <v>3</v>
      </c>
      <c r="D19" s="10">
        <v>16</v>
      </c>
      <c r="E19" s="10">
        <v>4</v>
      </c>
      <c r="F19" s="10">
        <v>27</v>
      </c>
      <c r="G19" s="10">
        <v>1</v>
      </c>
      <c r="H19" s="10">
        <v>3</v>
      </c>
      <c r="I19" s="10">
        <v>1</v>
      </c>
      <c r="J19" s="10">
        <v>0</v>
      </c>
      <c r="K19" s="11">
        <v>0</v>
      </c>
      <c r="L19" s="12">
        <f>SUM(B19:K19)</f>
        <v>55</v>
      </c>
    </row>
    <row r="20" spans="1:12" ht="12">
      <c r="A20" s="26" t="s">
        <v>22</v>
      </c>
      <c r="B20" s="14">
        <v>0</v>
      </c>
      <c r="C20" s="14">
        <v>2</v>
      </c>
      <c r="D20" s="14">
        <v>11</v>
      </c>
      <c r="E20" s="14">
        <v>5</v>
      </c>
      <c r="F20" s="14">
        <v>22</v>
      </c>
      <c r="G20" s="14">
        <v>3</v>
      </c>
      <c r="H20" s="14">
        <v>14</v>
      </c>
      <c r="I20" s="14">
        <v>1</v>
      </c>
      <c r="J20" s="14">
        <v>2</v>
      </c>
      <c r="K20" s="15">
        <v>0</v>
      </c>
      <c r="L20" s="16">
        <f>SUM(B20:K20)</f>
        <v>60</v>
      </c>
    </row>
    <row r="21" spans="1:12" s="5" customFormat="1" ht="12.75" thickBot="1">
      <c r="A21" s="27" t="s">
        <v>23</v>
      </c>
      <c r="B21" s="18">
        <v>1</v>
      </c>
      <c r="C21" s="18">
        <v>5</v>
      </c>
      <c r="D21" s="18">
        <v>5</v>
      </c>
      <c r="E21" s="18">
        <v>0</v>
      </c>
      <c r="F21" s="18">
        <v>28</v>
      </c>
      <c r="G21" s="18">
        <v>6</v>
      </c>
      <c r="H21" s="18">
        <v>16</v>
      </c>
      <c r="I21" s="18">
        <v>0</v>
      </c>
      <c r="J21" s="18">
        <v>1</v>
      </c>
      <c r="K21" s="20">
        <v>0</v>
      </c>
      <c r="L21" s="21">
        <f>SUM(B21:K21)</f>
        <v>62</v>
      </c>
    </row>
    <row r="22" spans="1:12" s="5" customFormat="1" ht="12.75" thickBot="1">
      <c r="A22" s="22" t="s">
        <v>20</v>
      </c>
      <c r="B22" s="24">
        <f aca="true" t="shared" si="1" ref="B22:L22">SUM(B19:B21)</f>
        <v>1</v>
      </c>
      <c r="C22" s="24">
        <f t="shared" si="1"/>
        <v>10</v>
      </c>
      <c r="D22" s="24">
        <f t="shared" si="1"/>
        <v>32</v>
      </c>
      <c r="E22" s="24">
        <f t="shared" si="1"/>
        <v>9</v>
      </c>
      <c r="F22" s="24">
        <f t="shared" si="1"/>
        <v>77</v>
      </c>
      <c r="G22" s="24">
        <f t="shared" si="1"/>
        <v>10</v>
      </c>
      <c r="H22" s="24">
        <f t="shared" si="1"/>
        <v>33</v>
      </c>
      <c r="I22" s="24">
        <f t="shared" si="1"/>
        <v>2</v>
      </c>
      <c r="J22" s="24">
        <f t="shared" si="1"/>
        <v>3</v>
      </c>
      <c r="K22" s="24">
        <f t="shared" si="1"/>
        <v>0</v>
      </c>
      <c r="L22" s="24">
        <f t="shared" si="1"/>
        <v>177</v>
      </c>
    </row>
    <row r="23" spans="1:12" ht="12.75" thickBot="1">
      <c r="A23" s="7" t="s">
        <v>5</v>
      </c>
      <c r="B23" s="98" t="s">
        <v>6</v>
      </c>
      <c r="C23" s="100"/>
      <c r="D23" s="98" t="s">
        <v>7</v>
      </c>
      <c r="E23" s="100"/>
      <c r="F23" s="98" t="s">
        <v>8</v>
      </c>
      <c r="G23" s="100"/>
      <c r="H23" s="98" t="s">
        <v>9</v>
      </c>
      <c r="I23" s="100"/>
      <c r="J23" s="101" t="s">
        <v>10</v>
      </c>
      <c r="K23" s="102"/>
      <c r="L23" s="7" t="s">
        <v>11</v>
      </c>
    </row>
    <row r="24" spans="1:12" ht="12.75" thickBot="1">
      <c r="A24" s="8" t="s">
        <v>24</v>
      </c>
      <c r="B24" s="8" t="s">
        <v>13</v>
      </c>
      <c r="C24" s="8" t="s">
        <v>14</v>
      </c>
      <c r="D24" s="8" t="s">
        <v>13</v>
      </c>
      <c r="E24" s="8" t="s">
        <v>14</v>
      </c>
      <c r="F24" s="8" t="s">
        <v>13</v>
      </c>
      <c r="G24" s="8" t="s">
        <v>14</v>
      </c>
      <c r="H24" s="8" t="s">
        <v>13</v>
      </c>
      <c r="I24" s="8" t="s">
        <v>14</v>
      </c>
      <c r="J24" s="8" t="s">
        <v>13</v>
      </c>
      <c r="K24" s="8" t="s">
        <v>14</v>
      </c>
      <c r="L24" s="8"/>
    </row>
    <row r="25" spans="1:12" ht="12">
      <c r="A25" s="25" t="s">
        <v>25</v>
      </c>
      <c r="B25" s="10">
        <v>0</v>
      </c>
      <c r="C25" s="10">
        <v>0</v>
      </c>
      <c r="D25" s="10">
        <v>0</v>
      </c>
      <c r="E25" s="10">
        <v>4</v>
      </c>
      <c r="F25" s="10">
        <v>27</v>
      </c>
      <c r="G25" s="10">
        <v>4</v>
      </c>
      <c r="H25" s="10">
        <v>15</v>
      </c>
      <c r="I25" s="10">
        <v>2</v>
      </c>
      <c r="J25" s="10">
        <v>1</v>
      </c>
      <c r="K25" s="11">
        <v>0</v>
      </c>
      <c r="L25" s="12">
        <f>SUM(B25:K25)</f>
        <v>53</v>
      </c>
    </row>
    <row r="26" spans="1:12" s="5" customFormat="1" ht="12.75" thickBot="1">
      <c r="A26" s="27" t="s">
        <v>18</v>
      </c>
      <c r="B26" s="18">
        <v>2</v>
      </c>
      <c r="C26" s="18">
        <v>7</v>
      </c>
      <c r="D26" s="18">
        <v>6</v>
      </c>
      <c r="E26" s="18">
        <v>5</v>
      </c>
      <c r="F26" s="18">
        <v>27</v>
      </c>
      <c r="G26" s="18">
        <v>3</v>
      </c>
      <c r="H26" s="18">
        <v>4</v>
      </c>
      <c r="I26" s="18">
        <v>0</v>
      </c>
      <c r="J26" s="18">
        <v>0</v>
      </c>
      <c r="K26" s="20">
        <v>0</v>
      </c>
      <c r="L26" s="21">
        <f>SUM(B26:K26)</f>
        <v>54</v>
      </c>
    </row>
    <row r="27" spans="1:12" s="5" customFormat="1" ht="12.75" thickBot="1">
      <c r="A27" s="22" t="s">
        <v>20</v>
      </c>
      <c r="B27" s="24">
        <f aca="true" t="shared" si="2" ref="B27:L27">SUM(B25:B26)</f>
        <v>2</v>
      </c>
      <c r="C27" s="24">
        <f t="shared" si="2"/>
        <v>7</v>
      </c>
      <c r="D27" s="24">
        <f t="shared" si="2"/>
        <v>6</v>
      </c>
      <c r="E27" s="24">
        <f t="shared" si="2"/>
        <v>9</v>
      </c>
      <c r="F27" s="24">
        <f t="shared" si="2"/>
        <v>54</v>
      </c>
      <c r="G27" s="24">
        <f t="shared" si="2"/>
        <v>7</v>
      </c>
      <c r="H27" s="24">
        <f t="shared" si="2"/>
        <v>19</v>
      </c>
      <c r="I27" s="24">
        <f t="shared" si="2"/>
        <v>2</v>
      </c>
      <c r="J27" s="24">
        <f t="shared" si="2"/>
        <v>1</v>
      </c>
      <c r="K27" s="24">
        <f t="shared" si="2"/>
        <v>0</v>
      </c>
      <c r="L27" s="24">
        <f t="shared" si="2"/>
        <v>107</v>
      </c>
    </row>
    <row r="28" spans="1:12" ht="12.75" thickBot="1">
      <c r="A28" s="7" t="s">
        <v>5</v>
      </c>
      <c r="B28" s="98" t="s">
        <v>6</v>
      </c>
      <c r="C28" s="100"/>
      <c r="D28" s="98" t="s">
        <v>7</v>
      </c>
      <c r="E28" s="100"/>
      <c r="F28" s="98" t="s">
        <v>8</v>
      </c>
      <c r="G28" s="100"/>
      <c r="H28" s="98" t="s">
        <v>9</v>
      </c>
      <c r="I28" s="100"/>
      <c r="J28" s="101" t="s">
        <v>10</v>
      </c>
      <c r="K28" s="102"/>
      <c r="L28" s="7" t="s">
        <v>11</v>
      </c>
    </row>
    <row r="29" spans="1:12" ht="12.75" thickBot="1">
      <c r="A29" s="8" t="s">
        <v>26</v>
      </c>
      <c r="B29" s="8" t="s">
        <v>13</v>
      </c>
      <c r="C29" s="8" t="s">
        <v>14</v>
      </c>
      <c r="D29" s="8" t="s">
        <v>13</v>
      </c>
      <c r="E29" s="8" t="s">
        <v>14</v>
      </c>
      <c r="F29" s="8" t="s">
        <v>13</v>
      </c>
      <c r="G29" s="8" t="s">
        <v>14</v>
      </c>
      <c r="H29" s="8" t="s">
        <v>13</v>
      </c>
      <c r="I29" s="8" t="s">
        <v>14</v>
      </c>
      <c r="J29" s="8" t="s">
        <v>13</v>
      </c>
      <c r="K29" s="8" t="s">
        <v>14</v>
      </c>
      <c r="L29" s="8"/>
    </row>
    <row r="30" spans="1:12" s="28" customFormat="1" ht="12">
      <c r="A30" s="25" t="s">
        <v>27</v>
      </c>
      <c r="B30" s="10">
        <v>0</v>
      </c>
      <c r="C30" s="10">
        <v>0</v>
      </c>
      <c r="D30" s="10">
        <v>0</v>
      </c>
      <c r="E30" s="10">
        <v>0</v>
      </c>
      <c r="F30" s="10">
        <v>4</v>
      </c>
      <c r="G30" s="10">
        <v>2</v>
      </c>
      <c r="H30" s="10">
        <v>28</v>
      </c>
      <c r="I30" s="10">
        <v>2</v>
      </c>
      <c r="J30" s="10">
        <v>9</v>
      </c>
      <c r="K30" s="11">
        <v>0</v>
      </c>
      <c r="L30" s="12">
        <f>SUM(B30:K30)</f>
        <v>45</v>
      </c>
    </row>
    <row r="31" spans="1:12" ht="12">
      <c r="A31" s="13" t="s">
        <v>28</v>
      </c>
      <c r="B31" s="14">
        <v>1</v>
      </c>
      <c r="C31" s="14">
        <v>1</v>
      </c>
      <c r="D31" s="14">
        <v>3</v>
      </c>
      <c r="E31" s="14">
        <v>5</v>
      </c>
      <c r="F31" s="14">
        <v>26</v>
      </c>
      <c r="G31" s="14">
        <v>13</v>
      </c>
      <c r="H31" s="14">
        <v>39</v>
      </c>
      <c r="I31" s="14">
        <v>0</v>
      </c>
      <c r="J31" s="14">
        <v>1</v>
      </c>
      <c r="K31" s="15">
        <v>0</v>
      </c>
      <c r="L31" s="16">
        <f>SUM(B31:K31)</f>
        <v>89</v>
      </c>
    </row>
    <row r="32" spans="1:12" s="5" customFormat="1" ht="12.75" thickBot="1">
      <c r="A32" s="27" t="s">
        <v>18</v>
      </c>
      <c r="B32" s="18">
        <v>2</v>
      </c>
      <c r="C32" s="18">
        <v>1</v>
      </c>
      <c r="D32" s="18">
        <v>2</v>
      </c>
      <c r="E32" s="18">
        <v>8</v>
      </c>
      <c r="F32" s="18">
        <v>20</v>
      </c>
      <c r="G32" s="18">
        <v>2</v>
      </c>
      <c r="H32" s="18">
        <v>5</v>
      </c>
      <c r="I32" s="18">
        <v>0</v>
      </c>
      <c r="J32" s="18">
        <v>3</v>
      </c>
      <c r="K32" s="20">
        <v>0</v>
      </c>
      <c r="L32" s="21">
        <f>SUM(B32:K32)</f>
        <v>43</v>
      </c>
    </row>
    <row r="33" spans="1:12" s="5" customFormat="1" ht="12.75" thickBot="1">
      <c r="A33" s="22" t="s">
        <v>20</v>
      </c>
      <c r="B33" s="24">
        <f aca="true" t="shared" si="3" ref="B33:L33">SUM(B29:B32)</f>
        <v>3</v>
      </c>
      <c r="C33" s="24">
        <f t="shared" si="3"/>
        <v>2</v>
      </c>
      <c r="D33" s="24">
        <f t="shared" si="3"/>
        <v>5</v>
      </c>
      <c r="E33" s="24">
        <f t="shared" si="3"/>
        <v>13</v>
      </c>
      <c r="F33" s="24">
        <f t="shared" si="3"/>
        <v>50</v>
      </c>
      <c r="G33" s="24">
        <f t="shared" si="3"/>
        <v>17</v>
      </c>
      <c r="H33" s="24">
        <f t="shared" si="3"/>
        <v>72</v>
      </c>
      <c r="I33" s="24">
        <f t="shared" si="3"/>
        <v>2</v>
      </c>
      <c r="J33" s="24">
        <f t="shared" si="3"/>
        <v>13</v>
      </c>
      <c r="K33" s="24">
        <f t="shared" si="3"/>
        <v>0</v>
      </c>
      <c r="L33" s="24">
        <f t="shared" si="3"/>
        <v>177</v>
      </c>
    </row>
    <row r="34" spans="1:12" ht="12.75" thickBot="1">
      <c r="A34" s="7" t="s">
        <v>5</v>
      </c>
      <c r="B34" s="98" t="s">
        <v>6</v>
      </c>
      <c r="C34" s="100"/>
      <c r="D34" s="98" t="s">
        <v>7</v>
      </c>
      <c r="E34" s="100"/>
      <c r="F34" s="98" t="s">
        <v>8</v>
      </c>
      <c r="G34" s="100"/>
      <c r="H34" s="98" t="s">
        <v>9</v>
      </c>
      <c r="I34" s="100"/>
      <c r="J34" s="101" t="s">
        <v>10</v>
      </c>
      <c r="K34" s="102"/>
      <c r="L34" s="7" t="s">
        <v>11</v>
      </c>
    </row>
    <row r="35" spans="1:12" ht="12.75" thickBot="1">
      <c r="A35" s="8" t="s">
        <v>29</v>
      </c>
      <c r="B35" s="8" t="s">
        <v>13</v>
      </c>
      <c r="C35" s="8" t="s">
        <v>14</v>
      </c>
      <c r="D35" s="8" t="s">
        <v>13</v>
      </c>
      <c r="E35" s="8" t="s">
        <v>14</v>
      </c>
      <c r="F35" s="8" t="s">
        <v>13</v>
      </c>
      <c r="G35" s="8" t="s">
        <v>14</v>
      </c>
      <c r="H35" s="8" t="s">
        <v>13</v>
      </c>
      <c r="I35" s="8" t="s">
        <v>14</v>
      </c>
      <c r="J35" s="8" t="s">
        <v>13</v>
      </c>
      <c r="K35" s="8" t="s">
        <v>14</v>
      </c>
      <c r="L35" s="8"/>
    </row>
    <row r="36" spans="1:12" ht="12">
      <c r="A36" s="25" t="s">
        <v>30</v>
      </c>
      <c r="B36" s="10">
        <v>2</v>
      </c>
      <c r="C36" s="10">
        <v>1</v>
      </c>
      <c r="D36" s="10">
        <v>2</v>
      </c>
      <c r="E36" s="10">
        <v>1</v>
      </c>
      <c r="F36" s="10">
        <v>13</v>
      </c>
      <c r="G36" s="10">
        <v>4</v>
      </c>
      <c r="H36" s="10">
        <v>25</v>
      </c>
      <c r="I36" s="10">
        <v>0</v>
      </c>
      <c r="J36" s="10">
        <v>2</v>
      </c>
      <c r="K36" s="29">
        <v>0</v>
      </c>
      <c r="L36" s="30">
        <f>SUM(B36:K36)</f>
        <v>50</v>
      </c>
    </row>
    <row r="37" spans="1:12" ht="12">
      <c r="A37" s="26" t="s">
        <v>18</v>
      </c>
      <c r="B37" s="14">
        <v>0</v>
      </c>
      <c r="C37" s="14">
        <v>0</v>
      </c>
      <c r="D37" s="14">
        <v>2</v>
      </c>
      <c r="E37" s="14">
        <v>2</v>
      </c>
      <c r="F37" s="14">
        <v>26</v>
      </c>
      <c r="G37" s="14">
        <v>5</v>
      </c>
      <c r="H37" s="14">
        <v>15</v>
      </c>
      <c r="I37" s="14">
        <v>0</v>
      </c>
      <c r="J37" s="14">
        <v>0</v>
      </c>
      <c r="K37" s="15">
        <v>0</v>
      </c>
      <c r="L37" s="16">
        <f>SUM(B37:K37)</f>
        <v>50</v>
      </c>
    </row>
    <row r="38" spans="1:12" s="5" customFormat="1" ht="12.75" thickBot="1">
      <c r="A38" s="27" t="s">
        <v>23</v>
      </c>
      <c r="B38" s="18">
        <v>0</v>
      </c>
      <c r="C38" s="18">
        <v>2</v>
      </c>
      <c r="D38" s="18">
        <v>1</v>
      </c>
      <c r="E38" s="18">
        <v>0</v>
      </c>
      <c r="F38" s="18">
        <v>8</v>
      </c>
      <c r="G38" s="18">
        <v>9</v>
      </c>
      <c r="H38" s="18">
        <v>34</v>
      </c>
      <c r="I38" s="18">
        <v>1</v>
      </c>
      <c r="J38" s="18">
        <v>6</v>
      </c>
      <c r="K38" s="20">
        <v>0</v>
      </c>
      <c r="L38" s="21">
        <f>SUM(B38:K38)</f>
        <v>61</v>
      </c>
    </row>
    <row r="39" spans="1:12" ht="12.75" thickBot="1">
      <c r="A39" s="22" t="s">
        <v>20</v>
      </c>
      <c r="B39" s="24">
        <f aca="true" t="shared" si="4" ref="B39:L39">SUM(B35:B38)</f>
        <v>2</v>
      </c>
      <c r="C39" s="24">
        <f t="shared" si="4"/>
        <v>3</v>
      </c>
      <c r="D39" s="24">
        <f t="shared" si="4"/>
        <v>5</v>
      </c>
      <c r="E39" s="24">
        <f t="shared" si="4"/>
        <v>3</v>
      </c>
      <c r="F39" s="24">
        <f t="shared" si="4"/>
        <v>47</v>
      </c>
      <c r="G39" s="24">
        <f t="shared" si="4"/>
        <v>18</v>
      </c>
      <c r="H39" s="24">
        <f t="shared" si="4"/>
        <v>74</v>
      </c>
      <c r="I39" s="24">
        <f t="shared" si="4"/>
        <v>1</v>
      </c>
      <c r="J39" s="24">
        <f t="shared" si="4"/>
        <v>8</v>
      </c>
      <c r="K39" s="24">
        <f t="shared" si="4"/>
        <v>0</v>
      </c>
      <c r="L39" s="24">
        <f t="shared" si="4"/>
        <v>161</v>
      </c>
    </row>
    <row r="40" spans="1:12" ht="12.75" thickBot="1">
      <c r="A40" s="31" t="s">
        <v>11</v>
      </c>
      <c r="B40" s="32">
        <f aca="true" t="shared" si="5" ref="B40:L40">B16+B22+B27+B33+B39</f>
        <v>17</v>
      </c>
      <c r="C40" s="32">
        <f t="shared" si="5"/>
        <v>30</v>
      </c>
      <c r="D40" s="32">
        <f t="shared" si="5"/>
        <v>123</v>
      </c>
      <c r="E40" s="32">
        <f t="shared" si="5"/>
        <v>52</v>
      </c>
      <c r="F40" s="32">
        <f t="shared" si="5"/>
        <v>429</v>
      </c>
      <c r="G40" s="32">
        <f t="shared" si="5"/>
        <v>76</v>
      </c>
      <c r="H40" s="32">
        <f t="shared" si="5"/>
        <v>353</v>
      </c>
      <c r="I40" s="32">
        <f t="shared" si="5"/>
        <v>13</v>
      </c>
      <c r="J40" s="32">
        <f t="shared" si="5"/>
        <v>38</v>
      </c>
      <c r="K40" s="32">
        <f t="shared" si="5"/>
        <v>0</v>
      </c>
      <c r="L40" s="6">
        <f t="shared" si="5"/>
        <v>1131</v>
      </c>
    </row>
    <row r="41" spans="1:12" ht="12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93" ht="12.7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0" customFormat="1" ht="15">
      <c r="A52" s="3" t="str">
        <f>A5</f>
        <v>Abril/2009 (posição de 30 de abril)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50" customFormat="1" ht="18">
      <c r="A53" s="103" t="s">
        <v>31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0" customFormat="1" ht="15.75">
      <c r="A54" s="37" t="s">
        <v>5</v>
      </c>
      <c r="B54" s="38" t="s">
        <v>32</v>
      </c>
      <c r="C54" s="39" t="s">
        <v>33</v>
      </c>
      <c r="D54" s="40" t="s">
        <v>34</v>
      </c>
      <c r="E54" s="41" t="s">
        <v>33</v>
      </c>
      <c r="F54" s="40" t="s">
        <v>35</v>
      </c>
      <c r="G54" s="41" t="s">
        <v>33</v>
      </c>
      <c r="H54" s="40" t="s">
        <v>36</v>
      </c>
      <c r="I54" s="41" t="s">
        <v>33</v>
      </c>
      <c r="J54" s="42" t="s">
        <v>37</v>
      </c>
      <c r="K54" s="42" t="s">
        <v>33</v>
      </c>
      <c r="L54" s="41" t="s">
        <v>11</v>
      </c>
    </row>
    <row r="55" spans="1:12" s="50" customFormat="1" ht="15">
      <c r="A55" s="43"/>
      <c r="B55" s="44"/>
      <c r="C55" s="45" t="s">
        <v>5</v>
      </c>
      <c r="D55" s="43"/>
      <c r="E55" s="45" t="s">
        <v>5</v>
      </c>
      <c r="F55" s="43"/>
      <c r="G55" s="45" t="s">
        <v>5</v>
      </c>
      <c r="H55" s="43"/>
      <c r="I55" s="45" t="s">
        <v>5</v>
      </c>
      <c r="J55" s="46" t="s">
        <v>38</v>
      </c>
      <c r="K55" s="45" t="s">
        <v>5</v>
      </c>
      <c r="L55" s="43"/>
    </row>
    <row r="56" spans="1:12" s="50" customFormat="1" ht="15">
      <c r="A56" s="47" t="s">
        <v>39</v>
      </c>
      <c r="B56" s="48">
        <f>B16</f>
        <v>9</v>
      </c>
      <c r="C56" s="69">
        <f>B56/$L$56</f>
        <v>0.019867549668874173</v>
      </c>
      <c r="D56" s="48">
        <f>D16</f>
        <v>75</v>
      </c>
      <c r="E56" s="69">
        <f>D56/$L$56</f>
        <v>0.16556291390728478</v>
      </c>
      <c r="F56" s="48">
        <f>F16</f>
        <v>201</v>
      </c>
      <c r="G56" s="69">
        <f>F56/$L$56</f>
        <v>0.44370860927152317</v>
      </c>
      <c r="H56" s="48">
        <f>H16</f>
        <v>155</v>
      </c>
      <c r="I56" s="69">
        <f>H56/$L$56</f>
        <v>0.34216335540838855</v>
      </c>
      <c r="J56" s="48">
        <f>J16</f>
        <v>13</v>
      </c>
      <c r="K56" s="69">
        <f>J56/L56</f>
        <v>0.02869757174392936</v>
      </c>
      <c r="L56" s="49">
        <f>B56+D56+F56+H56+J56</f>
        <v>453</v>
      </c>
    </row>
    <row r="57" spans="1:193" ht="21.75" customHeight="1">
      <c r="A57" s="51" t="s">
        <v>40</v>
      </c>
      <c r="B57" s="52">
        <f>B22</f>
        <v>1</v>
      </c>
      <c r="C57" s="69">
        <f>B57/$L$57</f>
        <v>0.00684931506849315</v>
      </c>
      <c r="D57" s="52">
        <f>D22</f>
        <v>32</v>
      </c>
      <c r="E57" s="69">
        <f>D57/$L$57</f>
        <v>0.2191780821917808</v>
      </c>
      <c r="F57" s="52">
        <f>F22</f>
        <v>77</v>
      </c>
      <c r="G57" s="69">
        <f>F57/$L$57</f>
        <v>0.5273972602739726</v>
      </c>
      <c r="H57" s="52">
        <f>H22</f>
        <v>33</v>
      </c>
      <c r="I57" s="69">
        <f>H57/L57</f>
        <v>0.22602739726027396</v>
      </c>
      <c r="J57" s="52">
        <f>J22</f>
        <v>3</v>
      </c>
      <c r="K57" s="69">
        <f>J57/L57</f>
        <v>0.02054794520547945</v>
      </c>
      <c r="L57" s="53">
        <f>B57+D57+F57+H57+J57</f>
        <v>146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1" t="s">
        <v>41</v>
      </c>
      <c r="B58" s="52">
        <f>B27</f>
        <v>2</v>
      </c>
      <c r="C58" s="69">
        <f>B58/$L$58</f>
        <v>0.024390243902439025</v>
      </c>
      <c r="D58" s="52">
        <f>D27</f>
        <v>6</v>
      </c>
      <c r="E58" s="69">
        <f>D58/$L$58</f>
        <v>0.07317073170731707</v>
      </c>
      <c r="F58" s="52">
        <f>F27</f>
        <v>54</v>
      </c>
      <c r="G58" s="69">
        <f>F58/$L$58</f>
        <v>0.6585365853658537</v>
      </c>
      <c r="H58" s="52">
        <f>H27</f>
        <v>19</v>
      </c>
      <c r="I58" s="69">
        <f>H58/L58</f>
        <v>0.23170731707317074</v>
      </c>
      <c r="J58" s="52">
        <f>J27</f>
        <v>1</v>
      </c>
      <c r="K58" s="69">
        <f>J58/L58</f>
        <v>0.012195121951219513</v>
      </c>
      <c r="L58" s="53">
        <f>B58+D58+F58+H58+J58</f>
        <v>82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1" t="s">
        <v>42</v>
      </c>
      <c r="B59" s="52">
        <f>B33</f>
        <v>3</v>
      </c>
      <c r="C59" s="69">
        <f>B59/$L$59</f>
        <v>0.02097902097902098</v>
      </c>
      <c r="D59" s="52">
        <f>D33</f>
        <v>5</v>
      </c>
      <c r="E59" s="69">
        <f>D59/$L$59</f>
        <v>0.03496503496503497</v>
      </c>
      <c r="F59" s="52">
        <f>F33</f>
        <v>50</v>
      </c>
      <c r="G59" s="69">
        <f>F59/$L$59</f>
        <v>0.34965034965034963</v>
      </c>
      <c r="H59" s="52">
        <f>H33</f>
        <v>72</v>
      </c>
      <c r="I59" s="69">
        <f>H59/L59</f>
        <v>0.5034965034965035</v>
      </c>
      <c r="J59" s="52">
        <f>J33</f>
        <v>13</v>
      </c>
      <c r="K59" s="69">
        <f>J59/L59</f>
        <v>0.09090909090909091</v>
      </c>
      <c r="L59" s="53">
        <f>B59+D59+F59+H59+J59</f>
        <v>143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54" t="s">
        <v>43</v>
      </c>
      <c r="B60" s="55">
        <f>B39</f>
        <v>2</v>
      </c>
      <c r="C60" s="69">
        <f>B60/$L$60</f>
        <v>0.014705882352941176</v>
      </c>
      <c r="D60" s="55">
        <f>D39</f>
        <v>5</v>
      </c>
      <c r="E60" s="69">
        <f>D60/$L$60</f>
        <v>0.03676470588235294</v>
      </c>
      <c r="F60" s="55">
        <f>F39</f>
        <v>47</v>
      </c>
      <c r="G60" s="69">
        <f>F60/$L$60</f>
        <v>0.34558823529411764</v>
      </c>
      <c r="H60" s="55">
        <f>H39</f>
        <v>74</v>
      </c>
      <c r="I60" s="69">
        <f>H60/L60</f>
        <v>0.5441176470588235</v>
      </c>
      <c r="J60" s="55">
        <f>J39</f>
        <v>8</v>
      </c>
      <c r="K60" s="69">
        <f>J60/L60</f>
        <v>0.058823529411764705</v>
      </c>
      <c r="L60" s="55">
        <f>B60+D60+F60+H60+J60</f>
        <v>136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56" t="s">
        <v>11</v>
      </c>
      <c r="B61" s="57">
        <f>SUM(B56:B60)</f>
        <v>17</v>
      </c>
      <c r="C61" s="58">
        <f>B61/$L$61</f>
        <v>0.017708333333333333</v>
      </c>
      <c r="D61" s="57">
        <f>SUM(D56:D60)</f>
        <v>123</v>
      </c>
      <c r="E61" s="58">
        <f>D61/$L$61</f>
        <v>0.128125</v>
      </c>
      <c r="F61" s="57">
        <f>SUM(F56:F60)</f>
        <v>429</v>
      </c>
      <c r="G61" s="58">
        <f>F61/$L$61</f>
        <v>0.446875</v>
      </c>
      <c r="H61" s="57">
        <f>SUM(H56:H60)</f>
        <v>353</v>
      </c>
      <c r="I61" s="58">
        <f>H61/$L$61</f>
        <v>0.36770833333333336</v>
      </c>
      <c r="J61" s="57">
        <f>SUM(J56:J60)</f>
        <v>38</v>
      </c>
      <c r="K61" s="58">
        <f>J61/$L$61</f>
        <v>0.03958333333333333</v>
      </c>
      <c r="L61" s="59">
        <f>SUM(L56:L60)</f>
        <v>960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44</v>
      </c>
      <c r="B62" s="60">
        <f>B61/L61</f>
        <v>0.017708333333333333</v>
      </c>
      <c r="C62" s="60"/>
      <c r="D62" s="60">
        <f>D61/L61</f>
        <v>0.128125</v>
      </c>
      <c r="E62" s="60"/>
      <c r="F62" s="60">
        <f>F61/L61</f>
        <v>0.446875</v>
      </c>
      <c r="G62" s="60"/>
      <c r="H62" s="60">
        <f>H61/L61</f>
        <v>0.36770833333333336</v>
      </c>
      <c r="I62" s="60"/>
      <c r="J62" s="60">
        <f>J61/L61</f>
        <v>0.03958333333333333</v>
      </c>
      <c r="K62" s="60"/>
      <c r="L62" s="61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5"/>
      <c r="C63" s="6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51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37" t="s">
        <v>5</v>
      </c>
      <c r="B65" s="38" t="s">
        <v>32</v>
      </c>
      <c r="C65" s="39" t="s">
        <v>33</v>
      </c>
      <c r="D65" s="40" t="s">
        <v>34</v>
      </c>
      <c r="E65" s="41" t="s">
        <v>33</v>
      </c>
      <c r="F65" s="40" t="s">
        <v>35</v>
      </c>
      <c r="G65" s="41" t="s">
        <v>33</v>
      </c>
      <c r="H65" s="40" t="s">
        <v>36</v>
      </c>
      <c r="I65" s="41" t="s">
        <v>33</v>
      </c>
      <c r="J65" s="42" t="s">
        <v>37</v>
      </c>
      <c r="K65" s="42" t="s">
        <v>33</v>
      </c>
      <c r="L65" s="41" t="s">
        <v>11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3"/>
      <c r="B66" s="44"/>
      <c r="C66" s="45" t="s">
        <v>5</v>
      </c>
      <c r="D66" s="43"/>
      <c r="E66" s="45" t="s">
        <v>5</v>
      </c>
      <c r="F66" s="43"/>
      <c r="G66" s="45" t="s">
        <v>5</v>
      </c>
      <c r="H66" s="43"/>
      <c r="I66" s="45" t="s">
        <v>5</v>
      </c>
      <c r="J66" s="46" t="s">
        <v>38</v>
      </c>
      <c r="K66" s="45" t="s">
        <v>5</v>
      </c>
      <c r="L66" s="4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47" t="s">
        <v>39</v>
      </c>
      <c r="B67" s="63">
        <f>C16</f>
        <v>8</v>
      </c>
      <c r="C67" s="70">
        <f aca="true" t="shared" si="6" ref="C67:C72">B67/L67</f>
        <v>0.14285714285714285</v>
      </c>
      <c r="D67" s="63">
        <f>E16</f>
        <v>18</v>
      </c>
      <c r="E67" s="70">
        <f aca="true" t="shared" si="7" ref="E67:E72">D67/L67</f>
        <v>0.32142857142857145</v>
      </c>
      <c r="F67" s="63">
        <f>G16</f>
        <v>24</v>
      </c>
      <c r="G67" s="70">
        <f aca="true" t="shared" si="8" ref="G67:G72">F67/L67</f>
        <v>0.42857142857142855</v>
      </c>
      <c r="H67" s="63">
        <f>I16</f>
        <v>6</v>
      </c>
      <c r="I67" s="70">
        <f aca="true" t="shared" si="9" ref="I67:I72">H67/L67</f>
        <v>0.10714285714285714</v>
      </c>
      <c r="J67" s="63">
        <f>K16</f>
        <v>0</v>
      </c>
      <c r="K67" s="70">
        <f aca="true" t="shared" si="10" ref="K67:K72">J67/L67</f>
        <v>0</v>
      </c>
      <c r="L67" s="53">
        <f>B67+D67+F67+H67+J67</f>
        <v>56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6" customFormat="1" ht="15">
      <c r="A68" s="51" t="s">
        <v>40</v>
      </c>
      <c r="B68" s="64">
        <f>C22</f>
        <v>10</v>
      </c>
      <c r="C68" s="69">
        <f t="shared" si="6"/>
        <v>0.3225806451612903</v>
      </c>
      <c r="D68" s="64">
        <f>E22</f>
        <v>9</v>
      </c>
      <c r="E68" s="69">
        <f t="shared" si="7"/>
        <v>0.2903225806451613</v>
      </c>
      <c r="F68" s="64">
        <f>G22</f>
        <v>10</v>
      </c>
      <c r="G68" s="69">
        <f t="shared" si="8"/>
        <v>0.3225806451612903</v>
      </c>
      <c r="H68" s="64">
        <f>I22</f>
        <v>2</v>
      </c>
      <c r="I68" s="69">
        <f t="shared" si="9"/>
        <v>0.06451612903225806</v>
      </c>
      <c r="J68" s="64">
        <f>K22</f>
        <v>0</v>
      </c>
      <c r="K68" s="69">
        <f t="shared" si="10"/>
        <v>0</v>
      </c>
      <c r="L68" s="53">
        <f>B68+D68+F68+H68+J68</f>
        <v>31</v>
      </c>
    </row>
    <row r="69" spans="1:193" ht="15">
      <c r="A69" s="51" t="s">
        <v>41</v>
      </c>
      <c r="B69" s="64">
        <f>C27</f>
        <v>7</v>
      </c>
      <c r="C69" s="69">
        <f t="shared" si="6"/>
        <v>0.28</v>
      </c>
      <c r="D69" s="64">
        <f>E27</f>
        <v>9</v>
      </c>
      <c r="E69" s="69">
        <f t="shared" si="7"/>
        <v>0.36</v>
      </c>
      <c r="F69" s="64">
        <f>G27</f>
        <v>7</v>
      </c>
      <c r="G69" s="69">
        <f t="shared" si="8"/>
        <v>0.28</v>
      </c>
      <c r="H69" s="64">
        <f>I27</f>
        <v>2</v>
      </c>
      <c r="I69" s="69">
        <f t="shared" si="9"/>
        <v>0.08</v>
      </c>
      <c r="J69" s="64">
        <f>K27</f>
        <v>0</v>
      </c>
      <c r="K69" s="69">
        <f t="shared" si="10"/>
        <v>0</v>
      </c>
      <c r="L69" s="53">
        <f>B69+D69+F69+H69+J69</f>
        <v>25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1" t="s">
        <v>42</v>
      </c>
      <c r="B70" s="64">
        <f>C33</f>
        <v>2</v>
      </c>
      <c r="C70" s="69">
        <f t="shared" si="6"/>
        <v>0.058823529411764705</v>
      </c>
      <c r="D70" s="64">
        <f>E33</f>
        <v>13</v>
      </c>
      <c r="E70" s="69">
        <f t="shared" si="7"/>
        <v>0.38235294117647056</v>
      </c>
      <c r="F70" s="64">
        <f>G33</f>
        <v>17</v>
      </c>
      <c r="G70" s="69">
        <f t="shared" si="8"/>
        <v>0.5</v>
      </c>
      <c r="H70" s="64">
        <f>I33</f>
        <v>2</v>
      </c>
      <c r="I70" s="69">
        <f t="shared" si="9"/>
        <v>0.058823529411764705</v>
      </c>
      <c r="J70" s="64">
        <f>K33</f>
        <v>0</v>
      </c>
      <c r="K70" s="69">
        <f t="shared" si="10"/>
        <v>0</v>
      </c>
      <c r="L70" s="49">
        <f>B70+D70+F70+H70+J70</f>
        <v>34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54" t="s">
        <v>43</v>
      </c>
      <c r="B71" s="65">
        <f>C39</f>
        <v>3</v>
      </c>
      <c r="C71" s="71">
        <f t="shared" si="6"/>
        <v>0.12</v>
      </c>
      <c r="D71" s="65">
        <f>E39</f>
        <v>3</v>
      </c>
      <c r="E71" s="71">
        <f t="shared" si="7"/>
        <v>0.12</v>
      </c>
      <c r="F71" s="65">
        <f>G39</f>
        <v>18</v>
      </c>
      <c r="G71" s="71">
        <f t="shared" si="8"/>
        <v>0.72</v>
      </c>
      <c r="H71" s="65">
        <f>I39</f>
        <v>1</v>
      </c>
      <c r="I71" s="71">
        <f t="shared" si="9"/>
        <v>0.04</v>
      </c>
      <c r="J71" s="65">
        <f>K39</f>
        <v>0</v>
      </c>
      <c r="K71" s="71">
        <f t="shared" si="10"/>
        <v>0</v>
      </c>
      <c r="L71" s="49">
        <f>B71+D71+F71+H71+J71</f>
        <v>25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56" t="s">
        <v>11</v>
      </c>
      <c r="B72" s="66">
        <f>SUM(B67:B71)</f>
        <v>30</v>
      </c>
      <c r="C72" s="58">
        <f t="shared" si="6"/>
        <v>0.17543859649122806</v>
      </c>
      <c r="D72" s="66">
        <f>SUM(D67:D71)</f>
        <v>52</v>
      </c>
      <c r="E72" s="58">
        <f t="shared" si="7"/>
        <v>0.30409356725146197</v>
      </c>
      <c r="F72" s="57">
        <f>SUM(F67:F71)</f>
        <v>76</v>
      </c>
      <c r="G72" s="58">
        <f t="shared" si="8"/>
        <v>0.4444444444444444</v>
      </c>
      <c r="H72" s="66">
        <f>SUM(H67:H71)</f>
        <v>13</v>
      </c>
      <c r="I72" s="58">
        <f t="shared" si="9"/>
        <v>0.07602339181286549</v>
      </c>
      <c r="J72" s="66">
        <f>SUM(J67:J71)</f>
        <v>0</v>
      </c>
      <c r="K72" s="58">
        <f t="shared" si="10"/>
        <v>0</v>
      </c>
      <c r="L72" s="59">
        <f>SUM(L67:L71)</f>
        <v>171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0">
        <f>B72/L72</f>
        <v>0.17543859649122806</v>
      </c>
      <c r="C73" s="60"/>
      <c r="D73" s="60">
        <f>D72/L72</f>
        <v>0.30409356725146197</v>
      </c>
      <c r="E73" s="60"/>
      <c r="F73" s="60">
        <f>F72/L72</f>
        <v>0.4444444444444444</v>
      </c>
      <c r="G73" s="60"/>
      <c r="H73" s="60">
        <f>H72/L72</f>
        <v>0.07602339181286549</v>
      </c>
      <c r="I73" s="60"/>
      <c r="J73" s="60">
        <f>J72/L72</f>
        <v>0</v>
      </c>
      <c r="K73" s="60"/>
      <c r="L73" s="61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5"/>
      <c r="C74" s="3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52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37" t="s">
        <v>5</v>
      </c>
      <c r="B76" s="38" t="s">
        <v>32</v>
      </c>
      <c r="C76" s="39" t="s">
        <v>33</v>
      </c>
      <c r="D76" s="40" t="s">
        <v>34</v>
      </c>
      <c r="E76" s="41" t="s">
        <v>33</v>
      </c>
      <c r="F76" s="40" t="s">
        <v>35</v>
      </c>
      <c r="G76" s="41" t="s">
        <v>33</v>
      </c>
      <c r="H76" s="40" t="s">
        <v>36</v>
      </c>
      <c r="I76" s="41" t="s">
        <v>33</v>
      </c>
      <c r="J76" s="42" t="s">
        <v>37</v>
      </c>
      <c r="K76" s="42" t="s">
        <v>33</v>
      </c>
      <c r="L76" s="41" t="s">
        <v>11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3"/>
      <c r="B77" s="44"/>
      <c r="C77" s="45" t="s">
        <v>5</v>
      </c>
      <c r="D77" s="43"/>
      <c r="E77" s="45" t="s">
        <v>5</v>
      </c>
      <c r="F77" s="43"/>
      <c r="G77" s="45" t="s">
        <v>5</v>
      </c>
      <c r="H77" s="43"/>
      <c r="I77" s="45" t="s">
        <v>5</v>
      </c>
      <c r="J77" s="46" t="s">
        <v>38</v>
      </c>
      <c r="K77" s="45" t="s">
        <v>5</v>
      </c>
      <c r="L77" s="4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47" t="s">
        <v>39</v>
      </c>
      <c r="B78" s="48">
        <f>B67+B56</f>
        <v>17</v>
      </c>
      <c r="C78" s="69">
        <f>B78/L78</f>
        <v>0.03339882121807466</v>
      </c>
      <c r="D78" s="48">
        <f>D67+D56</f>
        <v>93</v>
      </c>
      <c r="E78" s="69">
        <f>D78/L78</f>
        <v>0.18271119842829076</v>
      </c>
      <c r="F78" s="48">
        <f>F67+F56</f>
        <v>225</v>
      </c>
      <c r="G78" s="69">
        <f>F78/L78</f>
        <v>0.44204322200392926</v>
      </c>
      <c r="H78" s="48">
        <f>H67+H56</f>
        <v>161</v>
      </c>
      <c r="I78" s="69">
        <f>H78/L78</f>
        <v>0.3163064833005894</v>
      </c>
      <c r="J78" s="48">
        <f>J67+J56</f>
        <v>13</v>
      </c>
      <c r="K78" s="69">
        <f>J78/L78</f>
        <v>0.025540275049115914</v>
      </c>
      <c r="L78" s="49">
        <f>B78+D78+F78+H78+J78</f>
        <v>509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1" t="s">
        <v>40</v>
      </c>
      <c r="B79" s="48">
        <f>B68+B57</f>
        <v>11</v>
      </c>
      <c r="C79" s="69">
        <f>B79/L79</f>
        <v>0.062146892655367235</v>
      </c>
      <c r="D79" s="48">
        <f>D68+D57</f>
        <v>41</v>
      </c>
      <c r="E79" s="69">
        <f>D79/L79</f>
        <v>0.23163841807909605</v>
      </c>
      <c r="F79" s="48">
        <f>F68+F57</f>
        <v>87</v>
      </c>
      <c r="G79" s="69">
        <f>F79/L79</f>
        <v>0.4915254237288136</v>
      </c>
      <c r="H79" s="48">
        <f>H68+H57</f>
        <v>35</v>
      </c>
      <c r="I79" s="69">
        <f>H79/L79</f>
        <v>0.1977401129943503</v>
      </c>
      <c r="J79" s="48">
        <f>J68+J57</f>
        <v>3</v>
      </c>
      <c r="K79" s="69">
        <f>J79/L79</f>
        <v>0.01694915254237288</v>
      </c>
      <c r="L79" s="49">
        <f>B79+D79+F79+H79+J79</f>
        <v>177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1" t="s">
        <v>41</v>
      </c>
      <c r="B80" s="48">
        <f>B69+B58</f>
        <v>9</v>
      </c>
      <c r="C80" s="69">
        <f>B80/L80</f>
        <v>0.08411214953271028</v>
      </c>
      <c r="D80" s="48">
        <f>D69+D58</f>
        <v>15</v>
      </c>
      <c r="E80" s="69">
        <f>D80/L80</f>
        <v>0.14018691588785046</v>
      </c>
      <c r="F80" s="48">
        <f>F69+F58</f>
        <v>61</v>
      </c>
      <c r="G80" s="69">
        <f>F80/L80</f>
        <v>0.5700934579439252</v>
      </c>
      <c r="H80" s="48">
        <f>H69+H58</f>
        <v>21</v>
      </c>
      <c r="I80" s="69">
        <f>H80/L80</f>
        <v>0.19626168224299065</v>
      </c>
      <c r="J80" s="48">
        <f>J69+J58</f>
        <v>1</v>
      </c>
      <c r="K80" s="69">
        <f>J80/L80</f>
        <v>0.009345794392523364</v>
      </c>
      <c r="L80" s="49">
        <f>B80+D80+F80+H80+J80</f>
        <v>107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1" t="s">
        <v>42</v>
      </c>
      <c r="B81" s="48">
        <f>B70+B59</f>
        <v>5</v>
      </c>
      <c r="C81" s="69">
        <f>B81/L81</f>
        <v>0.02824858757062147</v>
      </c>
      <c r="D81" s="48">
        <f>D70+D59</f>
        <v>18</v>
      </c>
      <c r="E81" s="69">
        <f>D81/L81</f>
        <v>0.1016949152542373</v>
      </c>
      <c r="F81" s="48">
        <f>F70+F59</f>
        <v>67</v>
      </c>
      <c r="G81" s="69">
        <f>F81/L81</f>
        <v>0.3785310734463277</v>
      </c>
      <c r="H81" s="48">
        <f>H70+H59</f>
        <v>74</v>
      </c>
      <c r="I81" s="69">
        <f>H81/L81</f>
        <v>0.4180790960451977</v>
      </c>
      <c r="J81" s="48">
        <f>J70+J59</f>
        <v>13</v>
      </c>
      <c r="K81" s="69">
        <f>J81/L81</f>
        <v>0.07344632768361582</v>
      </c>
      <c r="L81" s="49">
        <f>B81+D81+F81+H81+J81</f>
        <v>177</v>
      </c>
    </row>
    <row r="82" spans="1:12" ht="15">
      <c r="A82" s="54" t="s">
        <v>43</v>
      </c>
      <c r="B82" s="48">
        <f>B71+B60</f>
        <v>5</v>
      </c>
      <c r="C82" s="69">
        <f>B82/L82</f>
        <v>0.031055900621118012</v>
      </c>
      <c r="D82" s="48">
        <f>D71+D60</f>
        <v>8</v>
      </c>
      <c r="E82" s="69">
        <f>D82/L82</f>
        <v>0.049689440993788817</v>
      </c>
      <c r="F82" s="48">
        <f>F71+F60</f>
        <v>65</v>
      </c>
      <c r="G82" s="69">
        <f>F82/L82</f>
        <v>0.40372670807453415</v>
      </c>
      <c r="H82" s="48">
        <f>H71+H60</f>
        <v>75</v>
      </c>
      <c r="I82" s="69">
        <f>H82/L82</f>
        <v>0.4658385093167702</v>
      </c>
      <c r="J82" s="48">
        <f>J71+J60</f>
        <v>8</v>
      </c>
      <c r="K82" s="69">
        <f>J82/L82</f>
        <v>0.049689440993788817</v>
      </c>
      <c r="L82" s="49">
        <f>B82+D82+F82+H82+J82</f>
        <v>161</v>
      </c>
    </row>
    <row r="83" spans="1:12" ht="15">
      <c r="A83" s="56" t="s">
        <v>11</v>
      </c>
      <c r="B83" s="57">
        <f>SUM(B78:B82)</f>
        <v>47</v>
      </c>
      <c r="C83" s="58">
        <f>B83/$L$83</f>
        <v>0.04155614500442087</v>
      </c>
      <c r="D83" s="66">
        <f>SUM(D78:D82)</f>
        <v>175</v>
      </c>
      <c r="E83" s="58">
        <f>D83/$L$83</f>
        <v>0.15473032714412024</v>
      </c>
      <c r="F83" s="57">
        <f>SUM(F78:F82)</f>
        <v>505</v>
      </c>
      <c r="G83" s="58">
        <f>F83/$L$83</f>
        <v>0.4465075154730327</v>
      </c>
      <c r="H83" s="66">
        <f>SUM(H78:H82)</f>
        <v>366</v>
      </c>
      <c r="I83" s="58">
        <f>H83/$L$83</f>
        <v>0.32360742705570295</v>
      </c>
      <c r="J83" s="66">
        <f>SUM(J78:J82)</f>
        <v>38</v>
      </c>
      <c r="K83" s="58">
        <f>J83/$L$83</f>
        <v>0.03359858532272325</v>
      </c>
      <c r="L83" s="59">
        <f>SUM(L78:L82)</f>
        <v>1131</v>
      </c>
    </row>
    <row r="84" spans="1:12" ht="12.75">
      <c r="A84" t="s">
        <v>44</v>
      </c>
      <c r="B84" s="60">
        <f>B83/L83</f>
        <v>0.04155614500442087</v>
      </c>
      <c r="C84" s="60"/>
      <c r="D84" s="60">
        <f>D83/L83</f>
        <v>0.15473032714412024</v>
      </c>
      <c r="E84" s="60"/>
      <c r="F84" s="60">
        <f>F83/L83</f>
        <v>0.4465075154730327</v>
      </c>
      <c r="G84" s="60"/>
      <c r="H84" s="60">
        <f>H83/L83</f>
        <v>0.32360742705570295</v>
      </c>
      <c r="I84" s="60"/>
      <c r="J84" s="60">
        <f>J83/L83</f>
        <v>0.03359858532272325</v>
      </c>
      <c r="K84" s="60"/>
      <c r="L84" s="61">
        <f>SUM(B84:J84)</f>
        <v>1</v>
      </c>
    </row>
    <row r="85" spans="1:12" ht="13.5" thickBot="1">
      <c r="A8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1"/>
    </row>
    <row r="86" spans="2:4" ht="12.75" thickBot="1">
      <c r="B86" s="93" t="s">
        <v>54</v>
      </c>
      <c r="C86" s="94" t="s">
        <v>13</v>
      </c>
      <c r="D86" s="95" t="s">
        <v>55</v>
      </c>
    </row>
    <row r="87" spans="1:5" ht="15">
      <c r="A87" s="72" t="s">
        <v>45</v>
      </c>
      <c r="B87" s="83">
        <f>B83</f>
        <v>47</v>
      </c>
      <c r="C87" s="86">
        <f>B61</f>
        <v>17</v>
      </c>
      <c r="D87" s="87">
        <f>B72</f>
        <v>30</v>
      </c>
      <c r="E87" s="76"/>
    </row>
    <row r="88" spans="1:5" ht="15">
      <c r="A88" s="73" t="s">
        <v>46</v>
      </c>
      <c r="B88" s="84">
        <f>D83</f>
        <v>175</v>
      </c>
      <c r="C88" s="88">
        <f>D61</f>
        <v>123</v>
      </c>
      <c r="D88" s="89">
        <f>D72</f>
        <v>52</v>
      </c>
      <c r="E88" s="76"/>
    </row>
    <row r="89" spans="1:5" ht="15">
      <c r="A89" s="73" t="s">
        <v>47</v>
      </c>
      <c r="B89" s="84">
        <f>F83</f>
        <v>505</v>
      </c>
      <c r="C89" s="88">
        <f>F61</f>
        <v>429</v>
      </c>
      <c r="D89" s="89">
        <f>F72</f>
        <v>76</v>
      </c>
      <c r="E89" s="76"/>
    </row>
    <row r="90" spans="1:5" ht="15">
      <c r="A90" s="73" t="s">
        <v>48</v>
      </c>
      <c r="B90" s="84">
        <f>H83</f>
        <v>366</v>
      </c>
      <c r="C90" s="88">
        <f>H61</f>
        <v>353</v>
      </c>
      <c r="D90" s="89">
        <f>H72</f>
        <v>13</v>
      </c>
      <c r="E90" s="76"/>
    </row>
    <row r="91" spans="1:5" ht="15.75" thickBot="1">
      <c r="A91" s="73" t="s">
        <v>49</v>
      </c>
      <c r="B91" s="85">
        <f>J83</f>
        <v>38</v>
      </c>
      <c r="C91" s="90">
        <f>J61</f>
        <v>38</v>
      </c>
      <c r="D91" s="91">
        <f>J72</f>
        <v>0</v>
      </c>
      <c r="E91" s="76"/>
    </row>
    <row r="92" spans="1:5" ht="15.75" thickBot="1">
      <c r="A92" s="74"/>
      <c r="B92" s="92">
        <f>SUM(B87:B91)</f>
        <v>1131</v>
      </c>
      <c r="C92" s="81">
        <f>SUM(C87:C91)</f>
        <v>960</v>
      </c>
      <c r="D92" s="82">
        <f>SUM(D87:D91)</f>
        <v>171</v>
      </c>
      <c r="E92" s="77"/>
    </row>
  </sheetData>
  <mergeCells count="36"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4:L64"/>
    <mergeCell ref="A75:L75"/>
    <mergeCell ref="A49:H49"/>
    <mergeCell ref="A50:H50"/>
    <mergeCell ref="A51:H51"/>
    <mergeCell ref="A53:L53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92"/>
  <sheetViews>
    <sheetView workbookViewId="0" topLeftCell="A1">
      <selection activeCell="F41" sqref="F41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58</v>
      </c>
      <c r="B5" s="4"/>
      <c r="L5" s="5"/>
    </row>
    <row r="6" spans="1:12" ht="12">
      <c r="A6" s="3"/>
      <c r="B6" s="4"/>
      <c r="L6" s="5"/>
    </row>
    <row r="7" spans="1:12" ht="13.5" thickBot="1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2.75" thickBot="1">
      <c r="A8" s="98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12.75" thickBot="1">
      <c r="A9" s="7" t="s">
        <v>5</v>
      </c>
      <c r="B9" s="98" t="s">
        <v>6</v>
      </c>
      <c r="C9" s="100"/>
      <c r="D9" s="98" t="s">
        <v>7</v>
      </c>
      <c r="E9" s="100"/>
      <c r="F9" s="98" t="s">
        <v>8</v>
      </c>
      <c r="G9" s="100"/>
      <c r="H9" s="98" t="s">
        <v>9</v>
      </c>
      <c r="I9" s="100"/>
      <c r="J9" s="101" t="s">
        <v>10</v>
      </c>
      <c r="K9" s="102"/>
      <c r="L9" s="7" t="s">
        <v>11</v>
      </c>
    </row>
    <row r="10" spans="1:12" ht="12" customHeight="1" thickBot="1">
      <c r="A10" s="8" t="s">
        <v>12</v>
      </c>
      <c r="B10" s="8" t="s">
        <v>13</v>
      </c>
      <c r="C10" s="8" t="s">
        <v>14</v>
      </c>
      <c r="D10" s="8" t="s">
        <v>13</v>
      </c>
      <c r="E10" s="8" t="s">
        <v>14</v>
      </c>
      <c r="F10" s="8" t="s">
        <v>13</v>
      </c>
      <c r="G10" s="8" t="s">
        <v>14</v>
      </c>
      <c r="H10" s="8" t="s">
        <v>13</v>
      </c>
      <c r="I10" s="8" t="s">
        <v>14</v>
      </c>
      <c r="J10" s="8" t="s">
        <v>13</v>
      </c>
      <c r="K10" s="8" t="s">
        <v>14</v>
      </c>
      <c r="L10" s="8"/>
    </row>
    <row r="11" spans="1:12" ht="12" customHeight="1">
      <c r="A11" s="9" t="s">
        <v>15</v>
      </c>
      <c r="B11" s="10">
        <v>7</v>
      </c>
      <c r="C11" s="10">
        <v>3</v>
      </c>
      <c r="D11" s="10">
        <v>16</v>
      </c>
      <c r="E11" s="10">
        <v>4</v>
      </c>
      <c r="F11" s="10">
        <v>67</v>
      </c>
      <c r="G11" s="10">
        <v>6</v>
      </c>
      <c r="H11" s="10">
        <v>49</v>
      </c>
      <c r="I11" s="10">
        <v>3</v>
      </c>
      <c r="J11" s="10">
        <v>4</v>
      </c>
      <c r="K11" s="11">
        <v>0</v>
      </c>
      <c r="L11" s="12">
        <f>SUM(B11:K11)</f>
        <v>159</v>
      </c>
    </row>
    <row r="12" spans="1:12" ht="12" customHeight="1">
      <c r="A12" s="9" t="s">
        <v>16</v>
      </c>
      <c r="B12" s="10">
        <v>0</v>
      </c>
      <c r="C12" s="10">
        <v>2</v>
      </c>
      <c r="D12" s="10">
        <v>51</v>
      </c>
      <c r="E12" s="10">
        <v>8</v>
      </c>
      <c r="F12" s="10">
        <v>48</v>
      </c>
      <c r="G12" s="10">
        <v>4</v>
      </c>
      <c r="H12" s="10">
        <v>24</v>
      </c>
      <c r="I12" s="10">
        <v>2</v>
      </c>
      <c r="J12" s="10">
        <v>2</v>
      </c>
      <c r="K12" s="11">
        <v>0</v>
      </c>
      <c r="L12" s="12">
        <f>SUM(B12:K12)</f>
        <v>141</v>
      </c>
    </row>
    <row r="13" spans="1:12" ht="12" customHeight="1">
      <c r="A13" s="13" t="s">
        <v>17</v>
      </c>
      <c r="B13" s="14">
        <v>0</v>
      </c>
      <c r="C13" s="14">
        <v>2</v>
      </c>
      <c r="D13" s="14">
        <v>3</v>
      </c>
      <c r="E13" s="14">
        <v>2</v>
      </c>
      <c r="F13" s="14">
        <v>35</v>
      </c>
      <c r="G13" s="14">
        <v>4</v>
      </c>
      <c r="H13" s="14">
        <v>38</v>
      </c>
      <c r="I13" s="14">
        <v>0</v>
      </c>
      <c r="J13" s="14">
        <v>6</v>
      </c>
      <c r="K13" s="15">
        <v>0</v>
      </c>
      <c r="L13" s="16">
        <f>SUM(B13:K13)</f>
        <v>90</v>
      </c>
    </row>
    <row r="14" spans="1:12" ht="12" customHeight="1">
      <c r="A14" s="13" t="s">
        <v>18</v>
      </c>
      <c r="B14" s="14">
        <v>2</v>
      </c>
      <c r="C14" s="14">
        <v>0</v>
      </c>
      <c r="D14" s="14">
        <v>3</v>
      </c>
      <c r="E14" s="14">
        <v>5</v>
      </c>
      <c r="F14" s="14">
        <v>16</v>
      </c>
      <c r="G14" s="14">
        <v>2</v>
      </c>
      <c r="H14" s="14">
        <v>16</v>
      </c>
      <c r="I14" s="14">
        <v>0</v>
      </c>
      <c r="J14" s="14">
        <v>0</v>
      </c>
      <c r="K14" s="15">
        <v>0</v>
      </c>
      <c r="L14" s="16">
        <f>SUM(B14:K14)</f>
        <v>44</v>
      </c>
    </row>
    <row r="15" spans="1:12" s="5" customFormat="1" ht="12" customHeight="1" thickBot="1">
      <c r="A15" s="17" t="s">
        <v>19</v>
      </c>
      <c r="B15" s="18">
        <v>0</v>
      </c>
      <c r="C15" s="18">
        <v>1</v>
      </c>
      <c r="D15" s="18">
        <v>2</v>
      </c>
      <c r="E15" s="19">
        <v>4</v>
      </c>
      <c r="F15" s="18">
        <v>33</v>
      </c>
      <c r="G15" s="18">
        <v>7</v>
      </c>
      <c r="H15" s="18">
        <v>29</v>
      </c>
      <c r="I15" s="18">
        <v>2</v>
      </c>
      <c r="J15" s="18">
        <v>1</v>
      </c>
      <c r="K15" s="20">
        <v>0</v>
      </c>
      <c r="L15" s="21">
        <f>SUM(B15:K15)</f>
        <v>79</v>
      </c>
    </row>
    <row r="16" spans="1:12" s="5" customFormat="1" ht="12.75" thickBot="1">
      <c r="A16" s="22" t="s">
        <v>20</v>
      </c>
      <c r="B16" s="23">
        <f aca="true" t="shared" si="0" ref="B16:L16">SUM(B11:B15)</f>
        <v>9</v>
      </c>
      <c r="C16" s="24">
        <f t="shared" si="0"/>
        <v>8</v>
      </c>
      <c r="D16" s="24">
        <f t="shared" si="0"/>
        <v>75</v>
      </c>
      <c r="E16" s="24">
        <f t="shared" si="0"/>
        <v>23</v>
      </c>
      <c r="F16" s="24">
        <f t="shared" si="0"/>
        <v>199</v>
      </c>
      <c r="G16" s="24">
        <f t="shared" si="0"/>
        <v>23</v>
      </c>
      <c r="H16" s="24">
        <f t="shared" si="0"/>
        <v>156</v>
      </c>
      <c r="I16" s="24">
        <f t="shared" si="0"/>
        <v>7</v>
      </c>
      <c r="J16" s="24">
        <f t="shared" si="0"/>
        <v>13</v>
      </c>
      <c r="K16" s="24">
        <f t="shared" si="0"/>
        <v>0</v>
      </c>
      <c r="L16" s="24">
        <f t="shared" si="0"/>
        <v>513</v>
      </c>
    </row>
    <row r="17" spans="1:12" ht="12.75" thickBot="1">
      <c r="A17" s="7" t="s">
        <v>5</v>
      </c>
      <c r="B17" s="98" t="s">
        <v>6</v>
      </c>
      <c r="C17" s="100"/>
      <c r="D17" s="98" t="s">
        <v>7</v>
      </c>
      <c r="E17" s="100"/>
      <c r="F17" s="98" t="s">
        <v>8</v>
      </c>
      <c r="G17" s="100"/>
      <c r="H17" s="98" t="s">
        <v>9</v>
      </c>
      <c r="I17" s="100"/>
      <c r="J17" s="101" t="s">
        <v>10</v>
      </c>
      <c r="K17" s="102"/>
      <c r="L17" s="7" t="s">
        <v>11</v>
      </c>
    </row>
    <row r="18" spans="1:12" ht="12.75" thickBot="1">
      <c r="A18" s="8" t="s">
        <v>21</v>
      </c>
      <c r="B18" s="8" t="s">
        <v>13</v>
      </c>
      <c r="C18" s="8" t="s">
        <v>14</v>
      </c>
      <c r="D18" s="8" t="s">
        <v>13</v>
      </c>
      <c r="E18" s="8" t="s">
        <v>14</v>
      </c>
      <c r="F18" s="8" t="s">
        <v>13</v>
      </c>
      <c r="G18" s="8" t="s">
        <v>14</v>
      </c>
      <c r="H18" s="8" t="s">
        <v>13</v>
      </c>
      <c r="I18" s="8" t="s">
        <v>14</v>
      </c>
      <c r="J18" s="8" t="s">
        <v>13</v>
      </c>
      <c r="K18" s="8" t="s">
        <v>14</v>
      </c>
      <c r="L18" s="8"/>
    </row>
    <row r="19" spans="1:12" ht="12">
      <c r="A19" s="25" t="s">
        <v>18</v>
      </c>
      <c r="B19" s="10">
        <v>0</v>
      </c>
      <c r="C19" s="10">
        <v>3</v>
      </c>
      <c r="D19" s="10">
        <v>15</v>
      </c>
      <c r="E19" s="10">
        <v>4</v>
      </c>
      <c r="F19" s="10">
        <v>26</v>
      </c>
      <c r="G19" s="10">
        <v>1</v>
      </c>
      <c r="H19" s="10">
        <v>4</v>
      </c>
      <c r="I19" s="10">
        <v>1</v>
      </c>
      <c r="J19" s="10">
        <v>0</v>
      </c>
      <c r="K19" s="11">
        <v>0</v>
      </c>
      <c r="L19" s="12">
        <f>SUM(B19:K19)</f>
        <v>54</v>
      </c>
    </row>
    <row r="20" spans="1:12" ht="12">
      <c r="A20" s="26" t="s">
        <v>22</v>
      </c>
      <c r="B20" s="14">
        <v>0</v>
      </c>
      <c r="C20" s="14">
        <v>5</v>
      </c>
      <c r="D20" s="14">
        <v>11</v>
      </c>
      <c r="E20" s="14">
        <v>4</v>
      </c>
      <c r="F20" s="14">
        <v>22</v>
      </c>
      <c r="G20" s="14">
        <v>3</v>
      </c>
      <c r="H20" s="14">
        <v>14</v>
      </c>
      <c r="I20" s="14">
        <v>1</v>
      </c>
      <c r="J20" s="14">
        <v>2</v>
      </c>
      <c r="K20" s="15">
        <v>0</v>
      </c>
      <c r="L20" s="16">
        <f>SUM(B20:K20)</f>
        <v>62</v>
      </c>
    </row>
    <row r="21" spans="1:12" s="5" customFormat="1" ht="12.75" thickBot="1">
      <c r="A21" s="27" t="s">
        <v>23</v>
      </c>
      <c r="B21" s="18">
        <v>0</v>
      </c>
      <c r="C21" s="18">
        <v>7</v>
      </c>
      <c r="D21" s="18">
        <v>5</v>
      </c>
      <c r="E21" s="18">
        <v>0</v>
      </c>
      <c r="F21" s="18">
        <v>27</v>
      </c>
      <c r="G21" s="18">
        <v>8</v>
      </c>
      <c r="H21" s="18">
        <v>16</v>
      </c>
      <c r="I21" s="18">
        <v>1</v>
      </c>
      <c r="J21" s="18">
        <v>1</v>
      </c>
      <c r="K21" s="20">
        <v>0</v>
      </c>
      <c r="L21" s="21">
        <f>SUM(B21:K21)</f>
        <v>65</v>
      </c>
    </row>
    <row r="22" spans="1:12" s="5" customFormat="1" ht="12.75" thickBot="1">
      <c r="A22" s="22" t="s">
        <v>20</v>
      </c>
      <c r="B22" s="24">
        <f aca="true" t="shared" si="1" ref="B22:L22">SUM(B19:B21)</f>
        <v>0</v>
      </c>
      <c r="C22" s="24">
        <f t="shared" si="1"/>
        <v>15</v>
      </c>
      <c r="D22" s="24">
        <f t="shared" si="1"/>
        <v>31</v>
      </c>
      <c r="E22" s="24">
        <f t="shared" si="1"/>
        <v>8</v>
      </c>
      <c r="F22" s="24">
        <f t="shared" si="1"/>
        <v>75</v>
      </c>
      <c r="G22" s="24">
        <f t="shared" si="1"/>
        <v>12</v>
      </c>
      <c r="H22" s="24">
        <f t="shared" si="1"/>
        <v>34</v>
      </c>
      <c r="I22" s="24">
        <f t="shared" si="1"/>
        <v>3</v>
      </c>
      <c r="J22" s="24">
        <f t="shared" si="1"/>
        <v>3</v>
      </c>
      <c r="K22" s="24">
        <f t="shared" si="1"/>
        <v>0</v>
      </c>
      <c r="L22" s="24">
        <f t="shared" si="1"/>
        <v>181</v>
      </c>
    </row>
    <row r="23" spans="1:12" ht="12.75" thickBot="1">
      <c r="A23" s="7" t="s">
        <v>5</v>
      </c>
      <c r="B23" s="98" t="s">
        <v>6</v>
      </c>
      <c r="C23" s="100"/>
      <c r="D23" s="98" t="s">
        <v>7</v>
      </c>
      <c r="E23" s="100"/>
      <c r="F23" s="98" t="s">
        <v>8</v>
      </c>
      <c r="G23" s="100"/>
      <c r="H23" s="98" t="s">
        <v>9</v>
      </c>
      <c r="I23" s="100"/>
      <c r="J23" s="101" t="s">
        <v>10</v>
      </c>
      <c r="K23" s="102"/>
      <c r="L23" s="7" t="s">
        <v>11</v>
      </c>
    </row>
    <row r="24" spans="1:12" ht="12.75" thickBot="1">
      <c r="A24" s="8" t="s">
        <v>24</v>
      </c>
      <c r="B24" s="8" t="s">
        <v>13</v>
      </c>
      <c r="C24" s="8" t="s">
        <v>14</v>
      </c>
      <c r="D24" s="8" t="s">
        <v>13</v>
      </c>
      <c r="E24" s="8" t="s">
        <v>14</v>
      </c>
      <c r="F24" s="8" t="s">
        <v>13</v>
      </c>
      <c r="G24" s="8" t="s">
        <v>14</v>
      </c>
      <c r="H24" s="8" t="s">
        <v>13</v>
      </c>
      <c r="I24" s="8" t="s">
        <v>14</v>
      </c>
      <c r="J24" s="8" t="s">
        <v>13</v>
      </c>
      <c r="K24" s="8" t="s">
        <v>14</v>
      </c>
      <c r="L24" s="8"/>
    </row>
    <row r="25" spans="1:12" ht="12">
      <c r="A25" s="25" t="s">
        <v>25</v>
      </c>
      <c r="B25" s="10">
        <v>0</v>
      </c>
      <c r="C25" s="10">
        <v>0</v>
      </c>
      <c r="D25" s="10">
        <v>0</v>
      </c>
      <c r="E25" s="10">
        <v>4</v>
      </c>
      <c r="F25" s="10">
        <v>27</v>
      </c>
      <c r="G25" s="10">
        <v>4</v>
      </c>
      <c r="H25" s="10">
        <v>14</v>
      </c>
      <c r="I25" s="10">
        <v>2</v>
      </c>
      <c r="J25" s="10">
        <v>2</v>
      </c>
      <c r="K25" s="11">
        <v>0</v>
      </c>
      <c r="L25" s="12">
        <f>SUM(B25:K25)</f>
        <v>53</v>
      </c>
    </row>
    <row r="26" spans="1:12" s="5" customFormat="1" ht="12.75" thickBot="1">
      <c r="A26" s="27" t="s">
        <v>18</v>
      </c>
      <c r="B26" s="18">
        <v>2</v>
      </c>
      <c r="C26" s="18">
        <v>5</v>
      </c>
      <c r="D26" s="18">
        <v>6</v>
      </c>
      <c r="E26" s="18">
        <v>4</v>
      </c>
      <c r="F26" s="18">
        <v>27</v>
      </c>
      <c r="G26" s="18">
        <v>4</v>
      </c>
      <c r="H26" s="18">
        <v>4</v>
      </c>
      <c r="I26" s="18">
        <v>0</v>
      </c>
      <c r="J26" s="18">
        <v>0</v>
      </c>
      <c r="K26" s="20">
        <v>0</v>
      </c>
      <c r="L26" s="21">
        <f>SUM(B26:K26)</f>
        <v>52</v>
      </c>
    </row>
    <row r="27" spans="1:12" s="5" customFormat="1" ht="12.75" thickBot="1">
      <c r="A27" s="22" t="s">
        <v>20</v>
      </c>
      <c r="B27" s="24">
        <f aca="true" t="shared" si="2" ref="B27:L27">SUM(B25:B26)</f>
        <v>2</v>
      </c>
      <c r="C27" s="24">
        <f t="shared" si="2"/>
        <v>5</v>
      </c>
      <c r="D27" s="24">
        <f t="shared" si="2"/>
        <v>6</v>
      </c>
      <c r="E27" s="24">
        <f t="shared" si="2"/>
        <v>8</v>
      </c>
      <c r="F27" s="24">
        <f t="shared" si="2"/>
        <v>54</v>
      </c>
      <c r="G27" s="24">
        <f t="shared" si="2"/>
        <v>8</v>
      </c>
      <c r="H27" s="24">
        <f t="shared" si="2"/>
        <v>18</v>
      </c>
      <c r="I27" s="24">
        <f t="shared" si="2"/>
        <v>2</v>
      </c>
      <c r="J27" s="24">
        <f t="shared" si="2"/>
        <v>2</v>
      </c>
      <c r="K27" s="24">
        <f t="shared" si="2"/>
        <v>0</v>
      </c>
      <c r="L27" s="24">
        <f t="shared" si="2"/>
        <v>105</v>
      </c>
    </row>
    <row r="28" spans="1:12" ht="12.75" thickBot="1">
      <c r="A28" s="7" t="s">
        <v>5</v>
      </c>
      <c r="B28" s="98" t="s">
        <v>6</v>
      </c>
      <c r="C28" s="100"/>
      <c r="D28" s="98" t="s">
        <v>7</v>
      </c>
      <c r="E28" s="100"/>
      <c r="F28" s="98" t="s">
        <v>8</v>
      </c>
      <c r="G28" s="100"/>
      <c r="H28" s="98" t="s">
        <v>9</v>
      </c>
      <c r="I28" s="100"/>
      <c r="J28" s="101" t="s">
        <v>10</v>
      </c>
      <c r="K28" s="102"/>
      <c r="L28" s="7" t="s">
        <v>11</v>
      </c>
    </row>
    <row r="29" spans="1:12" ht="12.75" thickBot="1">
      <c r="A29" s="8" t="s">
        <v>26</v>
      </c>
      <c r="B29" s="8" t="s">
        <v>13</v>
      </c>
      <c r="C29" s="8" t="s">
        <v>14</v>
      </c>
      <c r="D29" s="8" t="s">
        <v>13</v>
      </c>
      <c r="E29" s="8" t="s">
        <v>14</v>
      </c>
      <c r="F29" s="8" t="s">
        <v>13</v>
      </c>
      <c r="G29" s="8" t="s">
        <v>14</v>
      </c>
      <c r="H29" s="8" t="s">
        <v>13</v>
      </c>
      <c r="I29" s="8" t="s">
        <v>14</v>
      </c>
      <c r="J29" s="8" t="s">
        <v>13</v>
      </c>
      <c r="K29" s="8" t="s">
        <v>14</v>
      </c>
      <c r="L29" s="8"/>
    </row>
    <row r="30" spans="1:12" s="28" customFormat="1" ht="12">
      <c r="A30" s="25" t="s">
        <v>27</v>
      </c>
      <c r="B30" s="10">
        <v>0</v>
      </c>
      <c r="C30" s="10">
        <v>1</v>
      </c>
      <c r="D30" s="10">
        <v>0</v>
      </c>
      <c r="E30" s="10">
        <v>0</v>
      </c>
      <c r="F30" s="10">
        <v>4</v>
      </c>
      <c r="G30" s="10">
        <v>2</v>
      </c>
      <c r="H30" s="10">
        <v>27</v>
      </c>
      <c r="I30" s="10">
        <v>2</v>
      </c>
      <c r="J30" s="10">
        <v>9</v>
      </c>
      <c r="K30" s="11">
        <v>0</v>
      </c>
      <c r="L30" s="12">
        <f>SUM(B30:K30)</f>
        <v>45</v>
      </c>
    </row>
    <row r="31" spans="1:12" ht="12">
      <c r="A31" s="13" t="s">
        <v>28</v>
      </c>
      <c r="B31" s="14">
        <v>1</v>
      </c>
      <c r="C31" s="14">
        <v>1</v>
      </c>
      <c r="D31" s="14">
        <v>3</v>
      </c>
      <c r="E31" s="14">
        <v>5</v>
      </c>
      <c r="F31" s="14">
        <v>26</v>
      </c>
      <c r="G31" s="14">
        <v>10</v>
      </c>
      <c r="H31" s="14">
        <v>36</v>
      </c>
      <c r="I31" s="14">
        <v>0</v>
      </c>
      <c r="J31" s="14">
        <v>4</v>
      </c>
      <c r="K31" s="15">
        <v>0</v>
      </c>
      <c r="L31" s="16">
        <f>SUM(B31:K31)</f>
        <v>86</v>
      </c>
    </row>
    <row r="32" spans="1:12" s="5" customFormat="1" ht="12.75" thickBot="1">
      <c r="A32" s="27" t="s">
        <v>18</v>
      </c>
      <c r="B32" s="18">
        <v>2</v>
      </c>
      <c r="C32" s="18">
        <v>1</v>
      </c>
      <c r="D32" s="18">
        <v>2</v>
      </c>
      <c r="E32" s="18">
        <v>8</v>
      </c>
      <c r="F32" s="18">
        <v>20</v>
      </c>
      <c r="G32" s="18">
        <v>2</v>
      </c>
      <c r="H32" s="18">
        <v>8</v>
      </c>
      <c r="I32" s="18">
        <v>0</v>
      </c>
      <c r="J32" s="18">
        <v>0</v>
      </c>
      <c r="K32" s="20">
        <v>0</v>
      </c>
      <c r="L32" s="21">
        <f>SUM(B32:K32)</f>
        <v>43</v>
      </c>
    </row>
    <row r="33" spans="1:12" s="5" customFormat="1" ht="12.75" thickBot="1">
      <c r="A33" s="22" t="s">
        <v>20</v>
      </c>
      <c r="B33" s="24">
        <f aca="true" t="shared" si="3" ref="B33:L33">SUM(B29:B32)</f>
        <v>3</v>
      </c>
      <c r="C33" s="24">
        <f t="shared" si="3"/>
        <v>3</v>
      </c>
      <c r="D33" s="24">
        <f t="shared" si="3"/>
        <v>5</v>
      </c>
      <c r="E33" s="24">
        <f t="shared" si="3"/>
        <v>13</v>
      </c>
      <c r="F33" s="24">
        <f t="shared" si="3"/>
        <v>50</v>
      </c>
      <c r="G33" s="24">
        <f t="shared" si="3"/>
        <v>14</v>
      </c>
      <c r="H33" s="24">
        <f t="shared" si="3"/>
        <v>71</v>
      </c>
      <c r="I33" s="24">
        <f t="shared" si="3"/>
        <v>2</v>
      </c>
      <c r="J33" s="24">
        <f t="shared" si="3"/>
        <v>13</v>
      </c>
      <c r="K33" s="24">
        <f t="shared" si="3"/>
        <v>0</v>
      </c>
      <c r="L33" s="24">
        <f t="shared" si="3"/>
        <v>174</v>
      </c>
    </row>
    <row r="34" spans="1:12" ht="12.75" thickBot="1">
      <c r="A34" s="7" t="s">
        <v>5</v>
      </c>
      <c r="B34" s="98" t="s">
        <v>6</v>
      </c>
      <c r="C34" s="100"/>
      <c r="D34" s="98" t="s">
        <v>7</v>
      </c>
      <c r="E34" s="100"/>
      <c r="F34" s="98" t="s">
        <v>8</v>
      </c>
      <c r="G34" s="100"/>
      <c r="H34" s="98" t="s">
        <v>9</v>
      </c>
      <c r="I34" s="100"/>
      <c r="J34" s="101" t="s">
        <v>10</v>
      </c>
      <c r="K34" s="102"/>
      <c r="L34" s="7" t="s">
        <v>11</v>
      </c>
    </row>
    <row r="35" spans="1:12" ht="12.75" thickBot="1">
      <c r="A35" s="8" t="s">
        <v>29</v>
      </c>
      <c r="B35" s="8" t="s">
        <v>13</v>
      </c>
      <c r="C35" s="8" t="s">
        <v>14</v>
      </c>
      <c r="D35" s="8" t="s">
        <v>13</v>
      </c>
      <c r="E35" s="8" t="s">
        <v>14</v>
      </c>
      <c r="F35" s="8" t="s">
        <v>13</v>
      </c>
      <c r="G35" s="8" t="s">
        <v>14</v>
      </c>
      <c r="H35" s="8" t="s">
        <v>13</v>
      </c>
      <c r="I35" s="8" t="s">
        <v>14</v>
      </c>
      <c r="J35" s="8" t="s">
        <v>13</v>
      </c>
      <c r="K35" s="8" t="s">
        <v>14</v>
      </c>
      <c r="L35" s="8"/>
    </row>
    <row r="36" spans="1:12" ht="12">
      <c r="A36" s="25" t="s">
        <v>30</v>
      </c>
      <c r="B36" s="10">
        <v>2</v>
      </c>
      <c r="C36" s="10">
        <v>0</v>
      </c>
      <c r="D36" s="10">
        <v>2</v>
      </c>
      <c r="E36" s="10">
        <v>1</v>
      </c>
      <c r="F36" s="10">
        <v>13</v>
      </c>
      <c r="G36" s="10">
        <v>4</v>
      </c>
      <c r="H36" s="10">
        <v>24</v>
      </c>
      <c r="I36" s="10">
        <v>1</v>
      </c>
      <c r="J36" s="10">
        <v>3</v>
      </c>
      <c r="K36" s="29">
        <v>0</v>
      </c>
      <c r="L36" s="30">
        <f>SUM(B36:K36)</f>
        <v>50</v>
      </c>
    </row>
    <row r="37" spans="1:12" ht="12">
      <c r="A37" s="26" t="s">
        <v>18</v>
      </c>
      <c r="B37" s="14">
        <v>0</v>
      </c>
      <c r="C37" s="14">
        <v>0</v>
      </c>
      <c r="D37" s="14">
        <v>2</v>
      </c>
      <c r="E37" s="14">
        <v>2</v>
      </c>
      <c r="F37" s="14">
        <v>26</v>
      </c>
      <c r="G37" s="14">
        <v>5</v>
      </c>
      <c r="H37" s="14">
        <v>15</v>
      </c>
      <c r="I37" s="14">
        <v>0</v>
      </c>
      <c r="J37" s="14">
        <v>0</v>
      </c>
      <c r="K37" s="15">
        <v>0</v>
      </c>
      <c r="L37" s="16">
        <f>SUM(B37:K37)</f>
        <v>50</v>
      </c>
    </row>
    <row r="38" spans="1:12" s="5" customFormat="1" ht="12.75" thickBot="1">
      <c r="A38" s="27" t="s">
        <v>23</v>
      </c>
      <c r="B38" s="18">
        <v>0</v>
      </c>
      <c r="C38" s="18">
        <v>1</v>
      </c>
      <c r="D38" s="18">
        <v>1</v>
      </c>
      <c r="E38" s="18">
        <v>0</v>
      </c>
      <c r="F38" s="18">
        <v>8</v>
      </c>
      <c r="G38" s="18">
        <v>9</v>
      </c>
      <c r="H38" s="18">
        <v>34</v>
      </c>
      <c r="I38" s="18">
        <v>0</v>
      </c>
      <c r="J38" s="18">
        <v>6</v>
      </c>
      <c r="K38" s="20">
        <v>0</v>
      </c>
      <c r="L38" s="21">
        <f>SUM(B38:K38)</f>
        <v>59</v>
      </c>
    </row>
    <row r="39" spans="1:12" ht="12.75" thickBot="1">
      <c r="A39" s="22" t="s">
        <v>20</v>
      </c>
      <c r="B39" s="24">
        <f aca="true" t="shared" si="4" ref="B39:L39">SUM(B35:B38)</f>
        <v>2</v>
      </c>
      <c r="C39" s="24">
        <f t="shared" si="4"/>
        <v>1</v>
      </c>
      <c r="D39" s="24">
        <f t="shared" si="4"/>
        <v>5</v>
      </c>
      <c r="E39" s="24">
        <f t="shared" si="4"/>
        <v>3</v>
      </c>
      <c r="F39" s="24">
        <f t="shared" si="4"/>
        <v>47</v>
      </c>
      <c r="G39" s="24">
        <f t="shared" si="4"/>
        <v>18</v>
      </c>
      <c r="H39" s="24">
        <f t="shared" si="4"/>
        <v>73</v>
      </c>
      <c r="I39" s="24">
        <f t="shared" si="4"/>
        <v>1</v>
      </c>
      <c r="J39" s="24">
        <f t="shared" si="4"/>
        <v>9</v>
      </c>
      <c r="K39" s="24">
        <f t="shared" si="4"/>
        <v>0</v>
      </c>
      <c r="L39" s="24">
        <f t="shared" si="4"/>
        <v>159</v>
      </c>
    </row>
    <row r="40" spans="1:12" ht="12.75" thickBot="1">
      <c r="A40" s="31" t="s">
        <v>11</v>
      </c>
      <c r="B40" s="32">
        <f aca="true" t="shared" si="5" ref="B40:L40">B16+B22+B27+B33+B39</f>
        <v>16</v>
      </c>
      <c r="C40" s="32">
        <f t="shared" si="5"/>
        <v>32</v>
      </c>
      <c r="D40" s="32">
        <f t="shared" si="5"/>
        <v>122</v>
      </c>
      <c r="E40" s="32">
        <f t="shared" si="5"/>
        <v>55</v>
      </c>
      <c r="F40" s="32">
        <f t="shared" si="5"/>
        <v>425</v>
      </c>
      <c r="G40" s="32">
        <f t="shared" si="5"/>
        <v>75</v>
      </c>
      <c r="H40" s="32">
        <f t="shared" si="5"/>
        <v>352</v>
      </c>
      <c r="I40" s="32">
        <f t="shared" si="5"/>
        <v>15</v>
      </c>
      <c r="J40" s="32">
        <f t="shared" si="5"/>
        <v>40</v>
      </c>
      <c r="K40" s="32">
        <f t="shared" si="5"/>
        <v>0</v>
      </c>
      <c r="L40" s="6">
        <f t="shared" si="5"/>
        <v>1132</v>
      </c>
    </row>
    <row r="41" spans="1:12" ht="12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93" ht="12.7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0" customFormat="1" ht="15">
      <c r="A52" s="3" t="str">
        <f>A5</f>
        <v>Maio/2009 (posição de 29 de maio)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50" customFormat="1" ht="18">
      <c r="A53" s="103" t="s">
        <v>31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0" customFormat="1" ht="15.75">
      <c r="A54" s="37" t="s">
        <v>5</v>
      </c>
      <c r="B54" s="38" t="s">
        <v>32</v>
      </c>
      <c r="C54" s="39" t="s">
        <v>33</v>
      </c>
      <c r="D54" s="40" t="s">
        <v>34</v>
      </c>
      <c r="E54" s="41" t="s">
        <v>33</v>
      </c>
      <c r="F54" s="40" t="s">
        <v>35</v>
      </c>
      <c r="G54" s="41" t="s">
        <v>33</v>
      </c>
      <c r="H54" s="40" t="s">
        <v>36</v>
      </c>
      <c r="I54" s="41" t="s">
        <v>33</v>
      </c>
      <c r="J54" s="42" t="s">
        <v>37</v>
      </c>
      <c r="K54" s="42" t="s">
        <v>33</v>
      </c>
      <c r="L54" s="41" t="s">
        <v>11</v>
      </c>
    </row>
    <row r="55" spans="1:12" s="50" customFormat="1" ht="15">
      <c r="A55" s="43"/>
      <c r="B55" s="44"/>
      <c r="C55" s="45" t="s">
        <v>5</v>
      </c>
      <c r="D55" s="43"/>
      <c r="E55" s="45" t="s">
        <v>5</v>
      </c>
      <c r="F55" s="43"/>
      <c r="G55" s="45" t="s">
        <v>5</v>
      </c>
      <c r="H55" s="43"/>
      <c r="I55" s="45" t="s">
        <v>5</v>
      </c>
      <c r="J55" s="46" t="s">
        <v>38</v>
      </c>
      <c r="K55" s="45" t="s">
        <v>5</v>
      </c>
      <c r="L55" s="43"/>
    </row>
    <row r="56" spans="1:12" s="50" customFormat="1" ht="15">
      <c r="A56" s="47" t="s">
        <v>39</v>
      </c>
      <c r="B56" s="48">
        <f>B16</f>
        <v>9</v>
      </c>
      <c r="C56" s="69">
        <f>B56/$L$56</f>
        <v>0.01991150442477876</v>
      </c>
      <c r="D56" s="48">
        <f>D16</f>
        <v>75</v>
      </c>
      <c r="E56" s="69">
        <f>D56/$L$56</f>
        <v>0.16592920353982302</v>
      </c>
      <c r="F56" s="48">
        <f>F16</f>
        <v>199</v>
      </c>
      <c r="G56" s="69">
        <f>F56/$L$56</f>
        <v>0.44026548672566373</v>
      </c>
      <c r="H56" s="48">
        <f>H16</f>
        <v>156</v>
      </c>
      <c r="I56" s="69">
        <f>H56/$L$56</f>
        <v>0.34513274336283184</v>
      </c>
      <c r="J56" s="48">
        <f>J16</f>
        <v>13</v>
      </c>
      <c r="K56" s="69">
        <f>J56/L56</f>
        <v>0.028761061946902654</v>
      </c>
      <c r="L56" s="49">
        <f>B56+D56+F56+H56+J56</f>
        <v>452</v>
      </c>
    </row>
    <row r="57" spans="1:193" ht="21.75" customHeight="1">
      <c r="A57" s="51" t="s">
        <v>40</v>
      </c>
      <c r="B57" s="52">
        <f>B22</f>
        <v>0</v>
      </c>
      <c r="C57" s="69">
        <f>B57/$L$57</f>
        <v>0</v>
      </c>
      <c r="D57" s="52">
        <f>D22</f>
        <v>31</v>
      </c>
      <c r="E57" s="69">
        <f>D57/$L$57</f>
        <v>0.21678321678321677</v>
      </c>
      <c r="F57" s="52">
        <f>F22</f>
        <v>75</v>
      </c>
      <c r="G57" s="69">
        <f>F57/$L$57</f>
        <v>0.5244755244755245</v>
      </c>
      <c r="H57" s="52">
        <f>H22</f>
        <v>34</v>
      </c>
      <c r="I57" s="69">
        <f>H57/L57</f>
        <v>0.23776223776223776</v>
      </c>
      <c r="J57" s="52">
        <f>J22</f>
        <v>3</v>
      </c>
      <c r="K57" s="69">
        <f>J57/L57</f>
        <v>0.02097902097902098</v>
      </c>
      <c r="L57" s="53">
        <f>B57+D57+F57+H57+J57</f>
        <v>143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1" t="s">
        <v>41</v>
      </c>
      <c r="B58" s="52">
        <f>B27</f>
        <v>2</v>
      </c>
      <c r="C58" s="69">
        <f>B58/$L$58</f>
        <v>0.024390243902439025</v>
      </c>
      <c r="D58" s="52">
        <f>D27</f>
        <v>6</v>
      </c>
      <c r="E58" s="69">
        <f>D58/$L$58</f>
        <v>0.07317073170731707</v>
      </c>
      <c r="F58" s="52">
        <f>F27</f>
        <v>54</v>
      </c>
      <c r="G58" s="69">
        <f>F58/$L$58</f>
        <v>0.6585365853658537</v>
      </c>
      <c r="H58" s="52">
        <f>H27</f>
        <v>18</v>
      </c>
      <c r="I58" s="69">
        <f>H58/L58</f>
        <v>0.21951219512195122</v>
      </c>
      <c r="J58" s="52">
        <f>J27</f>
        <v>2</v>
      </c>
      <c r="K58" s="69">
        <f>J58/L58</f>
        <v>0.024390243902439025</v>
      </c>
      <c r="L58" s="53">
        <f>B58+D58+F58+H58+J58</f>
        <v>82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1" t="s">
        <v>42</v>
      </c>
      <c r="B59" s="52">
        <f>B33</f>
        <v>3</v>
      </c>
      <c r="C59" s="69">
        <f>B59/$L$59</f>
        <v>0.02112676056338028</v>
      </c>
      <c r="D59" s="52">
        <f>D33</f>
        <v>5</v>
      </c>
      <c r="E59" s="69">
        <f>D59/$L$59</f>
        <v>0.035211267605633804</v>
      </c>
      <c r="F59" s="52">
        <f>F33</f>
        <v>50</v>
      </c>
      <c r="G59" s="69">
        <f>F59/$L$59</f>
        <v>0.352112676056338</v>
      </c>
      <c r="H59" s="52">
        <f>H33</f>
        <v>71</v>
      </c>
      <c r="I59" s="69">
        <f>H59/L59</f>
        <v>0.5</v>
      </c>
      <c r="J59" s="52">
        <f>J33</f>
        <v>13</v>
      </c>
      <c r="K59" s="69">
        <f>J59/L59</f>
        <v>0.09154929577464789</v>
      </c>
      <c r="L59" s="53">
        <f>B59+D59+F59+H59+J59</f>
        <v>142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54" t="s">
        <v>43</v>
      </c>
      <c r="B60" s="55">
        <f>B39</f>
        <v>2</v>
      </c>
      <c r="C60" s="69">
        <f>B60/$L$60</f>
        <v>0.014705882352941176</v>
      </c>
      <c r="D60" s="55">
        <f>D39</f>
        <v>5</v>
      </c>
      <c r="E60" s="69">
        <f>D60/$L$60</f>
        <v>0.03676470588235294</v>
      </c>
      <c r="F60" s="55">
        <f>F39</f>
        <v>47</v>
      </c>
      <c r="G60" s="69">
        <f>F60/$L$60</f>
        <v>0.34558823529411764</v>
      </c>
      <c r="H60" s="55">
        <f>H39</f>
        <v>73</v>
      </c>
      <c r="I60" s="69">
        <f>H60/L60</f>
        <v>0.5367647058823529</v>
      </c>
      <c r="J60" s="55">
        <f>J39</f>
        <v>9</v>
      </c>
      <c r="K60" s="69">
        <f>J60/L60</f>
        <v>0.0661764705882353</v>
      </c>
      <c r="L60" s="55">
        <f>B60+D60+F60+H60+J60</f>
        <v>136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56" t="s">
        <v>11</v>
      </c>
      <c r="B61" s="57">
        <f>SUM(B56:B60)</f>
        <v>16</v>
      </c>
      <c r="C61" s="58">
        <f>B61/$L$61</f>
        <v>0.016753926701570682</v>
      </c>
      <c r="D61" s="57">
        <f>SUM(D56:D60)</f>
        <v>122</v>
      </c>
      <c r="E61" s="58">
        <f>D61/$L$61</f>
        <v>0.12774869109947645</v>
      </c>
      <c r="F61" s="57">
        <f>SUM(F56:F60)</f>
        <v>425</v>
      </c>
      <c r="G61" s="58">
        <f>F61/$L$61</f>
        <v>0.44502617801047123</v>
      </c>
      <c r="H61" s="57">
        <f>SUM(H56:H60)</f>
        <v>352</v>
      </c>
      <c r="I61" s="58">
        <f>H61/$L$61</f>
        <v>0.36858638743455496</v>
      </c>
      <c r="J61" s="57">
        <f>SUM(J56:J60)</f>
        <v>40</v>
      </c>
      <c r="K61" s="58">
        <f>J61/$L$61</f>
        <v>0.041884816753926704</v>
      </c>
      <c r="L61" s="59">
        <f>SUM(L56:L60)</f>
        <v>955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44</v>
      </c>
      <c r="B62" s="60">
        <f>B61/L61</f>
        <v>0.016753926701570682</v>
      </c>
      <c r="C62" s="60"/>
      <c r="D62" s="60">
        <f>D61/L61</f>
        <v>0.12774869109947645</v>
      </c>
      <c r="E62" s="60"/>
      <c r="F62" s="60">
        <f>F61/L61</f>
        <v>0.44502617801047123</v>
      </c>
      <c r="G62" s="60"/>
      <c r="H62" s="60">
        <f>H61/L61</f>
        <v>0.36858638743455496</v>
      </c>
      <c r="I62" s="60"/>
      <c r="J62" s="60">
        <f>J61/L61</f>
        <v>0.041884816753926704</v>
      </c>
      <c r="K62" s="60"/>
      <c r="L62" s="61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5"/>
      <c r="C63" s="6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51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37" t="s">
        <v>5</v>
      </c>
      <c r="B65" s="38" t="s">
        <v>32</v>
      </c>
      <c r="C65" s="39" t="s">
        <v>33</v>
      </c>
      <c r="D65" s="40" t="s">
        <v>34</v>
      </c>
      <c r="E65" s="41" t="s">
        <v>33</v>
      </c>
      <c r="F65" s="40" t="s">
        <v>35</v>
      </c>
      <c r="G65" s="41" t="s">
        <v>33</v>
      </c>
      <c r="H65" s="40" t="s">
        <v>36</v>
      </c>
      <c r="I65" s="41" t="s">
        <v>33</v>
      </c>
      <c r="J65" s="42" t="s">
        <v>37</v>
      </c>
      <c r="K65" s="42" t="s">
        <v>33</v>
      </c>
      <c r="L65" s="41" t="s">
        <v>11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3"/>
      <c r="B66" s="44"/>
      <c r="C66" s="45" t="s">
        <v>5</v>
      </c>
      <c r="D66" s="43"/>
      <c r="E66" s="45" t="s">
        <v>5</v>
      </c>
      <c r="F66" s="43"/>
      <c r="G66" s="45" t="s">
        <v>5</v>
      </c>
      <c r="H66" s="43"/>
      <c r="I66" s="45" t="s">
        <v>5</v>
      </c>
      <c r="J66" s="46" t="s">
        <v>38</v>
      </c>
      <c r="K66" s="45" t="s">
        <v>5</v>
      </c>
      <c r="L66" s="4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47" t="s">
        <v>39</v>
      </c>
      <c r="B67" s="63">
        <f>C16</f>
        <v>8</v>
      </c>
      <c r="C67" s="70">
        <f aca="true" t="shared" si="6" ref="C67:C72">B67/L67</f>
        <v>0.13114754098360656</v>
      </c>
      <c r="D67" s="63">
        <f>E16</f>
        <v>23</v>
      </c>
      <c r="E67" s="70">
        <f aca="true" t="shared" si="7" ref="E67:E72">D67/L67</f>
        <v>0.3770491803278688</v>
      </c>
      <c r="F67" s="63">
        <f>G16</f>
        <v>23</v>
      </c>
      <c r="G67" s="70">
        <f aca="true" t="shared" si="8" ref="G67:G72">F67/L67</f>
        <v>0.3770491803278688</v>
      </c>
      <c r="H67" s="63">
        <f>I16</f>
        <v>7</v>
      </c>
      <c r="I67" s="70">
        <f aca="true" t="shared" si="9" ref="I67:I72">H67/L67</f>
        <v>0.11475409836065574</v>
      </c>
      <c r="J67" s="63">
        <f>K16</f>
        <v>0</v>
      </c>
      <c r="K67" s="70">
        <f aca="true" t="shared" si="10" ref="K67:K72">J67/L67</f>
        <v>0</v>
      </c>
      <c r="L67" s="53">
        <f>B67+D67+F67+H67+J67</f>
        <v>61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6" customFormat="1" ht="15">
      <c r="A68" s="51" t="s">
        <v>40</v>
      </c>
      <c r="B68" s="64">
        <f>C22</f>
        <v>15</v>
      </c>
      <c r="C68" s="69">
        <f t="shared" si="6"/>
        <v>0.39473684210526316</v>
      </c>
      <c r="D68" s="64">
        <f>E22</f>
        <v>8</v>
      </c>
      <c r="E68" s="69">
        <f t="shared" si="7"/>
        <v>0.21052631578947367</v>
      </c>
      <c r="F68" s="64">
        <f>G22</f>
        <v>12</v>
      </c>
      <c r="G68" s="69">
        <f t="shared" si="8"/>
        <v>0.3157894736842105</v>
      </c>
      <c r="H68" s="64">
        <f>I22</f>
        <v>3</v>
      </c>
      <c r="I68" s="69">
        <f t="shared" si="9"/>
        <v>0.07894736842105263</v>
      </c>
      <c r="J68" s="64">
        <f>K22</f>
        <v>0</v>
      </c>
      <c r="K68" s="69">
        <f t="shared" si="10"/>
        <v>0</v>
      </c>
      <c r="L68" s="53">
        <f>B68+D68+F68+H68+J68</f>
        <v>38</v>
      </c>
    </row>
    <row r="69" spans="1:193" ht="15">
      <c r="A69" s="51" t="s">
        <v>41</v>
      </c>
      <c r="B69" s="64">
        <f>C27</f>
        <v>5</v>
      </c>
      <c r="C69" s="69">
        <f t="shared" si="6"/>
        <v>0.21739130434782608</v>
      </c>
      <c r="D69" s="64">
        <f>E27</f>
        <v>8</v>
      </c>
      <c r="E69" s="69">
        <f t="shared" si="7"/>
        <v>0.34782608695652173</v>
      </c>
      <c r="F69" s="64">
        <f>G27</f>
        <v>8</v>
      </c>
      <c r="G69" s="69">
        <f t="shared" si="8"/>
        <v>0.34782608695652173</v>
      </c>
      <c r="H69" s="64">
        <f>I27</f>
        <v>2</v>
      </c>
      <c r="I69" s="69">
        <f t="shared" si="9"/>
        <v>0.08695652173913043</v>
      </c>
      <c r="J69" s="64">
        <f>K27</f>
        <v>0</v>
      </c>
      <c r="K69" s="69">
        <f t="shared" si="10"/>
        <v>0</v>
      </c>
      <c r="L69" s="53">
        <f>B69+D69+F69+H69+J69</f>
        <v>23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1" t="s">
        <v>42</v>
      </c>
      <c r="B70" s="64">
        <f>C33</f>
        <v>3</v>
      </c>
      <c r="C70" s="69">
        <f t="shared" si="6"/>
        <v>0.09375</v>
      </c>
      <c r="D70" s="64">
        <f>E33</f>
        <v>13</v>
      </c>
      <c r="E70" s="69">
        <f t="shared" si="7"/>
        <v>0.40625</v>
      </c>
      <c r="F70" s="64">
        <f>G33</f>
        <v>14</v>
      </c>
      <c r="G70" s="69">
        <f t="shared" si="8"/>
        <v>0.4375</v>
      </c>
      <c r="H70" s="64">
        <f>I33</f>
        <v>2</v>
      </c>
      <c r="I70" s="69">
        <f t="shared" si="9"/>
        <v>0.0625</v>
      </c>
      <c r="J70" s="64">
        <f>K33</f>
        <v>0</v>
      </c>
      <c r="K70" s="69">
        <f t="shared" si="10"/>
        <v>0</v>
      </c>
      <c r="L70" s="49">
        <f>B70+D70+F70+H70+J70</f>
        <v>32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54" t="s">
        <v>43</v>
      </c>
      <c r="B71" s="65">
        <f>C39</f>
        <v>1</v>
      </c>
      <c r="C71" s="71">
        <f t="shared" si="6"/>
        <v>0.043478260869565216</v>
      </c>
      <c r="D71" s="65">
        <f>E39</f>
        <v>3</v>
      </c>
      <c r="E71" s="71">
        <f t="shared" si="7"/>
        <v>0.13043478260869565</v>
      </c>
      <c r="F71" s="65">
        <f>G39</f>
        <v>18</v>
      </c>
      <c r="G71" s="71">
        <f t="shared" si="8"/>
        <v>0.782608695652174</v>
      </c>
      <c r="H71" s="65">
        <f>I39</f>
        <v>1</v>
      </c>
      <c r="I71" s="71">
        <f t="shared" si="9"/>
        <v>0.043478260869565216</v>
      </c>
      <c r="J71" s="65">
        <f>K39</f>
        <v>0</v>
      </c>
      <c r="K71" s="71">
        <f t="shared" si="10"/>
        <v>0</v>
      </c>
      <c r="L71" s="49">
        <f>B71+D71+F71+H71+J71</f>
        <v>23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56" t="s">
        <v>11</v>
      </c>
      <c r="B72" s="66">
        <f>SUM(B67:B71)</f>
        <v>32</v>
      </c>
      <c r="C72" s="58">
        <f t="shared" si="6"/>
        <v>0.1807909604519774</v>
      </c>
      <c r="D72" s="66">
        <f>SUM(D67:D71)</f>
        <v>55</v>
      </c>
      <c r="E72" s="58">
        <f t="shared" si="7"/>
        <v>0.3107344632768362</v>
      </c>
      <c r="F72" s="57">
        <f>SUM(F67:F71)</f>
        <v>75</v>
      </c>
      <c r="G72" s="58">
        <f t="shared" si="8"/>
        <v>0.423728813559322</v>
      </c>
      <c r="H72" s="66">
        <f>SUM(H67:H71)</f>
        <v>15</v>
      </c>
      <c r="I72" s="58">
        <f t="shared" si="9"/>
        <v>0.0847457627118644</v>
      </c>
      <c r="J72" s="66">
        <f>SUM(J67:J71)</f>
        <v>0</v>
      </c>
      <c r="K72" s="58">
        <f t="shared" si="10"/>
        <v>0</v>
      </c>
      <c r="L72" s="59">
        <f>SUM(L67:L71)</f>
        <v>177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0">
        <f>B72/L72</f>
        <v>0.1807909604519774</v>
      </c>
      <c r="C73" s="60"/>
      <c r="D73" s="60">
        <f>D72/L72</f>
        <v>0.3107344632768362</v>
      </c>
      <c r="E73" s="60"/>
      <c r="F73" s="60">
        <f>F72/L72</f>
        <v>0.423728813559322</v>
      </c>
      <c r="G73" s="60"/>
      <c r="H73" s="60">
        <f>H72/L72</f>
        <v>0.0847457627118644</v>
      </c>
      <c r="I73" s="60"/>
      <c r="J73" s="60">
        <f>J72/L72</f>
        <v>0</v>
      </c>
      <c r="K73" s="60"/>
      <c r="L73" s="61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5"/>
      <c r="C74" s="3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52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37" t="s">
        <v>5</v>
      </c>
      <c r="B76" s="38" t="s">
        <v>32</v>
      </c>
      <c r="C76" s="39" t="s">
        <v>33</v>
      </c>
      <c r="D76" s="40" t="s">
        <v>34</v>
      </c>
      <c r="E76" s="41" t="s">
        <v>33</v>
      </c>
      <c r="F76" s="40" t="s">
        <v>35</v>
      </c>
      <c r="G76" s="41" t="s">
        <v>33</v>
      </c>
      <c r="H76" s="40" t="s">
        <v>36</v>
      </c>
      <c r="I76" s="41" t="s">
        <v>33</v>
      </c>
      <c r="J76" s="42" t="s">
        <v>37</v>
      </c>
      <c r="K76" s="42" t="s">
        <v>33</v>
      </c>
      <c r="L76" s="41" t="s">
        <v>11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3"/>
      <c r="B77" s="44"/>
      <c r="C77" s="45" t="s">
        <v>5</v>
      </c>
      <c r="D77" s="43"/>
      <c r="E77" s="45" t="s">
        <v>5</v>
      </c>
      <c r="F77" s="43"/>
      <c r="G77" s="45" t="s">
        <v>5</v>
      </c>
      <c r="H77" s="43"/>
      <c r="I77" s="45" t="s">
        <v>5</v>
      </c>
      <c r="J77" s="46" t="s">
        <v>38</v>
      </c>
      <c r="K77" s="45" t="s">
        <v>5</v>
      </c>
      <c r="L77" s="4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47" t="s">
        <v>39</v>
      </c>
      <c r="B78" s="48">
        <f>B67+B56</f>
        <v>17</v>
      </c>
      <c r="C78" s="69">
        <f>B78/L78</f>
        <v>0.03313840155945419</v>
      </c>
      <c r="D78" s="48">
        <f>D67+D56</f>
        <v>98</v>
      </c>
      <c r="E78" s="69">
        <f>D78/L78</f>
        <v>0.19103313840155944</v>
      </c>
      <c r="F78" s="48">
        <f>F67+F56</f>
        <v>222</v>
      </c>
      <c r="G78" s="69">
        <f>F78/L78</f>
        <v>0.4327485380116959</v>
      </c>
      <c r="H78" s="48">
        <f>H67+H56</f>
        <v>163</v>
      </c>
      <c r="I78" s="69">
        <f>H78/L78</f>
        <v>0.31773879142300193</v>
      </c>
      <c r="J78" s="48">
        <f>J67+J56</f>
        <v>13</v>
      </c>
      <c r="K78" s="69">
        <f>J78/L78</f>
        <v>0.025341130604288498</v>
      </c>
      <c r="L78" s="49">
        <f>B78+D78+F78+H78+J78</f>
        <v>513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1" t="s">
        <v>40</v>
      </c>
      <c r="B79" s="48">
        <f>B68+B57</f>
        <v>15</v>
      </c>
      <c r="C79" s="69">
        <f>B79/L79</f>
        <v>0.08287292817679558</v>
      </c>
      <c r="D79" s="48">
        <f>D68+D57</f>
        <v>39</v>
      </c>
      <c r="E79" s="69">
        <f>D79/L79</f>
        <v>0.2154696132596685</v>
      </c>
      <c r="F79" s="48">
        <f>F68+F57</f>
        <v>87</v>
      </c>
      <c r="G79" s="69">
        <f>F79/L79</f>
        <v>0.48066298342541436</v>
      </c>
      <c r="H79" s="48">
        <f>H68+H57</f>
        <v>37</v>
      </c>
      <c r="I79" s="69">
        <f>H79/L79</f>
        <v>0.20441988950276244</v>
      </c>
      <c r="J79" s="48">
        <f>J68+J57</f>
        <v>3</v>
      </c>
      <c r="K79" s="69">
        <f>J79/L79</f>
        <v>0.016574585635359115</v>
      </c>
      <c r="L79" s="49">
        <f>B79+D79+F79+H79+J79</f>
        <v>181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1" t="s">
        <v>41</v>
      </c>
      <c r="B80" s="48">
        <f>B69+B58</f>
        <v>7</v>
      </c>
      <c r="C80" s="69">
        <f>B80/L80</f>
        <v>0.06666666666666667</v>
      </c>
      <c r="D80" s="48">
        <f>D69+D58</f>
        <v>14</v>
      </c>
      <c r="E80" s="69">
        <f>D80/L80</f>
        <v>0.13333333333333333</v>
      </c>
      <c r="F80" s="48">
        <f>F69+F58</f>
        <v>62</v>
      </c>
      <c r="G80" s="69">
        <f>F80/L80</f>
        <v>0.5904761904761905</v>
      </c>
      <c r="H80" s="48">
        <f>H69+H58</f>
        <v>20</v>
      </c>
      <c r="I80" s="69">
        <f>H80/L80</f>
        <v>0.19047619047619047</v>
      </c>
      <c r="J80" s="48">
        <f>J69+J58</f>
        <v>2</v>
      </c>
      <c r="K80" s="69">
        <f>J80/L80</f>
        <v>0.01904761904761905</v>
      </c>
      <c r="L80" s="49">
        <f>B80+D80+F80+H80+J80</f>
        <v>105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1" t="s">
        <v>42</v>
      </c>
      <c r="B81" s="48">
        <f>B70+B59</f>
        <v>6</v>
      </c>
      <c r="C81" s="69">
        <f>B81/L81</f>
        <v>0.034482758620689655</v>
      </c>
      <c r="D81" s="48">
        <f>D70+D59</f>
        <v>18</v>
      </c>
      <c r="E81" s="69">
        <f>D81/L81</f>
        <v>0.10344827586206896</v>
      </c>
      <c r="F81" s="48">
        <f>F70+F59</f>
        <v>64</v>
      </c>
      <c r="G81" s="69">
        <f>F81/L81</f>
        <v>0.367816091954023</v>
      </c>
      <c r="H81" s="48">
        <f>H70+H59</f>
        <v>73</v>
      </c>
      <c r="I81" s="69">
        <f>H81/L81</f>
        <v>0.41954022988505746</v>
      </c>
      <c r="J81" s="48">
        <f>J70+J59</f>
        <v>13</v>
      </c>
      <c r="K81" s="69">
        <f>J81/L81</f>
        <v>0.07471264367816093</v>
      </c>
      <c r="L81" s="49">
        <f>B81+D81+F81+H81+J81</f>
        <v>174</v>
      </c>
    </row>
    <row r="82" spans="1:12" ht="15">
      <c r="A82" s="54" t="s">
        <v>43</v>
      </c>
      <c r="B82" s="48">
        <f>B71+B60</f>
        <v>3</v>
      </c>
      <c r="C82" s="69">
        <f>B82/L82</f>
        <v>0.018867924528301886</v>
      </c>
      <c r="D82" s="48">
        <f>D71+D60</f>
        <v>8</v>
      </c>
      <c r="E82" s="69">
        <f>D82/L82</f>
        <v>0.050314465408805034</v>
      </c>
      <c r="F82" s="48">
        <f>F71+F60</f>
        <v>65</v>
      </c>
      <c r="G82" s="69">
        <f>F82/L82</f>
        <v>0.4088050314465409</v>
      </c>
      <c r="H82" s="48">
        <f>H71+H60</f>
        <v>74</v>
      </c>
      <c r="I82" s="69">
        <f>H82/L82</f>
        <v>0.46540880503144655</v>
      </c>
      <c r="J82" s="48">
        <f>J71+J60</f>
        <v>9</v>
      </c>
      <c r="K82" s="69">
        <f>J82/L82</f>
        <v>0.05660377358490566</v>
      </c>
      <c r="L82" s="49">
        <f>B82+D82+F82+H82+J82</f>
        <v>159</v>
      </c>
    </row>
    <row r="83" spans="1:12" ht="15">
      <c r="A83" s="56" t="s">
        <v>11</v>
      </c>
      <c r="B83" s="57">
        <f>SUM(B78:B82)</f>
        <v>48</v>
      </c>
      <c r="C83" s="58">
        <f>B83/$L$83</f>
        <v>0.04240282685512368</v>
      </c>
      <c r="D83" s="66">
        <f>SUM(D78:D82)</f>
        <v>177</v>
      </c>
      <c r="E83" s="58">
        <f>D83/$L$83</f>
        <v>0.15636042402826855</v>
      </c>
      <c r="F83" s="57">
        <f>SUM(F78:F82)</f>
        <v>500</v>
      </c>
      <c r="G83" s="58">
        <f>F83/$L$83</f>
        <v>0.4416961130742049</v>
      </c>
      <c r="H83" s="66">
        <f>SUM(H78:H82)</f>
        <v>367</v>
      </c>
      <c r="I83" s="58">
        <f>H83/$L$83</f>
        <v>0.32420494699646646</v>
      </c>
      <c r="J83" s="66">
        <f>SUM(J78:J82)</f>
        <v>40</v>
      </c>
      <c r="K83" s="58">
        <f>J83/$L$83</f>
        <v>0.0353356890459364</v>
      </c>
      <c r="L83" s="59">
        <f>SUM(L78:L82)</f>
        <v>1132</v>
      </c>
    </row>
    <row r="84" spans="1:12" ht="12.75">
      <c r="A84" t="s">
        <v>44</v>
      </c>
      <c r="B84" s="60">
        <f>B83/L83</f>
        <v>0.04240282685512368</v>
      </c>
      <c r="C84" s="60"/>
      <c r="D84" s="60">
        <f>D83/L83</f>
        <v>0.15636042402826855</v>
      </c>
      <c r="E84" s="60"/>
      <c r="F84" s="60">
        <f>F83/L83</f>
        <v>0.4416961130742049</v>
      </c>
      <c r="G84" s="60"/>
      <c r="H84" s="60">
        <f>H83/L83</f>
        <v>0.32420494699646646</v>
      </c>
      <c r="I84" s="60"/>
      <c r="J84" s="60">
        <f>J83/L83</f>
        <v>0.0353356890459364</v>
      </c>
      <c r="K84" s="60"/>
      <c r="L84" s="61">
        <f>SUM(B84:J84)</f>
        <v>1</v>
      </c>
    </row>
    <row r="85" spans="1:12" ht="13.5" thickBot="1">
      <c r="A8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1"/>
    </row>
    <row r="86" spans="2:4" ht="12.75" thickBot="1">
      <c r="B86" s="93" t="s">
        <v>54</v>
      </c>
      <c r="C86" s="94" t="s">
        <v>13</v>
      </c>
      <c r="D86" s="95" t="s">
        <v>55</v>
      </c>
    </row>
    <row r="87" spans="1:5" ht="15">
      <c r="A87" s="72" t="s">
        <v>45</v>
      </c>
      <c r="B87" s="83">
        <f>B83</f>
        <v>48</v>
      </c>
      <c r="C87" s="86">
        <f>B61</f>
        <v>16</v>
      </c>
      <c r="D87" s="87">
        <f>B72</f>
        <v>32</v>
      </c>
      <c r="E87" s="76"/>
    </row>
    <row r="88" spans="1:5" ht="15">
      <c r="A88" s="73" t="s">
        <v>46</v>
      </c>
      <c r="B88" s="84">
        <f>D83</f>
        <v>177</v>
      </c>
      <c r="C88" s="88">
        <f>D61</f>
        <v>122</v>
      </c>
      <c r="D88" s="89">
        <f>D72</f>
        <v>55</v>
      </c>
      <c r="E88" s="76"/>
    </row>
    <row r="89" spans="1:5" ht="15">
      <c r="A89" s="73" t="s">
        <v>47</v>
      </c>
      <c r="B89" s="84">
        <f>F83</f>
        <v>500</v>
      </c>
      <c r="C89" s="88">
        <f>F61</f>
        <v>425</v>
      </c>
      <c r="D89" s="89">
        <f>F72</f>
        <v>75</v>
      </c>
      <c r="E89" s="76"/>
    </row>
    <row r="90" spans="1:5" ht="15">
      <c r="A90" s="73" t="s">
        <v>48</v>
      </c>
      <c r="B90" s="84">
        <f>H83</f>
        <v>367</v>
      </c>
      <c r="C90" s="88">
        <f>H61</f>
        <v>352</v>
      </c>
      <c r="D90" s="89">
        <f>H72</f>
        <v>15</v>
      </c>
      <c r="E90" s="76"/>
    </row>
    <row r="91" spans="1:5" ht="15.75" thickBot="1">
      <c r="A91" s="73" t="s">
        <v>49</v>
      </c>
      <c r="B91" s="85">
        <f>J83</f>
        <v>40</v>
      </c>
      <c r="C91" s="90">
        <f>J61</f>
        <v>40</v>
      </c>
      <c r="D91" s="91">
        <f>J72</f>
        <v>0</v>
      </c>
      <c r="E91" s="76"/>
    </row>
    <row r="92" spans="1:5" ht="15.75" thickBot="1">
      <c r="A92" s="74"/>
      <c r="B92" s="92">
        <f>SUM(B87:B91)</f>
        <v>1132</v>
      </c>
      <c r="C92" s="81">
        <f>SUM(C87:C91)</f>
        <v>955</v>
      </c>
      <c r="D92" s="82">
        <f>SUM(D87:D91)</f>
        <v>177</v>
      </c>
      <c r="E92" s="77"/>
    </row>
  </sheetData>
  <mergeCells count="36">
    <mergeCell ref="A64:L64"/>
    <mergeCell ref="A75:L75"/>
    <mergeCell ref="A49:H49"/>
    <mergeCell ref="A50:H50"/>
    <mergeCell ref="A51:H51"/>
    <mergeCell ref="A53:L5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A1:L1"/>
    <mergeCell ref="A2:L2"/>
    <mergeCell ref="A3:L3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92"/>
  <sheetViews>
    <sheetView workbookViewId="0" topLeftCell="A1">
      <selection activeCell="F20" sqref="F20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59</v>
      </c>
      <c r="B5" s="4"/>
      <c r="L5" s="5"/>
    </row>
    <row r="6" spans="1:12" ht="12">
      <c r="A6" s="3"/>
      <c r="B6" s="4"/>
      <c r="L6" s="5"/>
    </row>
    <row r="7" spans="1:12" ht="13.5" thickBot="1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2.75" thickBot="1">
      <c r="A8" s="98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12.75" thickBot="1">
      <c r="A9" s="7" t="s">
        <v>5</v>
      </c>
      <c r="B9" s="98" t="s">
        <v>6</v>
      </c>
      <c r="C9" s="100"/>
      <c r="D9" s="98" t="s">
        <v>7</v>
      </c>
      <c r="E9" s="100"/>
      <c r="F9" s="98" t="s">
        <v>8</v>
      </c>
      <c r="G9" s="100"/>
      <c r="H9" s="98" t="s">
        <v>9</v>
      </c>
      <c r="I9" s="100"/>
      <c r="J9" s="101" t="s">
        <v>10</v>
      </c>
      <c r="K9" s="102"/>
      <c r="L9" s="7" t="s">
        <v>11</v>
      </c>
    </row>
    <row r="10" spans="1:12" ht="12" customHeight="1" thickBot="1">
      <c r="A10" s="8" t="s">
        <v>12</v>
      </c>
      <c r="B10" s="8" t="s">
        <v>13</v>
      </c>
      <c r="C10" s="8" t="s">
        <v>14</v>
      </c>
      <c r="D10" s="8" t="s">
        <v>13</v>
      </c>
      <c r="E10" s="8" t="s">
        <v>14</v>
      </c>
      <c r="F10" s="8" t="s">
        <v>13</v>
      </c>
      <c r="G10" s="8" t="s">
        <v>14</v>
      </c>
      <c r="H10" s="8" t="s">
        <v>13</v>
      </c>
      <c r="I10" s="8" t="s">
        <v>14</v>
      </c>
      <c r="J10" s="8" t="s">
        <v>13</v>
      </c>
      <c r="K10" s="8" t="s">
        <v>14</v>
      </c>
      <c r="L10" s="8"/>
    </row>
    <row r="11" spans="1:12" ht="12" customHeight="1">
      <c r="A11" s="9" t="s">
        <v>15</v>
      </c>
      <c r="B11" s="10">
        <v>7</v>
      </c>
      <c r="C11" s="10">
        <v>3</v>
      </c>
      <c r="D11" s="10">
        <v>16</v>
      </c>
      <c r="E11" s="10">
        <v>6</v>
      </c>
      <c r="F11" s="10">
        <v>67</v>
      </c>
      <c r="G11" s="10">
        <v>8</v>
      </c>
      <c r="H11" s="10">
        <v>49</v>
      </c>
      <c r="I11" s="10">
        <v>3</v>
      </c>
      <c r="J11" s="10">
        <v>4</v>
      </c>
      <c r="K11" s="11">
        <v>0</v>
      </c>
      <c r="L11" s="12">
        <f>SUM(B11:K11)</f>
        <v>163</v>
      </c>
    </row>
    <row r="12" spans="1:12" ht="12" customHeight="1">
      <c r="A12" s="9" t="s">
        <v>16</v>
      </c>
      <c r="B12" s="10">
        <v>0</v>
      </c>
      <c r="C12" s="10">
        <v>2</v>
      </c>
      <c r="D12" s="10">
        <v>51</v>
      </c>
      <c r="E12" s="10">
        <v>10</v>
      </c>
      <c r="F12" s="10">
        <v>48</v>
      </c>
      <c r="G12" s="10">
        <v>4</v>
      </c>
      <c r="H12" s="10">
        <v>24</v>
      </c>
      <c r="I12" s="10">
        <v>2</v>
      </c>
      <c r="J12" s="10">
        <v>2</v>
      </c>
      <c r="K12" s="11">
        <v>0</v>
      </c>
      <c r="L12" s="12">
        <f>SUM(B12:K12)</f>
        <v>143</v>
      </c>
    </row>
    <row r="13" spans="1:12" ht="12" customHeight="1">
      <c r="A13" s="13" t="s">
        <v>17</v>
      </c>
      <c r="B13" s="14">
        <v>0</v>
      </c>
      <c r="C13" s="14">
        <v>2</v>
      </c>
      <c r="D13" s="14">
        <v>3</v>
      </c>
      <c r="E13" s="14">
        <v>2</v>
      </c>
      <c r="F13" s="14">
        <v>35</v>
      </c>
      <c r="G13" s="14">
        <v>5</v>
      </c>
      <c r="H13" s="14">
        <v>39</v>
      </c>
      <c r="I13" s="14">
        <v>0</v>
      </c>
      <c r="J13" s="14">
        <v>5</v>
      </c>
      <c r="K13" s="15">
        <v>0</v>
      </c>
      <c r="L13" s="16">
        <f>SUM(B13:K13)</f>
        <v>91</v>
      </c>
    </row>
    <row r="14" spans="1:12" ht="12" customHeight="1">
      <c r="A14" s="13" t="s">
        <v>18</v>
      </c>
      <c r="B14" s="14">
        <v>2</v>
      </c>
      <c r="C14" s="14">
        <v>0</v>
      </c>
      <c r="D14" s="14">
        <v>3</v>
      </c>
      <c r="E14" s="14">
        <v>5</v>
      </c>
      <c r="F14" s="14">
        <v>17</v>
      </c>
      <c r="G14" s="14">
        <v>2</v>
      </c>
      <c r="H14" s="14">
        <v>16</v>
      </c>
      <c r="I14" s="14">
        <v>0</v>
      </c>
      <c r="J14" s="14">
        <v>0</v>
      </c>
      <c r="K14" s="15">
        <v>0</v>
      </c>
      <c r="L14" s="16">
        <f>SUM(B14:K14)</f>
        <v>45</v>
      </c>
    </row>
    <row r="15" spans="1:12" s="5" customFormat="1" ht="12" customHeight="1" thickBot="1">
      <c r="A15" s="17" t="s">
        <v>19</v>
      </c>
      <c r="B15" s="18">
        <v>0</v>
      </c>
      <c r="C15" s="18">
        <v>1</v>
      </c>
      <c r="D15" s="18">
        <v>2</v>
      </c>
      <c r="E15" s="19">
        <v>5</v>
      </c>
      <c r="F15" s="18">
        <v>33</v>
      </c>
      <c r="G15" s="18">
        <v>10</v>
      </c>
      <c r="H15" s="18">
        <v>28</v>
      </c>
      <c r="I15" s="18">
        <v>3</v>
      </c>
      <c r="J15" s="18">
        <v>2</v>
      </c>
      <c r="K15" s="20">
        <v>0</v>
      </c>
      <c r="L15" s="21">
        <f>SUM(B15:K15)</f>
        <v>84</v>
      </c>
    </row>
    <row r="16" spans="1:12" s="5" customFormat="1" ht="12.75" thickBot="1">
      <c r="A16" s="22" t="s">
        <v>20</v>
      </c>
      <c r="B16" s="23">
        <f aca="true" t="shared" si="0" ref="B16:L16">SUM(B11:B15)</f>
        <v>9</v>
      </c>
      <c r="C16" s="24">
        <f t="shared" si="0"/>
        <v>8</v>
      </c>
      <c r="D16" s="24">
        <f t="shared" si="0"/>
        <v>75</v>
      </c>
      <c r="E16" s="24">
        <f t="shared" si="0"/>
        <v>28</v>
      </c>
      <c r="F16" s="24">
        <f t="shared" si="0"/>
        <v>200</v>
      </c>
      <c r="G16" s="24">
        <f t="shared" si="0"/>
        <v>29</v>
      </c>
      <c r="H16" s="24">
        <f t="shared" si="0"/>
        <v>156</v>
      </c>
      <c r="I16" s="24">
        <f t="shared" si="0"/>
        <v>8</v>
      </c>
      <c r="J16" s="24">
        <f t="shared" si="0"/>
        <v>13</v>
      </c>
      <c r="K16" s="24">
        <f t="shared" si="0"/>
        <v>0</v>
      </c>
      <c r="L16" s="24">
        <f t="shared" si="0"/>
        <v>526</v>
      </c>
    </row>
    <row r="17" spans="1:12" ht="12.75" thickBot="1">
      <c r="A17" s="7" t="s">
        <v>5</v>
      </c>
      <c r="B17" s="98" t="s">
        <v>6</v>
      </c>
      <c r="C17" s="100"/>
      <c r="D17" s="98" t="s">
        <v>7</v>
      </c>
      <c r="E17" s="100"/>
      <c r="F17" s="98" t="s">
        <v>8</v>
      </c>
      <c r="G17" s="100"/>
      <c r="H17" s="98" t="s">
        <v>9</v>
      </c>
      <c r="I17" s="100"/>
      <c r="J17" s="101" t="s">
        <v>10</v>
      </c>
      <c r="K17" s="102"/>
      <c r="L17" s="7" t="s">
        <v>11</v>
      </c>
    </row>
    <row r="18" spans="1:12" ht="12.75" thickBot="1">
      <c r="A18" s="8" t="s">
        <v>21</v>
      </c>
      <c r="B18" s="8" t="s">
        <v>13</v>
      </c>
      <c r="C18" s="8" t="s">
        <v>14</v>
      </c>
      <c r="D18" s="8" t="s">
        <v>13</v>
      </c>
      <c r="E18" s="8" t="s">
        <v>14</v>
      </c>
      <c r="F18" s="8" t="s">
        <v>13</v>
      </c>
      <c r="G18" s="8" t="s">
        <v>14</v>
      </c>
      <c r="H18" s="8" t="s">
        <v>13</v>
      </c>
      <c r="I18" s="8" t="s">
        <v>14</v>
      </c>
      <c r="J18" s="8" t="s">
        <v>13</v>
      </c>
      <c r="K18" s="8" t="s">
        <v>14</v>
      </c>
      <c r="L18" s="8"/>
    </row>
    <row r="19" spans="1:12" ht="12">
      <c r="A19" s="25" t="s">
        <v>18</v>
      </c>
      <c r="B19" s="10">
        <v>0</v>
      </c>
      <c r="C19" s="10">
        <v>3</v>
      </c>
      <c r="D19" s="10">
        <v>15</v>
      </c>
      <c r="E19" s="10">
        <v>4</v>
      </c>
      <c r="F19" s="10">
        <v>26</v>
      </c>
      <c r="G19" s="10">
        <v>1</v>
      </c>
      <c r="H19" s="10">
        <v>4</v>
      </c>
      <c r="I19" s="10">
        <v>1</v>
      </c>
      <c r="J19" s="10">
        <v>0</v>
      </c>
      <c r="K19" s="11">
        <v>0</v>
      </c>
      <c r="L19" s="12">
        <f>SUM(B19:K19)</f>
        <v>54</v>
      </c>
    </row>
    <row r="20" spans="1:12" ht="12">
      <c r="A20" s="26" t="s">
        <v>22</v>
      </c>
      <c r="B20" s="14">
        <v>0</v>
      </c>
      <c r="C20" s="14">
        <v>5</v>
      </c>
      <c r="D20" s="14">
        <v>11</v>
      </c>
      <c r="E20" s="14">
        <v>7</v>
      </c>
      <c r="F20" s="14">
        <v>21</v>
      </c>
      <c r="G20" s="14">
        <v>3</v>
      </c>
      <c r="H20" s="14">
        <v>15</v>
      </c>
      <c r="I20" s="14">
        <v>1</v>
      </c>
      <c r="J20" s="14">
        <v>2</v>
      </c>
      <c r="K20" s="15">
        <v>0</v>
      </c>
      <c r="L20" s="16">
        <f>SUM(B20:K20)</f>
        <v>65</v>
      </c>
    </row>
    <row r="21" spans="1:12" s="5" customFormat="1" ht="12.75" thickBot="1">
      <c r="A21" s="27" t="s">
        <v>23</v>
      </c>
      <c r="B21" s="18">
        <v>0</v>
      </c>
      <c r="C21" s="18">
        <v>7</v>
      </c>
      <c r="D21" s="18">
        <v>5</v>
      </c>
      <c r="E21" s="18">
        <v>0</v>
      </c>
      <c r="F21" s="18">
        <v>27</v>
      </c>
      <c r="G21" s="18">
        <v>11</v>
      </c>
      <c r="H21" s="18">
        <v>16</v>
      </c>
      <c r="I21" s="18">
        <v>1</v>
      </c>
      <c r="J21" s="18">
        <v>1</v>
      </c>
      <c r="K21" s="20">
        <v>0</v>
      </c>
      <c r="L21" s="21">
        <f>SUM(B21:K21)</f>
        <v>68</v>
      </c>
    </row>
    <row r="22" spans="1:12" s="5" customFormat="1" ht="12.75" thickBot="1">
      <c r="A22" s="22" t="s">
        <v>20</v>
      </c>
      <c r="B22" s="24">
        <f aca="true" t="shared" si="1" ref="B22:L22">SUM(B19:B21)</f>
        <v>0</v>
      </c>
      <c r="C22" s="24">
        <f t="shared" si="1"/>
        <v>15</v>
      </c>
      <c r="D22" s="24">
        <f t="shared" si="1"/>
        <v>31</v>
      </c>
      <c r="E22" s="24">
        <f t="shared" si="1"/>
        <v>11</v>
      </c>
      <c r="F22" s="24">
        <f t="shared" si="1"/>
        <v>74</v>
      </c>
      <c r="G22" s="24">
        <f t="shared" si="1"/>
        <v>15</v>
      </c>
      <c r="H22" s="24">
        <f t="shared" si="1"/>
        <v>35</v>
      </c>
      <c r="I22" s="24">
        <f t="shared" si="1"/>
        <v>3</v>
      </c>
      <c r="J22" s="24">
        <f t="shared" si="1"/>
        <v>3</v>
      </c>
      <c r="K22" s="24">
        <f t="shared" si="1"/>
        <v>0</v>
      </c>
      <c r="L22" s="24">
        <f t="shared" si="1"/>
        <v>187</v>
      </c>
    </row>
    <row r="23" spans="1:12" ht="12.75" thickBot="1">
      <c r="A23" s="7" t="s">
        <v>5</v>
      </c>
      <c r="B23" s="98" t="s">
        <v>6</v>
      </c>
      <c r="C23" s="100"/>
      <c r="D23" s="98" t="s">
        <v>7</v>
      </c>
      <c r="E23" s="100"/>
      <c r="F23" s="98" t="s">
        <v>8</v>
      </c>
      <c r="G23" s="100"/>
      <c r="H23" s="98" t="s">
        <v>9</v>
      </c>
      <c r="I23" s="100"/>
      <c r="J23" s="101" t="s">
        <v>10</v>
      </c>
      <c r="K23" s="102"/>
      <c r="L23" s="7" t="s">
        <v>11</v>
      </c>
    </row>
    <row r="24" spans="1:12" ht="12.75" thickBot="1">
      <c r="A24" s="8" t="s">
        <v>24</v>
      </c>
      <c r="B24" s="8" t="s">
        <v>13</v>
      </c>
      <c r="C24" s="8" t="s">
        <v>14</v>
      </c>
      <c r="D24" s="8" t="s">
        <v>13</v>
      </c>
      <c r="E24" s="8" t="s">
        <v>14</v>
      </c>
      <c r="F24" s="8" t="s">
        <v>13</v>
      </c>
      <c r="G24" s="8" t="s">
        <v>14</v>
      </c>
      <c r="H24" s="8" t="s">
        <v>13</v>
      </c>
      <c r="I24" s="8" t="s">
        <v>14</v>
      </c>
      <c r="J24" s="8" t="s">
        <v>13</v>
      </c>
      <c r="K24" s="8" t="s">
        <v>14</v>
      </c>
      <c r="L24" s="8"/>
    </row>
    <row r="25" spans="1:12" ht="12">
      <c r="A25" s="25" t="s">
        <v>25</v>
      </c>
      <c r="B25" s="10">
        <v>0</v>
      </c>
      <c r="C25" s="10">
        <v>0</v>
      </c>
      <c r="D25" s="10">
        <v>0</v>
      </c>
      <c r="E25" s="10">
        <v>4</v>
      </c>
      <c r="F25" s="10">
        <v>27</v>
      </c>
      <c r="G25" s="10">
        <v>5</v>
      </c>
      <c r="H25" s="10">
        <v>14</v>
      </c>
      <c r="I25" s="10">
        <v>2</v>
      </c>
      <c r="J25" s="10">
        <v>2</v>
      </c>
      <c r="K25" s="11">
        <v>0</v>
      </c>
      <c r="L25" s="12">
        <f>SUM(B25:K25)</f>
        <v>54</v>
      </c>
    </row>
    <row r="26" spans="1:12" s="5" customFormat="1" ht="12.75" thickBot="1">
      <c r="A26" s="27" t="s">
        <v>18</v>
      </c>
      <c r="B26" s="18">
        <v>2</v>
      </c>
      <c r="C26" s="18">
        <v>7</v>
      </c>
      <c r="D26" s="18">
        <v>6</v>
      </c>
      <c r="E26" s="18">
        <v>6</v>
      </c>
      <c r="F26" s="18">
        <v>27</v>
      </c>
      <c r="G26" s="18">
        <v>4</v>
      </c>
      <c r="H26" s="18">
        <v>4</v>
      </c>
      <c r="I26" s="18">
        <v>0</v>
      </c>
      <c r="J26" s="18">
        <v>0</v>
      </c>
      <c r="K26" s="20">
        <v>0</v>
      </c>
      <c r="L26" s="21">
        <f>SUM(B26:K26)</f>
        <v>56</v>
      </c>
    </row>
    <row r="27" spans="1:12" s="5" customFormat="1" ht="12.75" thickBot="1">
      <c r="A27" s="22" t="s">
        <v>20</v>
      </c>
      <c r="B27" s="24">
        <f aca="true" t="shared" si="2" ref="B27:L27">SUM(B25:B26)</f>
        <v>2</v>
      </c>
      <c r="C27" s="24">
        <f t="shared" si="2"/>
        <v>7</v>
      </c>
      <c r="D27" s="24">
        <f t="shared" si="2"/>
        <v>6</v>
      </c>
      <c r="E27" s="24">
        <f t="shared" si="2"/>
        <v>10</v>
      </c>
      <c r="F27" s="24">
        <f t="shared" si="2"/>
        <v>54</v>
      </c>
      <c r="G27" s="24">
        <f t="shared" si="2"/>
        <v>9</v>
      </c>
      <c r="H27" s="24">
        <f t="shared" si="2"/>
        <v>18</v>
      </c>
      <c r="I27" s="24">
        <f t="shared" si="2"/>
        <v>2</v>
      </c>
      <c r="J27" s="24">
        <f t="shared" si="2"/>
        <v>2</v>
      </c>
      <c r="K27" s="24">
        <f t="shared" si="2"/>
        <v>0</v>
      </c>
      <c r="L27" s="24">
        <f t="shared" si="2"/>
        <v>110</v>
      </c>
    </row>
    <row r="28" spans="1:12" ht="12.75" thickBot="1">
      <c r="A28" s="7" t="s">
        <v>5</v>
      </c>
      <c r="B28" s="98" t="s">
        <v>6</v>
      </c>
      <c r="C28" s="100"/>
      <c r="D28" s="98" t="s">
        <v>7</v>
      </c>
      <c r="E28" s="100"/>
      <c r="F28" s="98" t="s">
        <v>8</v>
      </c>
      <c r="G28" s="100"/>
      <c r="H28" s="98" t="s">
        <v>9</v>
      </c>
      <c r="I28" s="100"/>
      <c r="J28" s="101" t="s">
        <v>10</v>
      </c>
      <c r="K28" s="102"/>
      <c r="L28" s="7" t="s">
        <v>11</v>
      </c>
    </row>
    <row r="29" spans="1:12" ht="12.75" thickBot="1">
      <c r="A29" s="8" t="s">
        <v>26</v>
      </c>
      <c r="B29" s="8" t="s">
        <v>13</v>
      </c>
      <c r="C29" s="8" t="s">
        <v>14</v>
      </c>
      <c r="D29" s="8" t="s">
        <v>13</v>
      </c>
      <c r="E29" s="8" t="s">
        <v>14</v>
      </c>
      <c r="F29" s="8" t="s">
        <v>13</v>
      </c>
      <c r="G29" s="8" t="s">
        <v>14</v>
      </c>
      <c r="H29" s="8" t="s">
        <v>13</v>
      </c>
      <c r="I29" s="8" t="s">
        <v>14</v>
      </c>
      <c r="J29" s="8" t="s">
        <v>13</v>
      </c>
      <c r="K29" s="8" t="s">
        <v>14</v>
      </c>
      <c r="L29" s="8"/>
    </row>
    <row r="30" spans="1:12" s="28" customFormat="1" ht="12">
      <c r="A30" s="25" t="s">
        <v>27</v>
      </c>
      <c r="B30" s="10">
        <v>0</v>
      </c>
      <c r="C30" s="10">
        <v>1</v>
      </c>
      <c r="D30" s="10">
        <v>0</v>
      </c>
      <c r="E30" s="10">
        <v>0</v>
      </c>
      <c r="F30" s="10">
        <v>4</v>
      </c>
      <c r="G30" s="10">
        <v>2</v>
      </c>
      <c r="H30" s="10">
        <v>28</v>
      </c>
      <c r="I30" s="10">
        <v>5</v>
      </c>
      <c r="J30" s="10">
        <v>8</v>
      </c>
      <c r="K30" s="11">
        <v>0</v>
      </c>
      <c r="L30" s="12">
        <f>SUM(B30:K30)</f>
        <v>48</v>
      </c>
    </row>
    <row r="31" spans="1:12" ht="12">
      <c r="A31" s="13" t="s">
        <v>28</v>
      </c>
      <c r="B31" s="14">
        <v>1</v>
      </c>
      <c r="C31" s="14">
        <v>3</v>
      </c>
      <c r="D31" s="14">
        <v>3</v>
      </c>
      <c r="E31" s="14">
        <v>6</v>
      </c>
      <c r="F31" s="14">
        <v>25</v>
      </c>
      <c r="G31" s="14">
        <v>12</v>
      </c>
      <c r="H31" s="14">
        <v>36</v>
      </c>
      <c r="I31" s="14">
        <v>0</v>
      </c>
      <c r="J31" s="14">
        <v>4</v>
      </c>
      <c r="K31" s="15">
        <v>0</v>
      </c>
      <c r="L31" s="16">
        <f>SUM(B31:K31)</f>
        <v>90</v>
      </c>
    </row>
    <row r="32" spans="1:12" s="5" customFormat="1" ht="12.75" thickBot="1">
      <c r="A32" s="27" t="s">
        <v>18</v>
      </c>
      <c r="B32" s="18">
        <v>2</v>
      </c>
      <c r="C32" s="18">
        <v>1</v>
      </c>
      <c r="D32" s="18">
        <v>2</v>
      </c>
      <c r="E32" s="18">
        <v>9</v>
      </c>
      <c r="F32" s="18">
        <v>20</v>
      </c>
      <c r="G32" s="18">
        <v>2</v>
      </c>
      <c r="H32" s="18">
        <v>8</v>
      </c>
      <c r="I32" s="18">
        <v>0</v>
      </c>
      <c r="J32" s="18">
        <v>0</v>
      </c>
      <c r="K32" s="20">
        <v>0</v>
      </c>
      <c r="L32" s="21">
        <f>SUM(B32:K32)</f>
        <v>44</v>
      </c>
    </row>
    <row r="33" spans="1:12" s="5" customFormat="1" ht="12.75" thickBot="1">
      <c r="A33" s="22" t="s">
        <v>20</v>
      </c>
      <c r="B33" s="24">
        <f aca="true" t="shared" si="3" ref="B33:L33">SUM(B29:B32)</f>
        <v>3</v>
      </c>
      <c r="C33" s="24">
        <f t="shared" si="3"/>
        <v>5</v>
      </c>
      <c r="D33" s="24">
        <f t="shared" si="3"/>
        <v>5</v>
      </c>
      <c r="E33" s="24">
        <f t="shared" si="3"/>
        <v>15</v>
      </c>
      <c r="F33" s="24">
        <f t="shared" si="3"/>
        <v>49</v>
      </c>
      <c r="G33" s="24">
        <f t="shared" si="3"/>
        <v>16</v>
      </c>
      <c r="H33" s="24">
        <f t="shared" si="3"/>
        <v>72</v>
      </c>
      <c r="I33" s="24">
        <f t="shared" si="3"/>
        <v>5</v>
      </c>
      <c r="J33" s="24">
        <f t="shared" si="3"/>
        <v>12</v>
      </c>
      <c r="K33" s="24">
        <f t="shared" si="3"/>
        <v>0</v>
      </c>
      <c r="L33" s="24">
        <f t="shared" si="3"/>
        <v>182</v>
      </c>
    </row>
    <row r="34" spans="1:12" ht="12.75" thickBot="1">
      <c r="A34" s="7" t="s">
        <v>5</v>
      </c>
      <c r="B34" s="98" t="s">
        <v>6</v>
      </c>
      <c r="C34" s="100"/>
      <c r="D34" s="98" t="s">
        <v>7</v>
      </c>
      <c r="E34" s="100"/>
      <c r="F34" s="98" t="s">
        <v>8</v>
      </c>
      <c r="G34" s="100"/>
      <c r="H34" s="98" t="s">
        <v>9</v>
      </c>
      <c r="I34" s="100"/>
      <c r="J34" s="101" t="s">
        <v>10</v>
      </c>
      <c r="K34" s="102"/>
      <c r="L34" s="7" t="s">
        <v>11</v>
      </c>
    </row>
    <row r="35" spans="1:12" ht="12.75" thickBot="1">
      <c r="A35" s="8" t="s">
        <v>29</v>
      </c>
      <c r="B35" s="8" t="s">
        <v>13</v>
      </c>
      <c r="C35" s="8" t="s">
        <v>14</v>
      </c>
      <c r="D35" s="8" t="s">
        <v>13</v>
      </c>
      <c r="E35" s="8" t="s">
        <v>14</v>
      </c>
      <c r="F35" s="8" t="s">
        <v>13</v>
      </c>
      <c r="G35" s="8" t="s">
        <v>14</v>
      </c>
      <c r="H35" s="8" t="s">
        <v>13</v>
      </c>
      <c r="I35" s="8" t="s">
        <v>14</v>
      </c>
      <c r="J35" s="8" t="s">
        <v>13</v>
      </c>
      <c r="K35" s="8" t="s">
        <v>14</v>
      </c>
      <c r="L35" s="8"/>
    </row>
    <row r="36" spans="1:12" ht="12">
      <c r="A36" s="25" t="s">
        <v>30</v>
      </c>
      <c r="B36" s="10">
        <v>2</v>
      </c>
      <c r="C36" s="10">
        <v>0</v>
      </c>
      <c r="D36" s="10">
        <v>2</v>
      </c>
      <c r="E36" s="10">
        <v>1</v>
      </c>
      <c r="F36" s="10">
        <v>13</v>
      </c>
      <c r="G36" s="10">
        <v>5</v>
      </c>
      <c r="H36" s="10">
        <v>24</v>
      </c>
      <c r="I36" s="10">
        <v>1</v>
      </c>
      <c r="J36" s="10">
        <v>3</v>
      </c>
      <c r="K36" s="29">
        <v>0</v>
      </c>
      <c r="L36" s="30">
        <f>SUM(B36:K36)</f>
        <v>51</v>
      </c>
    </row>
    <row r="37" spans="1:12" ht="12">
      <c r="A37" s="26" t="s">
        <v>18</v>
      </c>
      <c r="B37" s="14">
        <v>0</v>
      </c>
      <c r="C37" s="14">
        <v>0</v>
      </c>
      <c r="D37" s="14">
        <v>2</v>
      </c>
      <c r="E37" s="14">
        <v>2</v>
      </c>
      <c r="F37" s="14">
        <v>26</v>
      </c>
      <c r="G37" s="14">
        <v>5</v>
      </c>
      <c r="H37" s="14">
        <v>15</v>
      </c>
      <c r="I37" s="14">
        <v>0</v>
      </c>
      <c r="J37" s="14">
        <v>0</v>
      </c>
      <c r="K37" s="15">
        <v>0</v>
      </c>
      <c r="L37" s="16">
        <f>SUM(B37:K37)</f>
        <v>50</v>
      </c>
    </row>
    <row r="38" spans="1:12" s="5" customFormat="1" ht="12.75" thickBot="1">
      <c r="A38" s="27" t="s">
        <v>23</v>
      </c>
      <c r="B38" s="18">
        <v>0</v>
      </c>
      <c r="C38" s="18">
        <v>1</v>
      </c>
      <c r="D38" s="18">
        <v>1</v>
      </c>
      <c r="E38" s="18">
        <v>0</v>
      </c>
      <c r="F38" s="18">
        <v>8</v>
      </c>
      <c r="G38" s="18">
        <v>10</v>
      </c>
      <c r="H38" s="18">
        <v>35</v>
      </c>
      <c r="I38" s="18">
        <v>2</v>
      </c>
      <c r="J38" s="18">
        <v>5</v>
      </c>
      <c r="K38" s="20">
        <v>0</v>
      </c>
      <c r="L38" s="21">
        <f>SUM(B38:K38)</f>
        <v>62</v>
      </c>
    </row>
    <row r="39" spans="1:12" ht="12.75" thickBot="1">
      <c r="A39" s="22" t="s">
        <v>20</v>
      </c>
      <c r="B39" s="24">
        <f aca="true" t="shared" si="4" ref="B39:L39">SUM(B35:B38)</f>
        <v>2</v>
      </c>
      <c r="C39" s="24">
        <f t="shared" si="4"/>
        <v>1</v>
      </c>
      <c r="D39" s="24">
        <f t="shared" si="4"/>
        <v>5</v>
      </c>
      <c r="E39" s="24">
        <f t="shared" si="4"/>
        <v>3</v>
      </c>
      <c r="F39" s="24">
        <f t="shared" si="4"/>
        <v>47</v>
      </c>
      <c r="G39" s="24">
        <f t="shared" si="4"/>
        <v>20</v>
      </c>
      <c r="H39" s="24">
        <f t="shared" si="4"/>
        <v>74</v>
      </c>
      <c r="I39" s="24">
        <f t="shared" si="4"/>
        <v>3</v>
      </c>
      <c r="J39" s="24">
        <f t="shared" si="4"/>
        <v>8</v>
      </c>
      <c r="K39" s="24">
        <f t="shared" si="4"/>
        <v>0</v>
      </c>
      <c r="L39" s="24">
        <f t="shared" si="4"/>
        <v>163</v>
      </c>
    </row>
    <row r="40" spans="1:12" ht="12.75" thickBot="1">
      <c r="A40" s="31" t="s">
        <v>11</v>
      </c>
      <c r="B40" s="32">
        <f aca="true" t="shared" si="5" ref="B40:L40">B16+B22+B27+B33+B39</f>
        <v>16</v>
      </c>
      <c r="C40" s="32">
        <f t="shared" si="5"/>
        <v>36</v>
      </c>
      <c r="D40" s="32">
        <f t="shared" si="5"/>
        <v>122</v>
      </c>
      <c r="E40" s="32">
        <f t="shared" si="5"/>
        <v>67</v>
      </c>
      <c r="F40" s="32">
        <f t="shared" si="5"/>
        <v>424</v>
      </c>
      <c r="G40" s="32">
        <f t="shared" si="5"/>
        <v>89</v>
      </c>
      <c r="H40" s="32">
        <f t="shared" si="5"/>
        <v>355</v>
      </c>
      <c r="I40" s="32">
        <f t="shared" si="5"/>
        <v>21</v>
      </c>
      <c r="J40" s="32">
        <f t="shared" si="5"/>
        <v>38</v>
      </c>
      <c r="K40" s="32">
        <f t="shared" si="5"/>
        <v>0</v>
      </c>
      <c r="L40" s="6">
        <f t="shared" si="5"/>
        <v>1168</v>
      </c>
    </row>
    <row r="41" spans="1:12" ht="12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93" ht="12.7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0" customFormat="1" ht="15">
      <c r="A52" s="3" t="str">
        <f>A5</f>
        <v>Junho/2009 (posição de 30 de junho)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50" customFormat="1" ht="18">
      <c r="A53" s="103" t="s">
        <v>31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0" customFormat="1" ht="15.75">
      <c r="A54" s="37" t="s">
        <v>5</v>
      </c>
      <c r="B54" s="38" t="s">
        <v>32</v>
      </c>
      <c r="C54" s="39" t="s">
        <v>33</v>
      </c>
      <c r="D54" s="40" t="s">
        <v>34</v>
      </c>
      <c r="E54" s="41" t="s">
        <v>33</v>
      </c>
      <c r="F54" s="40" t="s">
        <v>35</v>
      </c>
      <c r="G54" s="41" t="s">
        <v>33</v>
      </c>
      <c r="H54" s="40" t="s">
        <v>36</v>
      </c>
      <c r="I54" s="41" t="s">
        <v>33</v>
      </c>
      <c r="J54" s="42" t="s">
        <v>37</v>
      </c>
      <c r="K54" s="42" t="s">
        <v>33</v>
      </c>
      <c r="L54" s="41" t="s">
        <v>11</v>
      </c>
    </row>
    <row r="55" spans="1:12" s="50" customFormat="1" ht="15">
      <c r="A55" s="43"/>
      <c r="B55" s="44"/>
      <c r="C55" s="45" t="s">
        <v>5</v>
      </c>
      <c r="D55" s="43"/>
      <c r="E55" s="45" t="s">
        <v>5</v>
      </c>
      <c r="F55" s="43"/>
      <c r="G55" s="45" t="s">
        <v>5</v>
      </c>
      <c r="H55" s="43"/>
      <c r="I55" s="45" t="s">
        <v>5</v>
      </c>
      <c r="J55" s="46" t="s">
        <v>38</v>
      </c>
      <c r="K55" s="45" t="s">
        <v>5</v>
      </c>
      <c r="L55" s="43"/>
    </row>
    <row r="56" spans="1:12" s="50" customFormat="1" ht="15">
      <c r="A56" s="47" t="s">
        <v>39</v>
      </c>
      <c r="B56" s="48">
        <f>B16</f>
        <v>9</v>
      </c>
      <c r="C56" s="69">
        <f>B56/$L$56</f>
        <v>0.019867549668874173</v>
      </c>
      <c r="D56" s="48">
        <f>D16</f>
        <v>75</v>
      </c>
      <c r="E56" s="69">
        <f>D56/$L$56</f>
        <v>0.16556291390728478</v>
      </c>
      <c r="F56" s="48">
        <f>F16</f>
        <v>200</v>
      </c>
      <c r="G56" s="69">
        <f>F56/$L$56</f>
        <v>0.44150110375275936</v>
      </c>
      <c r="H56" s="48">
        <f>H16</f>
        <v>156</v>
      </c>
      <c r="I56" s="69">
        <f>H56/$L$56</f>
        <v>0.3443708609271523</v>
      </c>
      <c r="J56" s="48">
        <f>J16</f>
        <v>13</v>
      </c>
      <c r="K56" s="69">
        <f>J56/L56</f>
        <v>0.02869757174392936</v>
      </c>
      <c r="L56" s="49">
        <f>B56+D56+F56+H56+J56</f>
        <v>453</v>
      </c>
    </row>
    <row r="57" spans="1:193" ht="21.75" customHeight="1">
      <c r="A57" s="51" t="s">
        <v>40</v>
      </c>
      <c r="B57" s="52">
        <f>B22</f>
        <v>0</v>
      </c>
      <c r="C57" s="69">
        <f>B57/$L$57</f>
        <v>0</v>
      </c>
      <c r="D57" s="52">
        <f>D22</f>
        <v>31</v>
      </c>
      <c r="E57" s="69">
        <f>D57/$L$57</f>
        <v>0.21678321678321677</v>
      </c>
      <c r="F57" s="52">
        <f>F22</f>
        <v>74</v>
      </c>
      <c r="G57" s="69">
        <f>F57/$L$57</f>
        <v>0.5174825174825175</v>
      </c>
      <c r="H57" s="52">
        <f>H22</f>
        <v>35</v>
      </c>
      <c r="I57" s="69">
        <f>H57/L57</f>
        <v>0.24475524475524477</v>
      </c>
      <c r="J57" s="52">
        <f>J22</f>
        <v>3</v>
      </c>
      <c r="K57" s="69">
        <f>J57/L57</f>
        <v>0.02097902097902098</v>
      </c>
      <c r="L57" s="53">
        <f>B57+D57+F57+H57+J57</f>
        <v>143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1" t="s">
        <v>41</v>
      </c>
      <c r="B58" s="52">
        <f>B27</f>
        <v>2</v>
      </c>
      <c r="C58" s="69">
        <f>B58/$L$58</f>
        <v>0.024390243902439025</v>
      </c>
      <c r="D58" s="52">
        <f>D27</f>
        <v>6</v>
      </c>
      <c r="E58" s="69">
        <f>D58/$L$58</f>
        <v>0.07317073170731707</v>
      </c>
      <c r="F58" s="52">
        <f>F27</f>
        <v>54</v>
      </c>
      <c r="G58" s="69">
        <f>F58/$L$58</f>
        <v>0.6585365853658537</v>
      </c>
      <c r="H58" s="52">
        <f>H27</f>
        <v>18</v>
      </c>
      <c r="I58" s="69">
        <f>H58/L58</f>
        <v>0.21951219512195122</v>
      </c>
      <c r="J58" s="52">
        <f>J27</f>
        <v>2</v>
      </c>
      <c r="K58" s="69">
        <f>J58/L58</f>
        <v>0.024390243902439025</v>
      </c>
      <c r="L58" s="53">
        <f>B58+D58+F58+H58+J58</f>
        <v>82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1" t="s">
        <v>42</v>
      </c>
      <c r="B59" s="52">
        <f>B33</f>
        <v>3</v>
      </c>
      <c r="C59" s="69">
        <f>B59/$L$59</f>
        <v>0.02127659574468085</v>
      </c>
      <c r="D59" s="52">
        <f>D33</f>
        <v>5</v>
      </c>
      <c r="E59" s="69">
        <f>D59/$L$59</f>
        <v>0.03546099290780142</v>
      </c>
      <c r="F59" s="52">
        <f>F33</f>
        <v>49</v>
      </c>
      <c r="G59" s="69">
        <f>F59/$L$59</f>
        <v>0.3475177304964539</v>
      </c>
      <c r="H59" s="52">
        <f>H33</f>
        <v>72</v>
      </c>
      <c r="I59" s="69">
        <f>H59/L59</f>
        <v>0.5106382978723404</v>
      </c>
      <c r="J59" s="52">
        <f>J33</f>
        <v>12</v>
      </c>
      <c r="K59" s="69">
        <f>J59/L59</f>
        <v>0.0851063829787234</v>
      </c>
      <c r="L59" s="53">
        <f>B59+D59+F59+H59+J59</f>
        <v>141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54" t="s">
        <v>43</v>
      </c>
      <c r="B60" s="55">
        <f>B39</f>
        <v>2</v>
      </c>
      <c r="C60" s="69">
        <f>B60/$L$60</f>
        <v>0.014705882352941176</v>
      </c>
      <c r="D60" s="55">
        <f>D39</f>
        <v>5</v>
      </c>
      <c r="E60" s="69">
        <f>D60/$L$60</f>
        <v>0.03676470588235294</v>
      </c>
      <c r="F60" s="55">
        <f>F39</f>
        <v>47</v>
      </c>
      <c r="G60" s="69">
        <f>F60/$L$60</f>
        <v>0.34558823529411764</v>
      </c>
      <c r="H60" s="55">
        <f>H39</f>
        <v>74</v>
      </c>
      <c r="I60" s="69">
        <f>H60/L60</f>
        <v>0.5441176470588235</v>
      </c>
      <c r="J60" s="55">
        <f>J39</f>
        <v>8</v>
      </c>
      <c r="K60" s="69">
        <f>J60/L60</f>
        <v>0.058823529411764705</v>
      </c>
      <c r="L60" s="55">
        <f>B60+D60+F60+H60+J60</f>
        <v>136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56" t="s">
        <v>11</v>
      </c>
      <c r="B61" s="57">
        <f>SUM(B56:B60)</f>
        <v>16</v>
      </c>
      <c r="C61" s="58">
        <f>B61/$L$61</f>
        <v>0.016753926701570682</v>
      </c>
      <c r="D61" s="57">
        <f>SUM(D56:D60)</f>
        <v>122</v>
      </c>
      <c r="E61" s="58">
        <f>D61/$L$61</f>
        <v>0.12774869109947645</v>
      </c>
      <c r="F61" s="57">
        <f>SUM(F56:F60)</f>
        <v>424</v>
      </c>
      <c r="G61" s="58">
        <f>F61/$L$61</f>
        <v>0.44397905759162304</v>
      </c>
      <c r="H61" s="57">
        <f>SUM(H56:H60)</f>
        <v>355</v>
      </c>
      <c r="I61" s="58">
        <f>H61/$L$61</f>
        <v>0.3717277486910995</v>
      </c>
      <c r="J61" s="57">
        <f>SUM(J56:J60)</f>
        <v>38</v>
      </c>
      <c r="K61" s="58">
        <f>J61/$L$61</f>
        <v>0.039790575916230364</v>
      </c>
      <c r="L61" s="59">
        <f>SUM(L56:L60)</f>
        <v>955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44</v>
      </c>
      <c r="B62" s="60">
        <f>B61/L61</f>
        <v>0.016753926701570682</v>
      </c>
      <c r="C62" s="60"/>
      <c r="D62" s="60">
        <f>D61/L61</f>
        <v>0.12774869109947645</v>
      </c>
      <c r="E62" s="60"/>
      <c r="F62" s="60">
        <f>F61/L61</f>
        <v>0.44397905759162304</v>
      </c>
      <c r="G62" s="60"/>
      <c r="H62" s="60">
        <f>H61/L61</f>
        <v>0.3717277486910995</v>
      </c>
      <c r="I62" s="60"/>
      <c r="J62" s="60">
        <f>J61/L61</f>
        <v>0.039790575916230364</v>
      </c>
      <c r="K62" s="60"/>
      <c r="L62" s="61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5"/>
      <c r="C63" s="6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51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37" t="s">
        <v>5</v>
      </c>
      <c r="B65" s="38" t="s">
        <v>32</v>
      </c>
      <c r="C65" s="39" t="s">
        <v>33</v>
      </c>
      <c r="D65" s="40" t="s">
        <v>34</v>
      </c>
      <c r="E65" s="41" t="s">
        <v>33</v>
      </c>
      <c r="F65" s="40" t="s">
        <v>35</v>
      </c>
      <c r="G65" s="41" t="s">
        <v>33</v>
      </c>
      <c r="H65" s="40" t="s">
        <v>36</v>
      </c>
      <c r="I65" s="41" t="s">
        <v>33</v>
      </c>
      <c r="J65" s="42" t="s">
        <v>37</v>
      </c>
      <c r="K65" s="42" t="s">
        <v>33</v>
      </c>
      <c r="L65" s="41" t="s">
        <v>11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3"/>
      <c r="B66" s="44"/>
      <c r="C66" s="45" t="s">
        <v>5</v>
      </c>
      <c r="D66" s="43"/>
      <c r="E66" s="45" t="s">
        <v>5</v>
      </c>
      <c r="F66" s="43"/>
      <c r="G66" s="45" t="s">
        <v>5</v>
      </c>
      <c r="H66" s="43"/>
      <c r="I66" s="45" t="s">
        <v>5</v>
      </c>
      <c r="J66" s="46" t="s">
        <v>38</v>
      </c>
      <c r="K66" s="45" t="s">
        <v>5</v>
      </c>
      <c r="L66" s="4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47" t="s">
        <v>39</v>
      </c>
      <c r="B67" s="63">
        <f>C16</f>
        <v>8</v>
      </c>
      <c r="C67" s="70">
        <f aca="true" t="shared" si="6" ref="C67:C72">B67/L67</f>
        <v>0.1095890410958904</v>
      </c>
      <c r="D67" s="63">
        <f>E16</f>
        <v>28</v>
      </c>
      <c r="E67" s="70">
        <f aca="true" t="shared" si="7" ref="E67:E72">D67/L67</f>
        <v>0.3835616438356164</v>
      </c>
      <c r="F67" s="63">
        <f>G16</f>
        <v>29</v>
      </c>
      <c r="G67" s="70">
        <f aca="true" t="shared" si="8" ref="G67:G72">F67/L67</f>
        <v>0.3972602739726027</v>
      </c>
      <c r="H67" s="63">
        <f>I16</f>
        <v>8</v>
      </c>
      <c r="I67" s="70">
        <f aca="true" t="shared" si="9" ref="I67:I72">H67/L67</f>
        <v>0.1095890410958904</v>
      </c>
      <c r="J67" s="63">
        <f>K16</f>
        <v>0</v>
      </c>
      <c r="K67" s="70">
        <f aca="true" t="shared" si="10" ref="K67:K72">J67/L67</f>
        <v>0</v>
      </c>
      <c r="L67" s="53">
        <f>B67+D67+F67+H67+J67</f>
        <v>73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6" customFormat="1" ht="15">
      <c r="A68" s="51" t="s">
        <v>40</v>
      </c>
      <c r="B68" s="64">
        <f>C22</f>
        <v>15</v>
      </c>
      <c r="C68" s="69">
        <f t="shared" si="6"/>
        <v>0.3409090909090909</v>
      </c>
      <c r="D68" s="64">
        <f>E22</f>
        <v>11</v>
      </c>
      <c r="E68" s="69">
        <f t="shared" si="7"/>
        <v>0.25</v>
      </c>
      <c r="F68" s="64">
        <f>G22</f>
        <v>15</v>
      </c>
      <c r="G68" s="69">
        <f t="shared" si="8"/>
        <v>0.3409090909090909</v>
      </c>
      <c r="H68" s="64">
        <f>I22</f>
        <v>3</v>
      </c>
      <c r="I68" s="69">
        <f t="shared" si="9"/>
        <v>0.06818181818181818</v>
      </c>
      <c r="J68" s="64">
        <f>K22</f>
        <v>0</v>
      </c>
      <c r="K68" s="69">
        <f t="shared" si="10"/>
        <v>0</v>
      </c>
      <c r="L68" s="53">
        <f>B68+D68+F68+H68+J68</f>
        <v>44</v>
      </c>
    </row>
    <row r="69" spans="1:193" ht="15">
      <c r="A69" s="51" t="s">
        <v>41</v>
      </c>
      <c r="B69" s="64">
        <f>C27</f>
        <v>7</v>
      </c>
      <c r="C69" s="69">
        <f t="shared" si="6"/>
        <v>0.25</v>
      </c>
      <c r="D69" s="64">
        <f>E27</f>
        <v>10</v>
      </c>
      <c r="E69" s="69">
        <f t="shared" si="7"/>
        <v>0.35714285714285715</v>
      </c>
      <c r="F69" s="64">
        <f>G27</f>
        <v>9</v>
      </c>
      <c r="G69" s="69">
        <f t="shared" si="8"/>
        <v>0.32142857142857145</v>
      </c>
      <c r="H69" s="64">
        <f>I27</f>
        <v>2</v>
      </c>
      <c r="I69" s="69">
        <f t="shared" si="9"/>
        <v>0.07142857142857142</v>
      </c>
      <c r="J69" s="64">
        <f>K27</f>
        <v>0</v>
      </c>
      <c r="K69" s="69">
        <f t="shared" si="10"/>
        <v>0</v>
      </c>
      <c r="L69" s="53">
        <f>B69+D69+F69+H69+J69</f>
        <v>28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1" t="s">
        <v>42</v>
      </c>
      <c r="B70" s="64">
        <f>C33</f>
        <v>5</v>
      </c>
      <c r="C70" s="69">
        <f t="shared" si="6"/>
        <v>0.12195121951219512</v>
      </c>
      <c r="D70" s="64">
        <f>E33</f>
        <v>15</v>
      </c>
      <c r="E70" s="69">
        <f t="shared" si="7"/>
        <v>0.36585365853658536</v>
      </c>
      <c r="F70" s="64">
        <f>G33</f>
        <v>16</v>
      </c>
      <c r="G70" s="69">
        <f t="shared" si="8"/>
        <v>0.3902439024390244</v>
      </c>
      <c r="H70" s="64">
        <f>I33</f>
        <v>5</v>
      </c>
      <c r="I70" s="69">
        <f t="shared" si="9"/>
        <v>0.12195121951219512</v>
      </c>
      <c r="J70" s="64">
        <f>K33</f>
        <v>0</v>
      </c>
      <c r="K70" s="69">
        <f t="shared" si="10"/>
        <v>0</v>
      </c>
      <c r="L70" s="49">
        <f>B70+D70+F70+H70+J70</f>
        <v>41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54" t="s">
        <v>43</v>
      </c>
      <c r="B71" s="65">
        <f>C39</f>
        <v>1</v>
      </c>
      <c r="C71" s="71">
        <f t="shared" si="6"/>
        <v>0.037037037037037035</v>
      </c>
      <c r="D71" s="65">
        <f>E39</f>
        <v>3</v>
      </c>
      <c r="E71" s="71">
        <f t="shared" si="7"/>
        <v>0.1111111111111111</v>
      </c>
      <c r="F71" s="65">
        <f>G39</f>
        <v>20</v>
      </c>
      <c r="G71" s="71">
        <f t="shared" si="8"/>
        <v>0.7407407407407407</v>
      </c>
      <c r="H71" s="65">
        <f>I39</f>
        <v>3</v>
      </c>
      <c r="I71" s="71">
        <f t="shared" si="9"/>
        <v>0.1111111111111111</v>
      </c>
      <c r="J71" s="65">
        <f>K39</f>
        <v>0</v>
      </c>
      <c r="K71" s="71">
        <f t="shared" si="10"/>
        <v>0</v>
      </c>
      <c r="L71" s="49">
        <f>B71+D71+F71+H71+J71</f>
        <v>27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56" t="s">
        <v>11</v>
      </c>
      <c r="B72" s="66">
        <f>SUM(B67:B71)</f>
        <v>36</v>
      </c>
      <c r="C72" s="58">
        <f t="shared" si="6"/>
        <v>0.16901408450704225</v>
      </c>
      <c r="D72" s="66">
        <f>SUM(D67:D71)</f>
        <v>67</v>
      </c>
      <c r="E72" s="58">
        <f t="shared" si="7"/>
        <v>0.3145539906103286</v>
      </c>
      <c r="F72" s="57">
        <f>SUM(F67:F71)</f>
        <v>89</v>
      </c>
      <c r="G72" s="58">
        <f t="shared" si="8"/>
        <v>0.41784037558685444</v>
      </c>
      <c r="H72" s="66">
        <f>SUM(H67:H71)</f>
        <v>21</v>
      </c>
      <c r="I72" s="58">
        <f t="shared" si="9"/>
        <v>0.09859154929577464</v>
      </c>
      <c r="J72" s="66">
        <f>SUM(J67:J71)</f>
        <v>0</v>
      </c>
      <c r="K72" s="58">
        <f t="shared" si="10"/>
        <v>0</v>
      </c>
      <c r="L72" s="59">
        <f>SUM(L67:L71)</f>
        <v>213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0">
        <f>B72/L72</f>
        <v>0.16901408450704225</v>
      </c>
      <c r="C73" s="60"/>
      <c r="D73" s="60">
        <f>D72/L72</f>
        <v>0.3145539906103286</v>
      </c>
      <c r="E73" s="60"/>
      <c r="F73" s="60">
        <f>F72/L72</f>
        <v>0.41784037558685444</v>
      </c>
      <c r="G73" s="60"/>
      <c r="H73" s="60">
        <f>H72/L72</f>
        <v>0.09859154929577464</v>
      </c>
      <c r="I73" s="60"/>
      <c r="J73" s="60">
        <f>J72/L72</f>
        <v>0</v>
      </c>
      <c r="K73" s="60"/>
      <c r="L73" s="61">
        <f>SUM(B73:J73)</f>
        <v>0.9999999999999999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5"/>
      <c r="C74" s="3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52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37" t="s">
        <v>5</v>
      </c>
      <c r="B76" s="38" t="s">
        <v>32</v>
      </c>
      <c r="C76" s="39" t="s">
        <v>33</v>
      </c>
      <c r="D76" s="40" t="s">
        <v>34</v>
      </c>
      <c r="E76" s="41" t="s">
        <v>33</v>
      </c>
      <c r="F76" s="40" t="s">
        <v>35</v>
      </c>
      <c r="G76" s="41" t="s">
        <v>33</v>
      </c>
      <c r="H76" s="40" t="s">
        <v>36</v>
      </c>
      <c r="I76" s="41" t="s">
        <v>33</v>
      </c>
      <c r="J76" s="42" t="s">
        <v>37</v>
      </c>
      <c r="K76" s="42" t="s">
        <v>33</v>
      </c>
      <c r="L76" s="41" t="s">
        <v>11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3"/>
      <c r="B77" s="44"/>
      <c r="C77" s="45" t="s">
        <v>5</v>
      </c>
      <c r="D77" s="43"/>
      <c r="E77" s="45" t="s">
        <v>5</v>
      </c>
      <c r="F77" s="43"/>
      <c r="G77" s="45" t="s">
        <v>5</v>
      </c>
      <c r="H77" s="43"/>
      <c r="I77" s="45" t="s">
        <v>5</v>
      </c>
      <c r="J77" s="46" t="s">
        <v>38</v>
      </c>
      <c r="K77" s="45" t="s">
        <v>5</v>
      </c>
      <c r="L77" s="4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47" t="s">
        <v>39</v>
      </c>
      <c r="B78" s="48">
        <f>B67+B56</f>
        <v>17</v>
      </c>
      <c r="C78" s="69">
        <f>B78/L78</f>
        <v>0.03231939163498099</v>
      </c>
      <c r="D78" s="48">
        <f>D67+D56</f>
        <v>103</v>
      </c>
      <c r="E78" s="69">
        <f>D78/L78</f>
        <v>0.1958174904942966</v>
      </c>
      <c r="F78" s="48">
        <f>F67+F56</f>
        <v>229</v>
      </c>
      <c r="G78" s="69">
        <f>F78/L78</f>
        <v>0.435361216730038</v>
      </c>
      <c r="H78" s="48">
        <f>H67+H56</f>
        <v>164</v>
      </c>
      <c r="I78" s="69">
        <f>H78/L78</f>
        <v>0.311787072243346</v>
      </c>
      <c r="J78" s="48">
        <f>J67+J56</f>
        <v>13</v>
      </c>
      <c r="K78" s="69">
        <f>J78/L78</f>
        <v>0.024714828897338403</v>
      </c>
      <c r="L78" s="49">
        <f>B78+D78+F78+H78+J78</f>
        <v>526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1" t="s">
        <v>40</v>
      </c>
      <c r="B79" s="48">
        <f>B68+B57</f>
        <v>15</v>
      </c>
      <c r="C79" s="69">
        <f>B79/L79</f>
        <v>0.08021390374331551</v>
      </c>
      <c r="D79" s="48">
        <f>D68+D57</f>
        <v>42</v>
      </c>
      <c r="E79" s="69">
        <f>D79/L79</f>
        <v>0.22459893048128343</v>
      </c>
      <c r="F79" s="48">
        <f>F68+F57</f>
        <v>89</v>
      </c>
      <c r="G79" s="69">
        <f>F79/L79</f>
        <v>0.47593582887700536</v>
      </c>
      <c r="H79" s="48">
        <f>H68+H57</f>
        <v>38</v>
      </c>
      <c r="I79" s="69">
        <f>H79/L79</f>
        <v>0.20320855614973263</v>
      </c>
      <c r="J79" s="48">
        <f>J68+J57</f>
        <v>3</v>
      </c>
      <c r="K79" s="69">
        <f>J79/L79</f>
        <v>0.016042780748663103</v>
      </c>
      <c r="L79" s="49">
        <f>B79+D79+F79+H79+J79</f>
        <v>187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1" t="s">
        <v>41</v>
      </c>
      <c r="B80" s="48">
        <f>B69+B58</f>
        <v>9</v>
      </c>
      <c r="C80" s="69">
        <f>B80/L80</f>
        <v>0.08181818181818182</v>
      </c>
      <c r="D80" s="48">
        <f>D69+D58</f>
        <v>16</v>
      </c>
      <c r="E80" s="69">
        <f>D80/L80</f>
        <v>0.14545454545454545</v>
      </c>
      <c r="F80" s="48">
        <f>F69+F58</f>
        <v>63</v>
      </c>
      <c r="G80" s="69">
        <f>F80/L80</f>
        <v>0.5727272727272728</v>
      </c>
      <c r="H80" s="48">
        <f>H69+H58</f>
        <v>20</v>
      </c>
      <c r="I80" s="69">
        <f>H80/L80</f>
        <v>0.18181818181818182</v>
      </c>
      <c r="J80" s="48">
        <f>J69+J58</f>
        <v>2</v>
      </c>
      <c r="K80" s="69">
        <f>J80/L80</f>
        <v>0.01818181818181818</v>
      </c>
      <c r="L80" s="49">
        <f>B80+D80+F80+H80+J80</f>
        <v>110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1" t="s">
        <v>42</v>
      </c>
      <c r="B81" s="48">
        <f>B70+B59</f>
        <v>8</v>
      </c>
      <c r="C81" s="69">
        <f>B81/L81</f>
        <v>0.04395604395604396</v>
      </c>
      <c r="D81" s="48">
        <f>D70+D59</f>
        <v>20</v>
      </c>
      <c r="E81" s="69">
        <f>D81/L81</f>
        <v>0.10989010989010989</v>
      </c>
      <c r="F81" s="48">
        <f>F70+F59</f>
        <v>65</v>
      </c>
      <c r="G81" s="69">
        <f>F81/L81</f>
        <v>0.35714285714285715</v>
      </c>
      <c r="H81" s="48">
        <f>H70+H59</f>
        <v>77</v>
      </c>
      <c r="I81" s="69">
        <f>H81/L81</f>
        <v>0.4230769230769231</v>
      </c>
      <c r="J81" s="48">
        <f>J70+J59</f>
        <v>12</v>
      </c>
      <c r="K81" s="69">
        <f>J81/L81</f>
        <v>0.06593406593406594</v>
      </c>
      <c r="L81" s="49">
        <f>B81+D81+F81+H81+J81</f>
        <v>182</v>
      </c>
    </row>
    <row r="82" spans="1:12" ht="15">
      <c r="A82" s="54" t="s">
        <v>43</v>
      </c>
      <c r="B82" s="48">
        <f>B71+B60</f>
        <v>3</v>
      </c>
      <c r="C82" s="69">
        <f>B82/L82</f>
        <v>0.018404907975460124</v>
      </c>
      <c r="D82" s="48">
        <f>D71+D60</f>
        <v>8</v>
      </c>
      <c r="E82" s="69">
        <f>D82/L82</f>
        <v>0.049079754601226995</v>
      </c>
      <c r="F82" s="48">
        <f>F71+F60</f>
        <v>67</v>
      </c>
      <c r="G82" s="69">
        <f>F82/L82</f>
        <v>0.4110429447852761</v>
      </c>
      <c r="H82" s="48">
        <f>H71+H60</f>
        <v>77</v>
      </c>
      <c r="I82" s="69">
        <f>H82/L82</f>
        <v>0.4723926380368098</v>
      </c>
      <c r="J82" s="48">
        <f>J71+J60</f>
        <v>8</v>
      </c>
      <c r="K82" s="69">
        <f>J82/L82</f>
        <v>0.049079754601226995</v>
      </c>
      <c r="L82" s="49">
        <f>B82+D82+F82+H82+J82</f>
        <v>163</v>
      </c>
    </row>
    <row r="83" spans="1:12" ht="15">
      <c r="A83" s="56" t="s">
        <v>11</v>
      </c>
      <c r="B83" s="57">
        <f>SUM(B78:B82)</f>
        <v>52</v>
      </c>
      <c r="C83" s="58">
        <f>B83/$L$83</f>
        <v>0.04452054794520548</v>
      </c>
      <c r="D83" s="66">
        <f>SUM(D78:D82)</f>
        <v>189</v>
      </c>
      <c r="E83" s="58">
        <f>D83/$L$83</f>
        <v>0.1618150684931507</v>
      </c>
      <c r="F83" s="57">
        <f>SUM(F78:F82)</f>
        <v>513</v>
      </c>
      <c r="G83" s="58">
        <f>F83/$L$83</f>
        <v>0.4392123287671233</v>
      </c>
      <c r="H83" s="66">
        <f>SUM(H78:H82)</f>
        <v>376</v>
      </c>
      <c r="I83" s="58">
        <f>H83/$L$83</f>
        <v>0.3219178082191781</v>
      </c>
      <c r="J83" s="66">
        <f>SUM(J78:J82)</f>
        <v>38</v>
      </c>
      <c r="K83" s="58">
        <f>J83/$L$83</f>
        <v>0.032534246575342464</v>
      </c>
      <c r="L83" s="59">
        <f>SUM(L78:L82)</f>
        <v>1168</v>
      </c>
    </row>
    <row r="84" spans="1:12" ht="12.75">
      <c r="A84" t="s">
        <v>44</v>
      </c>
      <c r="B84" s="60">
        <f>B83/L83</f>
        <v>0.04452054794520548</v>
      </c>
      <c r="C84" s="60"/>
      <c r="D84" s="60">
        <f>D83/L83</f>
        <v>0.1618150684931507</v>
      </c>
      <c r="E84" s="60"/>
      <c r="F84" s="60">
        <f>F83/L83</f>
        <v>0.4392123287671233</v>
      </c>
      <c r="G84" s="60"/>
      <c r="H84" s="60">
        <f>H83/L83</f>
        <v>0.3219178082191781</v>
      </c>
      <c r="I84" s="60"/>
      <c r="J84" s="60">
        <f>J83/L83</f>
        <v>0.032534246575342464</v>
      </c>
      <c r="K84" s="60"/>
      <c r="L84" s="61">
        <f>SUM(B84:J84)</f>
        <v>1</v>
      </c>
    </row>
    <row r="85" spans="1:12" ht="13.5" thickBot="1">
      <c r="A8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1"/>
    </row>
    <row r="86" spans="2:4" ht="12.75" thickBot="1">
      <c r="B86" s="93" t="s">
        <v>54</v>
      </c>
      <c r="C86" s="94" t="s">
        <v>13</v>
      </c>
      <c r="D86" s="95" t="s">
        <v>55</v>
      </c>
    </row>
    <row r="87" spans="1:5" ht="15">
      <c r="A87" s="72" t="s">
        <v>45</v>
      </c>
      <c r="B87" s="83">
        <f>B83</f>
        <v>52</v>
      </c>
      <c r="C87" s="86">
        <f>B61</f>
        <v>16</v>
      </c>
      <c r="D87" s="87">
        <f>B72</f>
        <v>36</v>
      </c>
      <c r="E87" s="76"/>
    </row>
    <row r="88" spans="1:5" ht="15">
      <c r="A88" s="73" t="s">
        <v>46</v>
      </c>
      <c r="B88" s="84">
        <f>D83</f>
        <v>189</v>
      </c>
      <c r="C88" s="88">
        <f>D61</f>
        <v>122</v>
      </c>
      <c r="D88" s="89">
        <f>D72</f>
        <v>67</v>
      </c>
      <c r="E88" s="76"/>
    </row>
    <row r="89" spans="1:5" ht="15">
      <c r="A89" s="73" t="s">
        <v>47</v>
      </c>
      <c r="B89" s="84">
        <f>F83</f>
        <v>513</v>
      </c>
      <c r="C89" s="88">
        <f>F61</f>
        <v>424</v>
      </c>
      <c r="D89" s="89">
        <f>F72</f>
        <v>89</v>
      </c>
      <c r="E89" s="76"/>
    </row>
    <row r="90" spans="1:5" ht="15">
      <c r="A90" s="73" t="s">
        <v>48</v>
      </c>
      <c r="B90" s="84">
        <f>H83</f>
        <v>376</v>
      </c>
      <c r="C90" s="88">
        <f>H61</f>
        <v>355</v>
      </c>
      <c r="D90" s="89">
        <f>H72</f>
        <v>21</v>
      </c>
      <c r="E90" s="76"/>
    </row>
    <row r="91" spans="1:5" ht="15.75" thickBot="1">
      <c r="A91" s="73" t="s">
        <v>49</v>
      </c>
      <c r="B91" s="85">
        <f>J83</f>
        <v>38</v>
      </c>
      <c r="C91" s="90">
        <f>J61</f>
        <v>38</v>
      </c>
      <c r="D91" s="91">
        <f>J72</f>
        <v>0</v>
      </c>
      <c r="E91" s="76"/>
    </row>
    <row r="92" spans="1:5" ht="15.75" thickBot="1">
      <c r="A92" s="74"/>
      <c r="B92" s="92">
        <f>SUM(B87:B91)</f>
        <v>1168</v>
      </c>
      <c r="C92" s="81">
        <f>SUM(C87:C91)</f>
        <v>955</v>
      </c>
      <c r="D92" s="82">
        <f>SUM(D87:D91)</f>
        <v>213</v>
      </c>
      <c r="E92" s="77"/>
    </row>
  </sheetData>
  <mergeCells count="36"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4:L64"/>
    <mergeCell ref="A75:L75"/>
    <mergeCell ref="A49:H49"/>
    <mergeCell ref="A50:H50"/>
    <mergeCell ref="A51:H51"/>
    <mergeCell ref="A53:L53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K92"/>
  <sheetViews>
    <sheetView workbookViewId="0" topLeftCell="A1">
      <selection activeCell="G22" sqref="G22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60</v>
      </c>
      <c r="B5" s="4"/>
      <c r="L5" s="5"/>
    </row>
    <row r="6" spans="1:12" ht="12">
      <c r="A6" s="3"/>
      <c r="B6" s="4"/>
      <c r="L6" s="5"/>
    </row>
    <row r="7" spans="1:12" ht="13.5" thickBot="1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2.75" thickBot="1">
      <c r="A8" s="98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12.75" thickBot="1">
      <c r="A9" s="7" t="s">
        <v>5</v>
      </c>
      <c r="B9" s="98" t="s">
        <v>6</v>
      </c>
      <c r="C9" s="100"/>
      <c r="D9" s="98" t="s">
        <v>7</v>
      </c>
      <c r="E9" s="100"/>
      <c r="F9" s="98" t="s">
        <v>8</v>
      </c>
      <c r="G9" s="100"/>
      <c r="H9" s="98" t="s">
        <v>9</v>
      </c>
      <c r="I9" s="100"/>
      <c r="J9" s="101" t="s">
        <v>10</v>
      </c>
      <c r="K9" s="102"/>
      <c r="L9" s="7" t="s">
        <v>11</v>
      </c>
    </row>
    <row r="10" spans="1:12" ht="12" customHeight="1" thickBot="1">
      <c r="A10" s="8" t="s">
        <v>12</v>
      </c>
      <c r="B10" s="8" t="s">
        <v>13</v>
      </c>
      <c r="C10" s="8" t="s">
        <v>14</v>
      </c>
      <c r="D10" s="8" t="s">
        <v>13</v>
      </c>
      <c r="E10" s="8" t="s">
        <v>14</v>
      </c>
      <c r="F10" s="8" t="s">
        <v>13</v>
      </c>
      <c r="G10" s="8" t="s">
        <v>14</v>
      </c>
      <c r="H10" s="8" t="s">
        <v>13</v>
      </c>
      <c r="I10" s="8" t="s">
        <v>14</v>
      </c>
      <c r="J10" s="8" t="s">
        <v>13</v>
      </c>
      <c r="K10" s="8" t="s">
        <v>14</v>
      </c>
      <c r="L10" s="8"/>
    </row>
    <row r="11" spans="1:12" ht="12" customHeight="1">
      <c r="A11" s="9" t="s">
        <v>15</v>
      </c>
      <c r="B11" s="10">
        <v>7</v>
      </c>
      <c r="C11" s="10">
        <v>1</v>
      </c>
      <c r="D11" s="10">
        <v>16</v>
      </c>
      <c r="E11" s="10">
        <v>9</v>
      </c>
      <c r="F11" s="10">
        <v>67</v>
      </c>
      <c r="G11" s="10">
        <v>9</v>
      </c>
      <c r="H11" s="10">
        <v>49</v>
      </c>
      <c r="I11" s="10">
        <v>2</v>
      </c>
      <c r="J11" s="10">
        <v>4</v>
      </c>
      <c r="K11" s="11">
        <v>0</v>
      </c>
      <c r="L11" s="12">
        <f>SUM(B11:K11)</f>
        <v>164</v>
      </c>
    </row>
    <row r="12" spans="1:12" ht="12" customHeight="1">
      <c r="A12" s="9" t="s">
        <v>16</v>
      </c>
      <c r="B12" s="10">
        <v>0</v>
      </c>
      <c r="C12" s="10">
        <v>2</v>
      </c>
      <c r="D12" s="10">
        <v>51</v>
      </c>
      <c r="E12" s="10">
        <v>7</v>
      </c>
      <c r="F12" s="10">
        <v>48</v>
      </c>
      <c r="G12" s="10">
        <v>4</v>
      </c>
      <c r="H12" s="10">
        <v>24</v>
      </c>
      <c r="I12" s="10">
        <v>1</v>
      </c>
      <c r="J12" s="10">
        <v>2</v>
      </c>
      <c r="K12" s="11">
        <v>0</v>
      </c>
      <c r="L12" s="12">
        <f>SUM(B12:K12)</f>
        <v>139</v>
      </c>
    </row>
    <row r="13" spans="1:12" ht="12" customHeight="1">
      <c r="A13" s="13" t="s">
        <v>17</v>
      </c>
      <c r="B13" s="14">
        <v>0</v>
      </c>
      <c r="C13" s="14">
        <v>2</v>
      </c>
      <c r="D13" s="14">
        <v>3</v>
      </c>
      <c r="E13" s="14">
        <v>2</v>
      </c>
      <c r="F13" s="14">
        <v>35</v>
      </c>
      <c r="G13" s="14">
        <v>4</v>
      </c>
      <c r="H13" s="14">
        <v>39</v>
      </c>
      <c r="I13" s="14">
        <v>0</v>
      </c>
      <c r="J13" s="14">
        <v>5</v>
      </c>
      <c r="K13" s="15">
        <v>0</v>
      </c>
      <c r="L13" s="16">
        <f>SUM(B13:K13)</f>
        <v>90</v>
      </c>
    </row>
    <row r="14" spans="1:12" ht="12" customHeight="1">
      <c r="A14" s="13" t="s">
        <v>18</v>
      </c>
      <c r="B14" s="14">
        <v>2</v>
      </c>
      <c r="C14" s="14">
        <v>0</v>
      </c>
      <c r="D14" s="14">
        <v>3</v>
      </c>
      <c r="E14" s="14">
        <v>5</v>
      </c>
      <c r="F14" s="14">
        <v>17</v>
      </c>
      <c r="G14" s="14">
        <v>3</v>
      </c>
      <c r="H14" s="14">
        <v>16</v>
      </c>
      <c r="I14" s="14">
        <v>0</v>
      </c>
      <c r="J14" s="14">
        <v>0</v>
      </c>
      <c r="K14" s="15">
        <v>0</v>
      </c>
      <c r="L14" s="16">
        <f>SUM(B14:K14)</f>
        <v>46</v>
      </c>
    </row>
    <row r="15" spans="1:12" s="5" customFormat="1" ht="12" customHeight="1" thickBot="1">
      <c r="A15" s="17" t="s">
        <v>19</v>
      </c>
      <c r="B15" s="18">
        <v>0</v>
      </c>
      <c r="C15" s="18">
        <v>0</v>
      </c>
      <c r="D15" s="18">
        <v>2</v>
      </c>
      <c r="E15" s="19">
        <v>4</v>
      </c>
      <c r="F15" s="18">
        <v>33</v>
      </c>
      <c r="G15" s="18">
        <v>9</v>
      </c>
      <c r="H15" s="18">
        <v>28</v>
      </c>
      <c r="I15" s="18">
        <v>3</v>
      </c>
      <c r="J15" s="18">
        <v>2</v>
      </c>
      <c r="K15" s="20">
        <v>0</v>
      </c>
      <c r="L15" s="21">
        <f>SUM(B15:K15)</f>
        <v>81</v>
      </c>
    </row>
    <row r="16" spans="1:12" s="5" customFormat="1" ht="12.75" thickBot="1">
      <c r="A16" s="22" t="s">
        <v>20</v>
      </c>
      <c r="B16" s="23">
        <f aca="true" t="shared" si="0" ref="B16:L16">SUM(B11:B15)</f>
        <v>9</v>
      </c>
      <c r="C16" s="24">
        <f t="shared" si="0"/>
        <v>5</v>
      </c>
      <c r="D16" s="24">
        <f t="shared" si="0"/>
        <v>75</v>
      </c>
      <c r="E16" s="24">
        <f t="shared" si="0"/>
        <v>27</v>
      </c>
      <c r="F16" s="24">
        <f t="shared" si="0"/>
        <v>200</v>
      </c>
      <c r="G16" s="24">
        <f t="shared" si="0"/>
        <v>29</v>
      </c>
      <c r="H16" s="24">
        <f t="shared" si="0"/>
        <v>156</v>
      </c>
      <c r="I16" s="24">
        <f t="shared" si="0"/>
        <v>6</v>
      </c>
      <c r="J16" s="24">
        <f t="shared" si="0"/>
        <v>13</v>
      </c>
      <c r="K16" s="24">
        <f t="shared" si="0"/>
        <v>0</v>
      </c>
      <c r="L16" s="24">
        <f t="shared" si="0"/>
        <v>520</v>
      </c>
    </row>
    <row r="17" spans="1:12" ht="12.75" thickBot="1">
      <c r="A17" s="7" t="s">
        <v>5</v>
      </c>
      <c r="B17" s="98" t="s">
        <v>6</v>
      </c>
      <c r="C17" s="100"/>
      <c r="D17" s="98" t="s">
        <v>7</v>
      </c>
      <c r="E17" s="100"/>
      <c r="F17" s="98" t="s">
        <v>8</v>
      </c>
      <c r="G17" s="100"/>
      <c r="H17" s="98" t="s">
        <v>9</v>
      </c>
      <c r="I17" s="100"/>
      <c r="J17" s="101" t="s">
        <v>10</v>
      </c>
      <c r="K17" s="102"/>
      <c r="L17" s="7" t="s">
        <v>11</v>
      </c>
    </row>
    <row r="18" spans="1:12" ht="12.75" thickBot="1">
      <c r="A18" s="8" t="s">
        <v>21</v>
      </c>
      <c r="B18" s="8" t="s">
        <v>13</v>
      </c>
      <c r="C18" s="8" t="s">
        <v>14</v>
      </c>
      <c r="D18" s="8" t="s">
        <v>13</v>
      </c>
      <c r="E18" s="8" t="s">
        <v>14</v>
      </c>
      <c r="F18" s="8" t="s">
        <v>13</v>
      </c>
      <c r="G18" s="8" t="s">
        <v>14</v>
      </c>
      <c r="H18" s="8" t="s">
        <v>13</v>
      </c>
      <c r="I18" s="8" t="s">
        <v>14</v>
      </c>
      <c r="J18" s="8" t="s">
        <v>13</v>
      </c>
      <c r="K18" s="8" t="s">
        <v>14</v>
      </c>
      <c r="L18" s="8"/>
    </row>
    <row r="19" spans="1:12" ht="12">
      <c r="A19" s="25" t="s">
        <v>18</v>
      </c>
      <c r="B19" s="10">
        <v>0</v>
      </c>
      <c r="C19" s="10">
        <v>3</v>
      </c>
      <c r="D19" s="10">
        <v>15</v>
      </c>
      <c r="E19" s="10">
        <v>4</v>
      </c>
      <c r="F19" s="10">
        <v>26</v>
      </c>
      <c r="G19" s="10">
        <v>1</v>
      </c>
      <c r="H19" s="10">
        <v>4</v>
      </c>
      <c r="I19" s="10">
        <v>1</v>
      </c>
      <c r="J19" s="10">
        <v>0</v>
      </c>
      <c r="K19" s="11">
        <v>0</v>
      </c>
      <c r="L19" s="12">
        <f>SUM(B19:K19)</f>
        <v>54</v>
      </c>
    </row>
    <row r="20" spans="1:12" ht="12">
      <c r="A20" s="26" t="s">
        <v>22</v>
      </c>
      <c r="B20" s="14">
        <v>0</v>
      </c>
      <c r="C20" s="14">
        <v>5</v>
      </c>
      <c r="D20" s="14">
        <v>11</v>
      </c>
      <c r="E20" s="14">
        <v>6</v>
      </c>
      <c r="F20" s="14">
        <v>21</v>
      </c>
      <c r="G20" s="14">
        <v>3</v>
      </c>
      <c r="H20" s="14">
        <v>15</v>
      </c>
      <c r="I20" s="14">
        <v>1</v>
      </c>
      <c r="J20" s="14">
        <v>2</v>
      </c>
      <c r="K20" s="15">
        <v>0</v>
      </c>
      <c r="L20" s="16">
        <f>SUM(B20:K20)</f>
        <v>64</v>
      </c>
    </row>
    <row r="21" spans="1:12" s="5" customFormat="1" ht="12.75" thickBot="1">
      <c r="A21" s="27" t="s">
        <v>23</v>
      </c>
      <c r="B21" s="18">
        <v>0</v>
      </c>
      <c r="C21" s="18">
        <v>7</v>
      </c>
      <c r="D21" s="18">
        <v>5</v>
      </c>
      <c r="E21" s="18">
        <v>0</v>
      </c>
      <c r="F21" s="18">
        <v>27</v>
      </c>
      <c r="G21" s="18">
        <v>10</v>
      </c>
      <c r="H21" s="18">
        <v>16</v>
      </c>
      <c r="I21" s="18">
        <v>1</v>
      </c>
      <c r="J21" s="18">
        <v>1</v>
      </c>
      <c r="K21" s="20">
        <v>0</v>
      </c>
      <c r="L21" s="21">
        <f>SUM(B21:K21)</f>
        <v>67</v>
      </c>
    </row>
    <row r="22" spans="1:12" s="5" customFormat="1" ht="12.75" thickBot="1">
      <c r="A22" s="22" t="s">
        <v>20</v>
      </c>
      <c r="B22" s="24">
        <f aca="true" t="shared" si="1" ref="B22:L22">SUM(B19:B21)</f>
        <v>0</v>
      </c>
      <c r="C22" s="24">
        <f t="shared" si="1"/>
        <v>15</v>
      </c>
      <c r="D22" s="24">
        <f t="shared" si="1"/>
        <v>31</v>
      </c>
      <c r="E22" s="24">
        <f t="shared" si="1"/>
        <v>10</v>
      </c>
      <c r="F22" s="24">
        <f t="shared" si="1"/>
        <v>74</v>
      </c>
      <c r="G22" s="24">
        <f t="shared" si="1"/>
        <v>14</v>
      </c>
      <c r="H22" s="24">
        <f t="shared" si="1"/>
        <v>35</v>
      </c>
      <c r="I22" s="24">
        <f t="shared" si="1"/>
        <v>3</v>
      </c>
      <c r="J22" s="24">
        <f t="shared" si="1"/>
        <v>3</v>
      </c>
      <c r="K22" s="24">
        <f t="shared" si="1"/>
        <v>0</v>
      </c>
      <c r="L22" s="24">
        <f t="shared" si="1"/>
        <v>185</v>
      </c>
    </row>
    <row r="23" spans="1:12" ht="12.75" thickBot="1">
      <c r="A23" s="7" t="s">
        <v>5</v>
      </c>
      <c r="B23" s="98" t="s">
        <v>6</v>
      </c>
      <c r="C23" s="100"/>
      <c r="D23" s="98" t="s">
        <v>7</v>
      </c>
      <c r="E23" s="100"/>
      <c r="F23" s="98" t="s">
        <v>8</v>
      </c>
      <c r="G23" s="100"/>
      <c r="H23" s="98" t="s">
        <v>9</v>
      </c>
      <c r="I23" s="100"/>
      <c r="J23" s="101" t="s">
        <v>10</v>
      </c>
      <c r="K23" s="102"/>
      <c r="L23" s="7" t="s">
        <v>11</v>
      </c>
    </row>
    <row r="24" spans="1:12" ht="12.75" thickBot="1">
      <c r="A24" s="8" t="s">
        <v>24</v>
      </c>
      <c r="B24" s="8" t="s">
        <v>13</v>
      </c>
      <c r="C24" s="8" t="s">
        <v>14</v>
      </c>
      <c r="D24" s="8" t="s">
        <v>13</v>
      </c>
      <c r="E24" s="8" t="s">
        <v>14</v>
      </c>
      <c r="F24" s="8" t="s">
        <v>13</v>
      </c>
      <c r="G24" s="8" t="s">
        <v>14</v>
      </c>
      <c r="H24" s="8" t="s">
        <v>13</v>
      </c>
      <c r="I24" s="8" t="s">
        <v>14</v>
      </c>
      <c r="J24" s="8" t="s">
        <v>13</v>
      </c>
      <c r="K24" s="8" t="s">
        <v>14</v>
      </c>
      <c r="L24" s="8"/>
    </row>
    <row r="25" spans="1:12" ht="12">
      <c r="A25" s="25" t="s">
        <v>25</v>
      </c>
      <c r="B25" s="10">
        <v>0</v>
      </c>
      <c r="C25" s="10">
        <v>0</v>
      </c>
      <c r="D25" s="10">
        <v>0</v>
      </c>
      <c r="E25" s="10">
        <v>3</v>
      </c>
      <c r="F25" s="10">
        <v>27</v>
      </c>
      <c r="G25" s="10">
        <v>6</v>
      </c>
      <c r="H25" s="10">
        <v>14</v>
      </c>
      <c r="I25" s="10">
        <v>2</v>
      </c>
      <c r="J25" s="10">
        <v>2</v>
      </c>
      <c r="K25" s="11">
        <v>0</v>
      </c>
      <c r="L25" s="12">
        <f>SUM(B25:K25)</f>
        <v>54</v>
      </c>
    </row>
    <row r="26" spans="1:12" s="5" customFormat="1" ht="12.75" thickBot="1">
      <c r="A26" s="27" t="s">
        <v>18</v>
      </c>
      <c r="B26" s="18">
        <v>2</v>
      </c>
      <c r="C26" s="18">
        <v>7</v>
      </c>
      <c r="D26" s="18">
        <v>6</v>
      </c>
      <c r="E26" s="18">
        <v>7</v>
      </c>
      <c r="F26" s="18">
        <v>27</v>
      </c>
      <c r="G26" s="18">
        <v>1</v>
      </c>
      <c r="H26" s="18">
        <v>4</v>
      </c>
      <c r="I26" s="18">
        <v>0</v>
      </c>
      <c r="J26" s="18">
        <v>0</v>
      </c>
      <c r="K26" s="20">
        <v>0</v>
      </c>
      <c r="L26" s="21">
        <f>SUM(B26:K26)</f>
        <v>54</v>
      </c>
    </row>
    <row r="27" spans="1:12" s="5" customFormat="1" ht="12.75" thickBot="1">
      <c r="A27" s="22" t="s">
        <v>20</v>
      </c>
      <c r="B27" s="24">
        <f aca="true" t="shared" si="2" ref="B27:L27">SUM(B25:B26)</f>
        <v>2</v>
      </c>
      <c r="C27" s="24">
        <f t="shared" si="2"/>
        <v>7</v>
      </c>
      <c r="D27" s="24">
        <f t="shared" si="2"/>
        <v>6</v>
      </c>
      <c r="E27" s="24">
        <f t="shared" si="2"/>
        <v>10</v>
      </c>
      <c r="F27" s="24">
        <f t="shared" si="2"/>
        <v>54</v>
      </c>
      <c r="G27" s="24">
        <f t="shared" si="2"/>
        <v>7</v>
      </c>
      <c r="H27" s="24">
        <f t="shared" si="2"/>
        <v>18</v>
      </c>
      <c r="I27" s="24">
        <f t="shared" si="2"/>
        <v>2</v>
      </c>
      <c r="J27" s="24">
        <f t="shared" si="2"/>
        <v>2</v>
      </c>
      <c r="K27" s="24">
        <f t="shared" si="2"/>
        <v>0</v>
      </c>
      <c r="L27" s="24">
        <f t="shared" si="2"/>
        <v>108</v>
      </c>
    </row>
    <row r="28" spans="1:12" ht="12.75" thickBot="1">
      <c r="A28" s="7" t="s">
        <v>5</v>
      </c>
      <c r="B28" s="98" t="s">
        <v>6</v>
      </c>
      <c r="C28" s="100"/>
      <c r="D28" s="98" t="s">
        <v>7</v>
      </c>
      <c r="E28" s="100"/>
      <c r="F28" s="98" t="s">
        <v>8</v>
      </c>
      <c r="G28" s="100"/>
      <c r="H28" s="98" t="s">
        <v>9</v>
      </c>
      <c r="I28" s="100"/>
      <c r="J28" s="101" t="s">
        <v>10</v>
      </c>
      <c r="K28" s="102"/>
      <c r="L28" s="7" t="s">
        <v>11</v>
      </c>
    </row>
    <row r="29" spans="1:12" ht="12.75" thickBot="1">
      <c r="A29" s="8" t="s">
        <v>26</v>
      </c>
      <c r="B29" s="8" t="s">
        <v>13</v>
      </c>
      <c r="C29" s="8" t="s">
        <v>14</v>
      </c>
      <c r="D29" s="8" t="s">
        <v>13</v>
      </c>
      <c r="E29" s="8" t="s">
        <v>14</v>
      </c>
      <c r="F29" s="8" t="s">
        <v>13</v>
      </c>
      <c r="G29" s="8" t="s">
        <v>14</v>
      </c>
      <c r="H29" s="8" t="s">
        <v>13</v>
      </c>
      <c r="I29" s="8" t="s">
        <v>14</v>
      </c>
      <c r="J29" s="8" t="s">
        <v>13</v>
      </c>
      <c r="K29" s="8" t="s">
        <v>14</v>
      </c>
      <c r="L29" s="8"/>
    </row>
    <row r="30" spans="1:12" s="28" customFormat="1" ht="12">
      <c r="A30" s="25" t="s">
        <v>27</v>
      </c>
      <c r="B30" s="10">
        <v>0</v>
      </c>
      <c r="C30" s="10">
        <v>1</v>
      </c>
      <c r="D30" s="10">
        <v>0</v>
      </c>
      <c r="E30" s="10">
        <v>0</v>
      </c>
      <c r="F30" s="10">
        <v>4</v>
      </c>
      <c r="G30" s="10">
        <v>1</v>
      </c>
      <c r="H30" s="10">
        <v>28</v>
      </c>
      <c r="I30" s="10">
        <v>5</v>
      </c>
      <c r="J30" s="10">
        <v>8</v>
      </c>
      <c r="K30" s="11">
        <v>0</v>
      </c>
      <c r="L30" s="12">
        <f>SUM(B30:K30)</f>
        <v>47</v>
      </c>
    </row>
    <row r="31" spans="1:12" ht="12">
      <c r="A31" s="13" t="s">
        <v>28</v>
      </c>
      <c r="B31" s="14">
        <v>1</v>
      </c>
      <c r="C31" s="14">
        <v>2</v>
      </c>
      <c r="D31" s="14">
        <v>2</v>
      </c>
      <c r="E31" s="14">
        <v>6</v>
      </c>
      <c r="F31" s="14">
        <v>24</v>
      </c>
      <c r="G31" s="14">
        <v>11</v>
      </c>
      <c r="H31" s="14">
        <v>37</v>
      </c>
      <c r="I31" s="14">
        <v>0</v>
      </c>
      <c r="J31" s="14">
        <v>4</v>
      </c>
      <c r="K31" s="15">
        <v>0</v>
      </c>
      <c r="L31" s="16">
        <f>SUM(B31:K31)</f>
        <v>87</v>
      </c>
    </row>
    <row r="32" spans="1:12" s="5" customFormat="1" ht="12.75" thickBot="1">
      <c r="A32" s="27" t="s">
        <v>18</v>
      </c>
      <c r="B32" s="18">
        <v>2</v>
      </c>
      <c r="C32" s="18">
        <v>1</v>
      </c>
      <c r="D32" s="18">
        <v>2</v>
      </c>
      <c r="E32" s="18">
        <v>10</v>
      </c>
      <c r="F32" s="18">
        <v>19</v>
      </c>
      <c r="G32" s="18">
        <v>2</v>
      </c>
      <c r="H32" s="18">
        <v>9</v>
      </c>
      <c r="I32" s="18">
        <v>0</v>
      </c>
      <c r="J32" s="18">
        <v>0</v>
      </c>
      <c r="K32" s="20">
        <v>0</v>
      </c>
      <c r="L32" s="21">
        <f>SUM(B32:K32)</f>
        <v>45</v>
      </c>
    </row>
    <row r="33" spans="1:12" s="5" customFormat="1" ht="12.75" thickBot="1">
      <c r="A33" s="22" t="s">
        <v>20</v>
      </c>
      <c r="B33" s="24">
        <f aca="true" t="shared" si="3" ref="B33:L33">SUM(B29:B32)</f>
        <v>3</v>
      </c>
      <c r="C33" s="24">
        <f t="shared" si="3"/>
        <v>4</v>
      </c>
      <c r="D33" s="24">
        <f t="shared" si="3"/>
        <v>4</v>
      </c>
      <c r="E33" s="24">
        <f t="shared" si="3"/>
        <v>16</v>
      </c>
      <c r="F33" s="24">
        <f t="shared" si="3"/>
        <v>47</v>
      </c>
      <c r="G33" s="24">
        <f t="shared" si="3"/>
        <v>14</v>
      </c>
      <c r="H33" s="24">
        <f t="shared" si="3"/>
        <v>74</v>
      </c>
      <c r="I33" s="24">
        <f t="shared" si="3"/>
        <v>5</v>
      </c>
      <c r="J33" s="24">
        <f t="shared" si="3"/>
        <v>12</v>
      </c>
      <c r="K33" s="24">
        <f t="shared" si="3"/>
        <v>0</v>
      </c>
      <c r="L33" s="24">
        <f t="shared" si="3"/>
        <v>179</v>
      </c>
    </row>
    <row r="34" spans="1:12" ht="12.75" thickBot="1">
      <c r="A34" s="7" t="s">
        <v>5</v>
      </c>
      <c r="B34" s="98" t="s">
        <v>6</v>
      </c>
      <c r="C34" s="100"/>
      <c r="D34" s="98" t="s">
        <v>7</v>
      </c>
      <c r="E34" s="100"/>
      <c r="F34" s="98" t="s">
        <v>8</v>
      </c>
      <c r="G34" s="100"/>
      <c r="H34" s="98" t="s">
        <v>9</v>
      </c>
      <c r="I34" s="100"/>
      <c r="J34" s="101" t="s">
        <v>10</v>
      </c>
      <c r="K34" s="102"/>
      <c r="L34" s="7" t="s">
        <v>11</v>
      </c>
    </row>
    <row r="35" spans="1:12" ht="12.75" thickBot="1">
      <c r="A35" s="8" t="s">
        <v>29</v>
      </c>
      <c r="B35" s="8" t="s">
        <v>13</v>
      </c>
      <c r="C35" s="8" t="s">
        <v>14</v>
      </c>
      <c r="D35" s="8" t="s">
        <v>13</v>
      </c>
      <c r="E35" s="8" t="s">
        <v>14</v>
      </c>
      <c r="F35" s="8" t="s">
        <v>13</v>
      </c>
      <c r="G35" s="8" t="s">
        <v>14</v>
      </c>
      <c r="H35" s="8" t="s">
        <v>13</v>
      </c>
      <c r="I35" s="8" t="s">
        <v>14</v>
      </c>
      <c r="J35" s="8" t="s">
        <v>13</v>
      </c>
      <c r="K35" s="8" t="s">
        <v>14</v>
      </c>
      <c r="L35" s="8"/>
    </row>
    <row r="36" spans="1:12" ht="12">
      <c r="A36" s="25" t="s">
        <v>30</v>
      </c>
      <c r="B36" s="10">
        <v>2</v>
      </c>
      <c r="C36" s="10">
        <v>0</v>
      </c>
      <c r="D36" s="10">
        <v>2</v>
      </c>
      <c r="E36" s="10">
        <v>1</v>
      </c>
      <c r="F36" s="10">
        <v>13</v>
      </c>
      <c r="G36" s="10">
        <v>5</v>
      </c>
      <c r="H36" s="10">
        <v>24</v>
      </c>
      <c r="I36" s="10">
        <v>1</v>
      </c>
      <c r="J36" s="10">
        <v>3</v>
      </c>
      <c r="K36" s="29">
        <v>0</v>
      </c>
      <c r="L36" s="30">
        <f>SUM(B36:K36)</f>
        <v>51</v>
      </c>
    </row>
    <row r="37" spans="1:12" ht="12">
      <c r="A37" s="26" t="s">
        <v>18</v>
      </c>
      <c r="B37" s="14">
        <v>0</v>
      </c>
      <c r="C37" s="14">
        <v>0</v>
      </c>
      <c r="D37" s="14">
        <v>2</v>
      </c>
      <c r="E37" s="14">
        <v>1</v>
      </c>
      <c r="F37" s="14">
        <v>26</v>
      </c>
      <c r="G37" s="14">
        <v>5</v>
      </c>
      <c r="H37" s="14">
        <v>15</v>
      </c>
      <c r="I37" s="14">
        <v>0</v>
      </c>
      <c r="J37" s="14">
        <v>0</v>
      </c>
      <c r="K37" s="15">
        <v>0</v>
      </c>
      <c r="L37" s="16">
        <f>SUM(B37:K37)</f>
        <v>49</v>
      </c>
    </row>
    <row r="38" spans="1:12" s="5" customFormat="1" ht="12.75" thickBot="1">
      <c r="A38" s="27" t="s">
        <v>23</v>
      </c>
      <c r="B38" s="18">
        <v>0</v>
      </c>
      <c r="C38" s="18">
        <v>1</v>
      </c>
      <c r="D38" s="18">
        <v>1</v>
      </c>
      <c r="E38" s="18">
        <v>0</v>
      </c>
      <c r="F38" s="18">
        <v>8</v>
      </c>
      <c r="G38" s="18">
        <v>9</v>
      </c>
      <c r="H38" s="18">
        <v>35</v>
      </c>
      <c r="I38" s="18">
        <v>2</v>
      </c>
      <c r="J38" s="18">
        <v>5</v>
      </c>
      <c r="K38" s="20">
        <v>0</v>
      </c>
      <c r="L38" s="21">
        <f>SUM(B38:K38)</f>
        <v>61</v>
      </c>
    </row>
    <row r="39" spans="1:12" ht="12.75" thickBot="1">
      <c r="A39" s="22" t="s">
        <v>20</v>
      </c>
      <c r="B39" s="24">
        <f aca="true" t="shared" si="4" ref="B39:L39">SUM(B35:B38)</f>
        <v>2</v>
      </c>
      <c r="C39" s="24">
        <f t="shared" si="4"/>
        <v>1</v>
      </c>
      <c r="D39" s="24">
        <f t="shared" si="4"/>
        <v>5</v>
      </c>
      <c r="E39" s="24">
        <f t="shared" si="4"/>
        <v>2</v>
      </c>
      <c r="F39" s="24">
        <f t="shared" si="4"/>
        <v>47</v>
      </c>
      <c r="G39" s="24">
        <f t="shared" si="4"/>
        <v>19</v>
      </c>
      <c r="H39" s="24">
        <f t="shared" si="4"/>
        <v>74</v>
      </c>
      <c r="I39" s="24">
        <f t="shared" si="4"/>
        <v>3</v>
      </c>
      <c r="J39" s="24">
        <f t="shared" si="4"/>
        <v>8</v>
      </c>
      <c r="K39" s="24">
        <f t="shared" si="4"/>
        <v>0</v>
      </c>
      <c r="L39" s="24">
        <f t="shared" si="4"/>
        <v>161</v>
      </c>
    </row>
    <row r="40" spans="1:12" ht="12.75" thickBot="1">
      <c r="A40" s="31" t="s">
        <v>11</v>
      </c>
      <c r="B40" s="32">
        <f aca="true" t="shared" si="5" ref="B40:L40">B16+B22+B27+B33+B39</f>
        <v>16</v>
      </c>
      <c r="C40" s="32">
        <f t="shared" si="5"/>
        <v>32</v>
      </c>
      <c r="D40" s="32">
        <f t="shared" si="5"/>
        <v>121</v>
      </c>
      <c r="E40" s="32">
        <f t="shared" si="5"/>
        <v>65</v>
      </c>
      <c r="F40" s="32">
        <f t="shared" si="5"/>
        <v>422</v>
      </c>
      <c r="G40" s="32">
        <f t="shared" si="5"/>
        <v>83</v>
      </c>
      <c r="H40" s="32">
        <f t="shared" si="5"/>
        <v>357</v>
      </c>
      <c r="I40" s="32">
        <f t="shared" si="5"/>
        <v>19</v>
      </c>
      <c r="J40" s="32">
        <f t="shared" si="5"/>
        <v>38</v>
      </c>
      <c r="K40" s="32">
        <f t="shared" si="5"/>
        <v>0</v>
      </c>
      <c r="L40" s="6">
        <f t="shared" si="5"/>
        <v>1153</v>
      </c>
    </row>
    <row r="41" spans="1:12" ht="12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93" ht="12.7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0" customFormat="1" ht="15">
      <c r="A52" s="3" t="str">
        <f>A5</f>
        <v>Julho/2009 (posição de 31 de julho)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50" customFormat="1" ht="18">
      <c r="A53" s="103" t="s">
        <v>31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0" customFormat="1" ht="15.75">
      <c r="A54" s="37" t="s">
        <v>5</v>
      </c>
      <c r="B54" s="38" t="s">
        <v>32</v>
      </c>
      <c r="C54" s="39" t="s">
        <v>33</v>
      </c>
      <c r="D54" s="40" t="s">
        <v>34</v>
      </c>
      <c r="E54" s="41" t="s">
        <v>33</v>
      </c>
      <c r="F54" s="40" t="s">
        <v>35</v>
      </c>
      <c r="G54" s="41" t="s">
        <v>33</v>
      </c>
      <c r="H54" s="40" t="s">
        <v>36</v>
      </c>
      <c r="I54" s="41" t="s">
        <v>33</v>
      </c>
      <c r="J54" s="42" t="s">
        <v>37</v>
      </c>
      <c r="K54" s="42" t="s">
        <v>33</v>
      </c>
      <c r="L54" s="41" t="s">
        <v>11</v>
      </c>
    </row>
    <row r="55" spans="1:12" s="50" customFormat="1" ht="15">
      <c r="A55" s="43"/>
      <c r="B55" s="44"/>
      <c r="C55" s="45" t="s">
        <v>5</v>
      </c>
      <c r="D55" s="43"/>
      <c r="E55" s="45" t="s">
        <v>5</v>
      </c>
      <c r="F55" s="43"/>
      <c r="G55" s="45" t="s">
        <v>5</v>
      </c>
      <c r="H55" s="43"/>
      <c r="I55" s="45" t="s">
        <v>5</v>
      </c>
      <c r="J55" s="46" t="s">
        <v>38</v>
      </c>
      <c r="K55" s="45" t="s">
        <v>5</v>
      </c>
      <c r="L55" s="43"/>
    </row>
    <row r="56" spans="1:12" s="50" customFormat="1" ht="15">
      <c r="A56" s="47" t="s">
        <v>39</v>
      </c>
      <c r="B56" s="48">
        <f>B16</f>
        <v>9</v>
      </c>
      <c r="C56" s="69">
        <f>B56/$L$56</f>
        <v>0.019867549668874173</v>
      </c>
      <c r="D56" s="48">
        <f>D16</f>
        <v>75</v>
      </c>
      <c r="E56" s="69">
        <f>D56/$L$56</f>
        <v>0.16556291390728478</v>
      </c>
      <c r="F56" s="48">
        <f>F16</f>
        <v>200</v>
      </c>
      <c r="G56" s="69">
        <f>F56/$L$56</f>
        <v>0.44150110375275936</v>
      </c>
      <c r="H56" s="48">
        <f>H16</f>
        <v>156</v>
      </c>
      <c r="I56" s="69">
        <f>H56/$L$56</f>
        <v>0.3443708609271523</v>
      </c>
      <c r="J56" s="48">
        <f>J16</f>
        <v>13</v>
      </c>
      <c r="K56" s="69">
        <f>J56/L56</f>
        <v>0.02869757174392936</v>
      </c>
      <c r="L56" s="49">
        <f>B56+D56+F56+H56+J56</f>
        <v>453</v>
      </c>
    </row>
    <row r="57" spans="1:193" ht="21.75" customHeight="1">
      <c r="A57" s="51" t="s">
        <v>40</v>
      </c>
      <c r="B57" s="52">
        <f>B22</f>
        <v>0</v>
      </c>
      <c r="C57" s="69">
        <f>B57/$L$57</f>
        <v>0</v>
      </c>
      <c r="D57" s="52">
        <f>D22</f>
        <v>31</v>
      </c>
      <c r="E57" s="69">
        <f>D57/$L$57</f>
        <v>0.21678321678321677</v>
      </c>
      <c r="F57" s="52">
        <f>F22</f>
        <v>74</v>
      </c>
      <c r="G57" s="69">
        <f>F57/$L$57</f>
        <v>0.5174825174825175</v>
      </c>
      <c r="H57" s="52">
        <f>H22</f>
        <v>35</v>
      </c>
      <c r="I57" s="69">
        <f>H57/L57</f>
        <v>0.24475524475524477</v>
      </c>
      <c r="J57" s="52">
        <f>J22</f>
        <v>3</v>
      </c>
      <c r="K57" s="69">
        <f>J57/L57</f>
        <v>0.02097902097902098</v>
      </c>
      <c r="L57" s="53">
        <f>B57+D57+F57+H57+J57</f>
        <v>143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1" t="s">
        <v>41</v>
      </c>
      <c r="B58" s="52">
        <f>B27</f>
        <v>2</v>
      </c>
      <c r="C58" s="69">
        <f>B58/$L$58</f>
        <v>0.024390243902439025</v>
      </c>
      <c r="D58" s="52">
        <f>D27</f>
        <v>6</v>
      </c>
      <c r="E58" s="69">
        <f>D58/$L$58</f>
        <v>0.07317073170731707</v>
      </c>
      <c r="F58" s="52">
        <f>F27</f>
        <v>54</v>
      </c>
      <c r="G58" s="69">
        <f>F58/$L$58</f>
        <v>0.6585365853658537</v>
      </c>
      <c r="H58" s="52">
        <f>H27</f>
        <v>18</v>
      </c>
      <c r="I58" s="69">
        <f>H58/L58</f>
        <v>0.21951219512195122</v>
      </c>
      <c r="J58" s="52">
        <f>J27</f>
        <v>2</v>
      </c>
      <c r="K58" s="69">
        <f>J58/L58</f>
        <v>0.024390243902439025</v>
      </c>
      <c r="L58" s="53">
        <f>B58+D58+F58+H58+J58</f>
        <v>82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1" t="s">
        <v>42</v>
      </c>
      <c r="B59" s="52">
        <f>B33</f>
        <v>3</v>
      </c>
      <c r="C59" s="69">
        <f>B59/$L$59</f>
        <v>0.02142857142857143</v>
      </c>
      <c r="D59" s="52">
        <f>D33</f>
        <v>4</v>
      </c>
      <c r="E59" s="69">
        <f>D59/$L$59</f>
        <v>0.02857142857142857</v>
      </c>
      <c r="F59" s="52">
        <f>F33</f>
        <v>47</v>
      </c>
      <c r="G59" s="69">
        <f>F59/$L$59</f>
        <v>0.3357142857142857</v>
      </c>
      <c r="H59" s="52">
        <f>H33</f>
        <v>74</v>
      </c>
      <c r="I59" s="69">
        <f>H59/L59</f>
        <v>0.5285714285714286</v>
      </c>
      <c r="J59" s="52">
        <f>J33</f>
        <v>12</v>
      </c>
      <c r="K59" s="69">
        <f>J59/L59</f>
        <v>0.08571428571428572</v>
      </c>
      <c r="L59" s="53">
        <f>B59+D59+F59+H59+J59</f>
        <v>140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54" t="s">
        <v>43</v>
      </c>
      <c r="B60" s="55">
        <f>B39</f>
        <v>2</v>
      </c>
      <c r="C60" s="69">
        <f>B60/$L$60</f>
        <v>0.014705882352941176</v>
      </c>
      <c r="D60" s="55">
        <f>D39</f>
        <v>5</v>
      </c>
      <c r="E60" s="69">
        <f>D60/$L$60</f>
        <v>0.03676470588235294</v>
      </c>
      <c r="F60" s="55">
        <f>F39</f>
        <v>47</v>
      </c>
      <c r="G60" s="69">
        <f>F60/$L$60</f>
        <v>0.34558823529411764</v>
      </c>
      <c r="H60" s="55">
        <f>H39</f>
        <v>74</v>
      </c>
      <c r="I60" s="69">
        <f>H60/L60</f>
        <v>0.5441176470588235</v>
      </c>
      <c r="J60" s="55">
        <f>J39</f>
        <v>8</v>
      </c>
      <c r="K60" s="69">
        <f>J60/L60</f>
        <v>0.058823529411764705</v>
      </c>
      <c r="L60" s="55">
        <f>B60+D60+F60+H60+J60</f>
        <v>136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56" t="s">
        <v>11</v>
      </c>
      <c r="B61" s="57">
        <f>SUM(B56:B60)</f>
        <v>16</v>
      </c>
      <c r="C61" s="58">
        <f>B61/$L$61</f>
        <v>0.016771488469601678</v>
      </c>
      <c r="D61" s="57">
        <f>SUM(D56:D60)</f>
        <v>121</v>
      </c>
      <c r="E61" s="58">
        <f>D61/$L$61</f>
        <v>0.12683438155136267</v>
      </c>
      <c r="F61" s="57">
        <f>SUM(F56:F60)</f>
        <v>422</v>
      </c>
      <c r="G61" s="58">
        <f>F61/$L$61</f>
        <v>0.44234800838574423</v>
      </c>
      <c r="H61" s="57">
        <f>SUM(H56:H60)</f>
        <v>357</v>
      </c>
      <c r="I61" s="58">
        <f>H61/$L$61</f>
        <v>0.3742138364779874</v>
      </c>
      <c r="J61" s="57">
        <f>SUM(J56:J60)</f>
        <v>38</v>
      </c>
      <c r="K61" s="58">
        <f>J61/$L$61</f>
        <v>0.039832285115303984</v>
      </c>
      <c r="L61" s="59">
        <f>SUM(L56:L60)</f>
        <v>954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44</v>
      </c>
      <c r="B62" s="60">
        <f>B61/L61</f>
        <v>0.016771488469601678</v>
      </c>
      <c r="C62" s="60"/>
      <c r="D62" s="60">
        <f>D61/L61</f>
        <v>0.12683438155136267</v>
      </c>
      <c r="E62" s="60"/>
      <c r="F62" s="60">
        <f>F61/L61</f>
        <v>0.44234800838574423</v>
      </c>
      <c r="G62" s="60"/>
      <c r="H62" s="60">
        <f>H61/L61</f>
        <v>0.3742138364779874</v>
      </c>
      <c r="I62" s="60"/>
      <c r="J62" s="60">
        <f>J61/L61</f>
        <v>0.039832285115303984</v>
      </c>
      <c r="K62" s="60"/>
      <c r="L62" s="61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5"/>
      <c r="C63" s="6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51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37" t="s">
        <v>5</v>
      </c>
      <c r="B65" s="38" t="s">
        <v>32</v>
      </c>
      <c r="C65" s="39" t="s">
        <v>33</v>
      </c>
      <c r="D65" s="40" t="s">
        <v>34</v>
      </c>
      <c r="E65" s="41" t="s">
        <v>33</v>
      </c>
      <c r="F65" s="40" t="s">
        <v>35</v>
      </c>
      <c r="G65" s="41" t="s">
        <v>33</v>
      </c>
      <c r="H65" s="40" t="s">
        <v>36</v>
      </c>
      <c r="I65" s="41" t="s">
        <v>33</v>
      </c>
      <c r="J65" s="42" t="s">
        <v>37</v>
      </c>
      <c r="K65" s="42" t="s">
        <v>33</v>
      </c>
      <c r="L65" s="41" t="s">
        <v>11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3"/>
      <c r="B66" s="44"/>
      <c r="C66" s="45" t="s">
        <v>5</v>
      </c>
      <c r="D66" s="43"/>
      <c r="E66" s="45" t="s">
        <v>5</v>
      </c>
      <c r="F66" s="43"/>
      <c r="G66" s="45" t="s">
        <v>5</v>
      </c>
      <c r="H66" s="43"/>
      <c r="I66" s="45" t="s">
        <v>5</v>
      </c>
      <c r="J66" s="46" t="s">
        <v>38</v>
      </c>
      <c r="K66" s="45" t="s">
        <v>5</v>
      </c>
      <c r="L66" s="4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47" t="s">
        <v>39</v>
      </c>
      <c r="B67" s="63">
        <f>C16</f>
        <v>5</v>
      </c>
      <c r="C67" s="70">
        <f aca="true" t="shared" si="6" ref="C67:C72">B67/L67</f>
        <v>0.07462686567164178</v>
      </c>
      <c r="D67" s="63">
        <f>E16</f>
        <v>27</v>
      </c>
      <c r="E67" s="70">
        <f aca="true" t="shared" si="7" ref="E67:E72">D67/L67</f>
        <v>0.40298507462686567</v>
      </c>
      <c r="F67" s="63">
        <f>G16</f>
        <v>29</v>
      </c>
      <c r="G67" s="70">
        <f aca="true" t="shared" si="8" ref="G67:G72">F67/L67</f>
        <v>0.43283582089552236</v>
      </c>
      <c r="H67" s="63">
        <f>I16</f>
        <v>6</v>
      </c>
      <c r="I67" s="70">
        <f aca="true" t="shared" si="9" ref="I67:I72">H67/L67</f>
        <v>0.08955223880597014</v>
      </c>
      <c r="J67" s="63">
        <f>K16</f>
        <v>0</v>
      </c>
      <c r="K67" s="70">
        <f aca="true" t="shared" si="10" ref="K67:K72">J67/L67</f>
        <v>0</v>
      </c>
      <c r="L67" s="53">
        <f>B67+D67+F67+H67+J67</f>
        <v>67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6" customFormat="1" ht="15">
      <c r="A68" s="51" t="s">
        <v>40</v>
      </c>
      <c r="B68" s="64">
        <f>C22</f>
        <v>15</v>
      </c>
      <c r="C68" s="69">
        <f t="shared" si="6"/>
        <v>0.35714285714285715</v>
      </c>
      <c r="D68" s="64">
        <f>E22</f>
        <v>10</v>
      </c>
      <c r="E68" s="69">
        <f t="shared" si="7"/>
        <v>0.23809523809523808</v>
      </c>
      <c r="F68" s="64">
        <f>G22</f>
        <v>14</v>
      </c>
      <c r="G68" s="69">
        <f t="shared" si="8"/>
        <v>0.3333333333333333</v>
      </c>
      <c r="H68" s="64">
        <f>I22</f>
        <v>3</v>
      </c>
      <c r="I68" s="69">
        <f t="shared" si="9"/>
        <v>0.07142857142857142</v>
      </c>
      <c r="J68" s="64">
        <f>K22</f>
        <v>0</v>
      </c>
      <c r="K68" s="69">
        <f t="shared" si="10"/>
        <v>0</v>
      </c>
      <c r="L68" s="53">
        <f>B68+D68+F68+H68+J68</f>
        <v>42</v>
      </c>
    </row>
    <row r="69" spans="1:193" ht="15">
      <c r="A69" s="51" t="s">
        <v>41</v>
      </c>
      <c r="B69" s="64">
        <f>C27</f>
        <v>7</v>
      </c>
      <c r="C69" s="69">
        <f t="shared" si="6"/>
        <v>0.2692307692307692</v>
      </c>
      <c r="D69" s="64">
        <f>E27</f>
        <v>10</v>
      </c>
      <c r="E69" s="69">
        <f t="shared" si="7"/>
        <v>0.38461538461538464</v>
      </c>
      <c r="F69" s="64">
        <f>G27</f>
        <v>7</v>
      </c>
      <c r="G69" s="69">
        <f t="shared" si="8"/>
        <v>0.2692307692307692</v>
      </c>
      <c r="H69" s="64">
        <f>I27</f>
        <v>2</v>
      </c>
      <c r="I69" s="69">
        <f t="shared" si="9"/>
        <v>0.07692307692307693</v>
      </c>
      <c r="J69" s="64">
        <f>K27</f>
        <v>0</v>
      </c>
      <c r="K69" s="69">
        <f t="shared" si="10"/>
        <v>0</v>
      </c>
      <c r="L69" s="53">
        <f>B69+D69+F69+H69+J69</f>
        <v>26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1" t="s">
        <v>42</v>
      </c>
      <c r="B70" s="64">
        <f>C33</f>
        <v>4</v>
      </c>
      <c r="C70" s="69">
        <f t="shared" si="6"/>
        <v>0.10256410256410256</v>
      </c>
      <c r="D70" s="64">
        <f>E33</f>
        <v>16</v>
      </c>
      <c r="E70" s="69">
        <f t="shared" si="7"/>
        <v>0.41025641025641024</v>
      </c>
      <c r="F70" s="64">
        <f>G33</f>
        <v>14</v>
      </c>
      <c r="G70" s="69">
        <f t="shared" si="8"/>
        <v>0.358974358974359</v>
      </c>
      <c r="H70" s="64">
        <f>I33</f>
        <v>5</v>
      </c>
      <c r="I70" s="69">
        <f t="shared" si="9"/>
        <v>0.1282051282051282</v>
      </c>
      <c r="J70" s="64">
        <f>K33</f>
        <v>0</v>
      </c>
      <c r="K70" s="69">
        <f t="shared" si="10"/>
        <v>0</v>
      </c>
      <c r="L70" s="49">
        <f>B70+D70+F70+H70+J70</f>
        <v>39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54" t="s">
        <v>43</v>
      </c>
      <c r="B71" s="65">
        <f>C39</f>
        <v>1</v>
      </c>
      <c r="C71" s="71">
        <f t="shared" si="6"/>
        <v>0.04</v>
      </c>
      <c r="D71" s="65">
        <f>E39</f>
        <v>2</v>
      </c>
      <c r="E71" s="71">
        <f t="shared" si="7"/>
        <v>0.08</v>
      </c>
      <c r="F71" s="65">
        <f>G39</f>
        <v>19</v>
      </c>
      <c r="G71" s="71">
        <f t="shared" si="8"/>
        <v>0.76</v>
      </c>
      <c r="H71" s="65">
        <f>I39</f>
        <v>3</v>
      </c>
      <c r="I71" s="71">
        <f t="shared" si="9"/>
        <v>0.12</v>
      </c>
      <c r="J71" s="65">
        <f>K39</f>
        <v>0</v>
      </c>
      <c r="K71" s="71">
        <f t="shared" si="10"/>
        <v>0</v>
      </c>
      <c r="L71" s="49">
        <f>B71+D71+F71+H71+J71</f>
        <v>25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56" t="s">
        <v>11</v>
      </c>
      <c r="B72" s="66">
        <f>SUM(B67:B71)</f>
        <v>32</v>
      </c>
      <c r="C72" s="58">
        <f t="shared" si="6"/>
        <v>0.16080402010050251</v>
      </c>
      <c r="D72" s="66">
        <f>SUM(D67:D71)</f>
        <v>65</v>
      </c>
      <c r="E72" s="58">
        <f t="shared" si="7"/>
        <v>0.32663316582914576</v>
      </c>
      <c r="F72" s="57">
        <f>SUM(F67:F71)</f>
        <v>83</v>
      </c>
      <c r="G72" s="58">
        <f t="shared" si="8"/>
        <v>0.41708542713567837</v>
      </c>
      <c r="H72" s="66">
        <f>SUM(H67:H71)</f>
        <v>19</v>
      </c>
      <c r="I72" s="58">
        <f t="shared" si="9"/>
        <v>0.09547738693467336</v>
      </c>
      <c r="J72" s="66">
        <f>SUM(J67:J71)</f>
        <v>0</v>
      </c>
      <c r="K72" s="58">
        <f t="shared" si="10"/>
        <v>0</v>
      </c>
      <c r="L72" s="59">
        <f>SUM(L67:L71)</f>
        <v>199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0">
        <f>B72/L72</f>
        <v>0.16080402010050251</v>
      </c>
      <c r="C73" s="60"/>
      <c r="D73" s="60">
        <f>D72/L72</f>
        <v>0.32663316582914576</v>
      </c>
      <c r="E73" s="60"/>
      <c r="F73" s="60">
        <f>F72/L72</f>
        <v>0.41708542713567837</v>
      </c>
      <c r="G73" s="60"/>
      <c r="H73" s="60">
        <f>H72/L72</f>
        <v>0.09547738693467336</v>
      </c>
      <c r="I73" s="60"/>
      <c r="J73" s="60">
        <f>J72/L72</f>
        <v>0</v>
      </c>
      <c r="K73" s="60"/>
      <c r="L73" s="61">
        <f>SUM(B73:J73)</f>
        <v>0.9999999999999999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5"/>
      <c r="C74" s="3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52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37" t="s">
        <v>5</v>
      </c>
      <c r="B76" s="38" t="s">
        <v>32</v>
      </c>
      <c r="C76" s="39" t="s">
        <v>33</v>
      </c>
      <c r="D76" s="40" t="s">
        <v>34</v>
      </c>
      <c r="E76" s="41" t="s">
        <v>33</v>
      </c>
      <c r="F76" s="40" t="s">
        <v>35</v>
      </c>
      <c r="G76" s="41" t="s">
        <v>33</v>
      </c>
      <c r="H76" s="40" t="s">
        <v>36</v>
      </c>
      <c r="I76" s="41" t="s">
        <v>33</v>
      </c>
      <c r="J76" s="42" t="s">
        <v>37</v>
      </c>
      <c r="K76" s="42" t="s">
        <v>33</v>
      </c>
      <c r="L76" s="41" t="s">
        <v>11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3"/>
      <c r="B77" s="44"/>
      <c r="C77" s="45" t="s">
        <v>5</v>
      </c>
      <c r="D77" s="43"/>
      <c r="E77" s="45" t="s">
        <v>5</v>
      </c>
      <c r="F77" s="43"/>
      <c r="G77" s="45" t="s">
        <v>5</v>
      </c>
      <c r="H77" s="43"/>
      <c r="I77" s="45" t="s">
        <v>5</v>
      </c>
      <c r="J77" s="46" t="s">
        <v>38</v>
      </c>
      <c r="K77" s="45" t="s">
        <v>5</v>
      </c>
      <c r="L77" s="4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47" t="s">
        <v>39</v>
      </c>
      <c r="B78" s="48">
        <f>B67+B56</f>
        <v>14</v>
      </c>
      <c r="C78" s="69">
        <f>B78/L78</f>
        <v>0.026923076923076925</v>
      </c>
      <c r="D78" s="48">
        <f>D67+D56</f>
        <v>102</v>
      </c>
      <c r="E78" s="69">
        <f>D78/L78</f>
        <v>0.19615384615384615</v>
      </c>
      <c r="F78" s="48">
        <f>F67+F56</f>
        <v>229</v>
      </c>
      <c r="G78" s="69">
        <f>F78/L78</f>
        <v>0.4403846153846154</v>
      </c>
      <c r="H78" s="48">
        <f>H67+H56</f>
        <v>162</v>
      </c>
      <c r="I78" s="69">
        <f>H78/L78</f>
        <v>0.31153846153846154</v>
      </c>
      <c r="J78" s="48">
        <f>J67+J56</f>
        <v>13</v>
      </c>
      <c r="K78" s="69">
        <f>J78/L78</f>
        <v>0.025</v>
      </c>
      <c r="L78" s="49">
        <f>B78+D78+F78+H78+J78</f>
        <v>520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1" t="s">
        <v>40</v>
      </c>
      <c r="B79" s="48">
        <f>B68+B57</f>
        <v>15</v>
      </c>
      <c r="C79" s="69">
        <f>B79/L79</f>
        <v>0.08108108108108109</v>
      </c>
      <c r="D79" s="48">
        <f>D68+D57</f>
        <v>41</v>
      </c>
      <c r="E79" s="69">
        <f>D79/L79</f>
        <v>0.22162162162162163</v>
      </c>
      <c r="F79" s="48">
        <f>F68+F57</f>
        <v>88</v>
      </c>
      <c r="G79" s="69">
        <f>F79/L79</f>
        <v>0.4756756756756757</v>
      </c>
      <c r="H79" s="48">
        <f>H68+H57</f>
        <v>38</v>
      </c>
      <c r="I79" s="69">
        <f>H79/L79</f>
        <v>0.20540540540540542</v>
      </c>
      <c r="J79" s="48">
        <f>J68+J57</f>
        <v>3</v>
      </c>
      <c r="K79" s="69">
        <f>J79/L79</f>
        <v>0.016216216216216217</v>
      </c>
      <c r="L79" s="49">
        <f>B79+D79+F79+H79+J79</f>
        <v>185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1" t="s">
        <v>41</v>
      </c>
      <c r="B80" s="48">
        <f>B69+B58</f>
        <v>9</v>
      </c>
      <c r="C80" s="69">
        <f>B80/L80</f>
        <v>0.08333333333333333</v>
      </c>
      <c r="D80" s="48">
        <f>D69+D58</f>
        <v>16</v>
      </c>
      <c r="E80" s="69">
        <f>D80/L80</f>
        <v>0.14814814814814814</v>
      </c>
      <c r="F80" s="48">
        <f>F69+F58</f>
        <v>61</v>
      </c>
      <c r="G80" s="69">
        <f>F80/L80</f>
        <v>0.5648148148148148</v>
      </c>
      <c r="H80" s="48">
        <f>H69+H58</f>
        <v>20</v>
      </c>
      <c r="I80" s="69">
        <f>H80/L80</f>
        <v>0.18518518518518517</v>
      </c>
      <c r="J80" s="48">
        <f>J69+J58</f>
        <v>2</v>
      </c>
      <c r="K80" s="69">
        <f>J80/L80</f>
        <v>0.018518518518518517</v>
      </c>
      <c r="L80" s="49">
        <f>B80+D80+F80+H80+J80</f>
        <v>108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1" t="s">
        <v>42</v>
      </c>
      <c r="B81" s="48">
        <f>B70+B59</f>
        <v>7</v>
      </c>
      <c r="C81" s="69">
        <f>B81/L81</f>
        <v>0.03910614525139665</v>
      </c>
      <c r="D81" s="48">
        <f>D70+D59</f>
        <v>20</v>
      </c>
      <c r="E81" s="69">
        <f>D81/L81</f>
        <v>0.11173184357541899</v>
      </c>
      <c r="F81" s="48">
        <f>F70+F59</f>
        <v>61</v>
      </c>
      <c r="G81" s="69">
        <f>F81/L81</f>
        <v>0.3407821229050279</v>
      </c>
      <c r="H81" s="48">
        <f>H70+H59</f>
        <v>79</v>
      </c>
      <c r="I81" s="69">
        <f>H81/L81</f>
        <v>0.441340782122905</v>
      </c>
      <c r="J81" s="48">
        <f>J70+J59</f>
        <v>12</v>
      </c>
      <c r="K81" s="69">
        <f>J81/L81</f>
        <v>0.0670391061452514</v>
      </c>
      <c r="L81" s="49">
        <f>B81+D81+F81+H81+J81</f>
        <v>179</v>
      </c>
    </row>
    <row r="82" spans="1:12" ht="15">
      <c r="A82" s="54" t="s">
        <v>43</v>
      </c>
      <c r="B82" s="48">
        <f>B71+B60</f>
        <v>3</v>
      </c>
      <c r="C82" s="69">
        <f>B82/L82</f>
        <v>0.018633540372670808</v>
      </c>
      <c r="D82" s="48">
        <f>D71+D60</f>
        <v>7</v>
      </c>
      <c r="E82" s="69">
        <f>D82/L82</f>
        <v>0.043478260869565216</v>
      </c>
      <c r="F82" s="48">
        <f>F71+F60</f>
        <v>66</v>
      </c>
      <c r="G82" s="69">
        <f>F82/L82</f>
        <v>0.40993788819875776</v>
      </c>
      <c r="H82" s="48">
        <f>H71+H60</f>
        <v>77</v>
      </c>
      <c r="I82" s="69">
        <f>H82/L82</f>
        <v>0.4782608695652174</v>
      </c>
      <c r="J82" s="48">
        <f>J71+J60</f>
        <v>8</v>
      </c>
      <c r="K82" s="69">
        <f>J82/L82</f>
        <v>0.049689440993788817</v>
      </c>
      <c r="L82" s="49">
        <f>B82+D82+F82+H82+J82</f>
        <v>161</v>
      </c>
    </row>
    <row r="83" spans="1:12" ht="15">
      <c r="A83" s="56" t="s">
        <v>11</v>
      </c>
      <c r="B83" s="57">
        <f>SUM(B78:B82)</f>
        <v>48</v>
      </c>
      <c r="C83" s="58">
        <f>B83/$L$83</f>
        <v>0.04163052905464007</v>
      </c>
      <c r="D83" s="66">
        <f>SUM(D78:D82)</f>
        <v>186</v>
      </c>
      <c r="E83" s="58">
        <f>D83/$L$83</f>
        <v>0.16131830008673026</v>
      </c>
      <c r="F83" s="57">
        <f>SUM(F78:F82)</f>
        <v>505</v>
      </c>
      <c r="G83" s="58">
        <f>F83/$L$83</f>
        <v>0.43798785776235905</v>
      </c>
      <c r="H83" s="66">
        <f>SUM(H78:H82)</f>
        <v>376</v>
      </c>
      <c r="I83" s="58">
        <f>H83/$L$83</f>
        <v>0.3261058109280139</v>
      </c>
      <c r="J83" s="66">
        <f>SUM(J78:J82)</f>
        <v>38</v>
      </c>
      <c r="K83" s="58">
        <f>J83/$L$83</f>
        <v>0.03295750216825672</v>
      </c>
      <c r="L83" s="59">
        <f>SUM(L78:L82)</f>
        <v>1153</v>
      </c>
    </row>
    <row r="84" spans="1:12" ht="12.75">
      <c r="A84" t="s">
        <v>44</v>
      </c>
      <c r="B84" s="60">
        <f>B83/L83</f>
        <v>0.04163052905464007</v>
      </c>
      <c r="C84" s="60"/>
      <c r="D84" s="60">
        <f>D83/L83</f>
        <v>0.16131830008673026</v>
      </c>
      <c r="E84" s="60"/>
      <c r="F84" s="60">
        <f>F83/L83</f>
        <v>0.43798785776235905</v>
      </c>
      <c r="G84" s="60"/>
      <c r="H84" s="60">
        <f>H83/L83</f>
        <v>0.3261058109280139</v>
      </c>
      <c r="I84" s="60"/>
      <c r="J84" s="60">
        <f>J83/L83</f>
        <v>0.03295750216825672</v>
      </c>
      <c r="K84" s="60"/>
      <c r="L84" s="61">
        <f>SUM(B84:J84)</f>
        <v>1</v>
      </c>
    </row>
    <row r="85" spans="1:12" ht="13.5" thickBot="1">
      <c r="A8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1"/>
    </row>
    <row r="86" spans="2:4" ht="12.75" thickBot="1">
      <c r="B86" s="93" t="s">
        <v>54</v>
      </c>
      <c r="C86" s="94" t="s">
        <v>13</v>
      </c>
      <c r="D86" s="95" t="s">
        <v>55</v>
      </c>
    </row>
    <row r="87" spans="1:5" ht="15">
      <c r="A87" s="72" t="s">
        <v>45</v>
      </c>
      <c r="B87" s="83">
        <f>B83</f>
        <v>48</v>
      </c>
      <c r="C87" s="86">
        <f>B61</f>
        <v>16</v>
      </c>
      <c r="D87" s="87">
        <f>B72</f>
        <v>32</v>
      </c>
      <c r="E87" s="76"/>
    </row>
    <row r="88" spans="1:5" ht="15">
      <c r="A88" s="73" t="s">
        <v>46</v>
      </c>
      <c r="B88" s="84">
        <f>D83</f>
        <v>186</v>
      </c>
      <c r="C88" s="88">
        <f>D61</f>
        <v>121</v>
      </c>
      <c r="D88" s="89">
        <f>D72</f>
        <v>65</v>
      </c>
      <c r="E88" s="76"/>
    </row>
    <row r="89" spans="1:5" ht="15">
      <c r="A89" s="73" t="s">
        <v>47</v>
      </c>
      <c r="B89" s="84">
        <f>F83</f>
        <v>505</v>
      </c>
      <c r="C89" s="88">
        <f>F61</f>
        <v>422</v>
      </c>
      <c r="D89" s="89">
        <f>F72</f>
        <v>83</v>
      </c>
      <c r="E89" s="76"/>
    </row>
    <row r="90" spans="1:5" ht="15">
      <c r="A90" s="73" t="s">
        <v>48</v>
      </c>
      <c r="B90" s="84">
        <f>H83</f>
        <v>376</v>
      </c>
      <c r="C90" s="88">
        <f>H61</f>
        <v>357</v>
      </c>
      <c r="D90" s="89">
        <f>H72</f>
        <v>19</v>
      </c>
      <c r="E90" s="76"/>
    </row>
    <row r="91" spans="1:5" ht="15.75" thickBot="1">
      <c r="A91" s="73" t="s">
        <v>49</v>
      </c>
      <c r="B91" s="85">
        <f>J83</f>
        <v>38</v>
      </c>
      <c r="C91" s="90">
        <f>J61</f>
        <v>38</v>
      </c>
      <c r="D91" s="91">
        <f>J72</f>
        <v>0</v>
      </c>
      <c r="E91" s="76"/>
    </row>
    <row r="92" spans="1:5" ht="15.75" thickBot="1">
      <c r="A92" s="74"/>
      <c r="B92" s="92">
        <f>SUM(B87:B91)</f>
        <v>1153</v>
      </c>
      <c r="C92" s="81">
        <f>SUM(C87:C91)</f>
        <v>954</v>
      </c>
      <c r="D92" s="82">
        <f>SUM(D87:D91)</f>
        <v>199</v>
      </c>
      <c r="E92" s="77"/>
    </row>
  </sheetData>
  <mergeCells count="36">
    <mergeCell ref="A64:L64"/>
    <mergeCell ref="A75:L75"/>
    <mergeCell ref="A49:H49"/>
    <mergeCell ref="A50:H50"/>
    <mergeCell ref="A51:H51"/>
    <mergeCell ref="A53:L5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A1:L1"/>
    <mergeCell ref="A2:L2"/>
    <mergeCell ref="A3:L3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K92"/>
  <sheetViews>
    <sheetView workbookViewId="0" topLeftCell="A1">
      <selection activeCell="F27" sqref="F27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61</v>
      </c>
      <c r="B5" s="4"/>
      <c r="L5" s="5"/>
    </row>
    <row r="6" spans="1:12" ht="12">
      <c r="A6" s="3"/>
      <c r="B6" s="4"/>
      <c r="L6" s="5"/>
    </row>
    <row r="7" spans="1:12" ht="13.5" thickBot="1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2.75" thickBot="1">
      <c r="A8" s="98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12.75" thickBot="1">
      <c r="A9" s="7" t="s">
        <v>5</v>
      </c>
      <c r="B9" s="98" t="s">
        <v>6</v>
      </c>
      <c r="C9" s="100"/>
      <c r="D9" s="98" t="s">
        <v>7</v>
      </c>
      <c r="E9" s="100"/>
      <c r="F9" s="98" t="s">
        <v>8</v>
      </c>
      <c r="G9" s="100"/>
      <c r="H9" s="98" t="s">
        <v>9</v>
      </c>
      <c r="I9" s="100"/>
      <c r="J9" s="101" t="s">
        <v>10</v>
      </c>
      <c r="K9" s="102"/>
      <c r="L9" s="7" t="s">
        <v>11</v>
      </c>
    </row>
    <row r="10" spans="1:12" ht="12" customHeight="1" thickBot="1">
      <c r="A10" s="8" t="s">
        <v>12</v>
      </c>
      <c r="B10" s="8" t="s">
        <v>13</v>
      </c>
      <c r="C10" s="8" t="s">
        <v>14</v>
      </c>
      <c r="D10" s="8" t="s">
        <v>13</v>
      </c>
      <c r="E10" s="8" t="s">
        <v>14</v>
      </c>
      <c r="F10" s="8" t="s">
        <v>13</v>
      </c>
      <c r="G10" s="8" t="s">
        <v>14</v>
      </c>
      <c r="H10" s="8" t="s">
        <v>13</v>
      </c>
      <c r="I10" s="8" t="s">
        <v>14</v>
      </c>
      <c r="J10" s="8" t="s">
        <v>13</v>
      </c>
      <c r="K10" s="8" t="s">
        <v>14</v>
      </c>
      <c r="L10" s="8"/>
    </row>
    <row r="11" spans="1:12" ht="12" customHeight="1">
      <c r="A11" s="9" t="s">
        <v>15</v>
      </c>
      <c r="B11" s="10">
        <v>6</v>
      </c>
      <c r="C11" s="10">
        <v>1</v>
      </c>
      <c r="D11" s="10">
        <v>14</v>
      </c>
      <c r="E11" s="10">
        <v>9</v>
      </c>
      <c r="F11" s="10">
        <v>69</v>
      </c>
      <c r="G11" s="10">
        <v>9</v>
      </c>
      <c r="H11" s="10">
        <v>49</v>
      </c>
      <c r="I11" s="10">
        <v>4</v>
      </c>
      <c r="J11" s="10">
        <v>4</v>
      </c>
      <c r="K11" s="11">
        <v>0</v>
      </c>
      <c r="L11" s="12">
        <f>SUM(B11:K11)</f>
        <v>165</v>
      </c>
    </row>
    <row r="12" spans="1:12" ht="12" customHeight="1">
      <c r="A12" s="9" t="s">
        <v>16</v>
      </c>
      <c r="B12" s="10">
        <v>0</v>
      </c>
      <c r="C12" s="10">
        <v>2</v>
      </c>
      <c r="D12" s="10">
        <v>51</v>
      </c>
      <c r="E12" s="10">
        <v>7</v>
      </c>
      <c r="F12" s="10">
        <v>48</v>
      </c>
      <c r="G12" s="10">
        <v>4</v>
      </c>
      <c r="H12" s="10">
        <v>24</v>
      </c>
      <c r="I12" s="10">
        <v>2</v>
      </c>
      <c r="J12" s="10">
        <v>2</v>
      </c>
      <c r="K12" s="11">
        <v>0</v>
      </c>
      <c r="L12" s="12">
        <f>SUM(B12:K12)</f>
        <v>140</v>
      </c>
    </row>
    <row r="13" spans="1:12" ht="12" customHeight="1">
      <c r="A13" s="13" t="s">
        <v>17</v>
      </c>
      <c r="B13" s="14">
        <v>0</v>
      </c>
      <c r="C13" s="14">
        <v>2</v>
      </c>
      <c r="D13" s="14">
        <v>3</v>
      </c>
      <c r="E13" s="14">
        <v>2</v>
      </c>
      <c r="F13" s="14">
        <v>35</v>
      </c>
      <c r="G13" s="14">
        <v>4</v>
      </c>
      <c r="H13" s="14">
        <v>39</v>
      </c>
      <c r="I13" s="14">
        <v>0</v>
      </c>
      <c r="J13" s="14">
        <v>5</v>
      </c>
      <c r="K13" s="15">
        <v>0</v>
      </c>
      <c r="L13" s="16">
        <f>SUM(B13:K13)</f>
        <v>90</v>
      </c>
    </row>
    <row r="14" spans="1:12" ht="12" customHeight="1">
      <c r="A14" s="13" t="s">
        <v>18</v>
      </c>
      <c r="B14" s="14">
        <v>2</v>
      </c>
      <c r="C14" s="14">
        <v>0</v>
      </c>
      <c r="D14" s="14">
        <v>3</v>
      </c>
      <c r="E14" s="14">
        <v>5</v>
      </c>
      <c r="F14" s="14">
        <v>18</v>
      </c>
      <c r="G14" s="14">
        <v>3</v>
      </c>
      <c r="H14" s="14">
        <v>16</v>
      </c>
      <c r="I14" s="14">
        <v>0</v>
      </c>
      <c r="J14" s="14">
        <v>0</v>
      </c>
      <c r="K14" s="15">
        <v>0</v>
      </c>
      <c r="L14" s="16">
        <f>SUM(B14:K14)</f>
        <v>47</v>
      </c>
    </row>
    <row r="15" spans="1:12" s="5" customFormat="1" ht="12" customHeight="1" thickBot="1">
      <c r="A15" s="17" t="s">
        <v>19</v>
      </c>
      <c r="B15" s="18">
        <v>0</v>
      </c>
      <c r="C15" s="18">
        <v>0</v>
      </c>
      <c r="D15" s="18">
        <v>2</v>
      </c>
      <c r="E15" s="19">
        <v>5</v>
      </c>
      <c r="F15" s="18">
        <v>32</v>
      </c>
      <c r="G15" s="18">
        <v>9</v>
      </c>
      <c r="H15" s="18">
        <v>29</v>
      </c>
      <c r="I15" s="18">
        <v>3</v>
      </c>
      <c r="J15" s="18">
        <v>2</v>
      </c>
      <c r="K15" s="20">
        <v>0</v>
      </c>
      <c r="L15" s="21">
        <f>SUM(B15:K15)</f>
        <v>82</v>
      </c>
    </row>
    <row r="16" spans="1:12" s="5" customFormat="1" ht="12.75" thickBot="1">
      <c r="A16" s="22" t="s">
        <v>20</v>
      </c>
      <c r="B16" s="23">
        <f aca="true" t="shared" si="0" ref="B16:L16">SUM(B11:B15)</f>
        <v>8</v>
      </c>
      <c r="C16" s="24">
        <f t="shared" si="0"/>
        <v>5</v>
      </c>
      <c r="D16" s="24">
        <f t="shared" si="0"/>
        <v>73</v>
      </c>
      <c r="E16" s="24">
        <f t="shared" si="0"/>
        <v>28</v>
      </c>
      <c r="F16" s="24">
        <f t="shared" si="0"/>
        <v>202</v>
      </c>
      <c r="G16" s="24">
        <f t="shared" si="0"/>
        <v>29</v>
      </c>
      <c r="H16" s="24">
        <f t="shared" si="0"/>
        <v>157</v>
      </c>
      <c r="I16" s="24">
        <f t="shared" si="0"/>
        <v>9</v>
      </c>
      <c r="J16" s="24">
        <f t="shared" si="0"/>
        <v>13</v>
      </c>
      <c r="K16" s="24">
        <f t="shared" si="0"/>
        <v>0</v>
      </c>
      <c r="L16" s="24">
        <f t="shared" si="0"/>
        <v>524</v>
      </c>
    </row>
    <row r="17" spans="1:12" ht="12.75" thickBot="1">
      <c r="A17" s="7" t="s">
        <v>5</v>
      </c>
      <c r="B17" s="98" t="s">
        <v>6</v>
      </c>
      <c r="C17" s="100"/>
      <c r="D17" s="98" t="s">
        <v>7</v>
      </c>
      <c r="E17" s="100"/>
      <c r="F17" s="98" t="s">
        <v>8</v>
      </c>
      <c r="G17" s="100"/>
      <c r="H17" s="98" t="s">
        <v>9</v>
      </c>
      <c r="I17" s="100"/>
      <c r="J17" s="101" t="s">
        <v>10</v>
      </c>
      <c r="K17" s="102"/>
      <c r="L17" s="7" t="s">
        <v>11</v>
      </c>
    </row>
    <row r="18" spans="1:12" ht="12.75" thickBot="1">
      <c r="A18" s="8" t="s">
        <v>21</v>
      </c>
      <c r="B18" s="8" t="s">
        <v>13</v>
      </c>
      <c r="C18" s="8" t="s">
        <v>14</v>
      </c>
      <c r="D18" s="8" t="s">
        <v>13</v>
      </c>
      <c r="E18" s="8" t="s">
        <v>14</v>
      </c>
      <c r="F18" s="8" t="s">
        <v>13</v>
      </c>
      <c r="G18" s="8" t="s">
        <v>14</v>
      </c>
      <c r="H18" s="8" t="s">
        <v>13</v>
      </c>
      <c r="I18" s="8" t="s">
        <v>14</v>
      </c>
      <c r="J18" s="8" t="s">
        <v>13</v>
      </c>
      <c r="K18" s="8" t="s">
        <v>14</v>
      </c>
      <c r="L18" s="8"/>
    </row>
    <row r="19" spans="1:12" ht="12">
      <c r="A19" s="25" t="s">
        <v>18</v>
      </c>
      <c r="B19" s="10">
        <v>0</v>
      </c>
      <c r="C19" s="10">
        <v>3</v>
      </c>
      <c r="D19" s="10">
        <v>14</v>
      </c>
      <c r="E19" s="10">
        <v>4</v>
      </c>
      <c r="F19" s="10">
        <v>26</v>
      </c>
      <c r="G19" s="10">
        <v>1</v>
      </c>
      <c r="H19" s="10">
        <v>4</v>
      </c>
      <c r="I19" s="10">
        <v>1</v>
      </c>
      <c r="J19" s="10">
        <v>0</v>
      </c>
      <c r="K19" s="11">
        <v>0</v>
      </c>
      <c r="L19" s="12">
        <f>SUM(B19:K19)</f>
        <v>53</v>
      </c>
    </row>
    <row r="20" spans="1:12" ht="12">
      <c r="A20" s="26" t="s">
        <v>22</v>
      </c>
      <c r="B20" s="14">
        <v>0</v>
      </c>
      <c r="C20" s="14">
        <v>6</v>
      </c>
      <c r="D20" s="14">
        <v>11</v>
      </c>
      <c r="E20" s="14">
        <v>7</v>
      </c>
      <c r="F20" s="14">
        <v>20</v>
      </c>
      <c r="G20" s="14">
        <v>3</v>
      </c>
      <c r="H20" s="14">
        <v>16</v>
      </c>
      <c r="I20" s="14">
        <v>1</v>
      </c>
      <c r="J20" s="14">
        <v>2</v>
      </c>
      <c r="K20" s="15">
        <v>0</v>
      </c>
      <c r="L20" s="16">
        <f>SUM(B20:K20)</f>
        <v>66</v>
      </c>
    </row>
    <row r="21" spans="1:12" s="5" customFormat="1" ht="12.75" thickBot="1">
      <c r="A21" s="27" t="s">
        <v>23</v>
      </c>
      <c r="B21" s="18">
        <v>0</v>
      </c>
      <c r="C21" s="18">
        <v>8</v>
      </c>
      <c r="D21" s="18">
        <v>5</v>
      </c>
      <c r="E21" s="18">
        <v>0</v>
      </c>
      <c r="F21" s="18">
        <v>27</v>
      </c>
      <c r="G21" s="18">
        <v>11</v>
      </c>
      <c r="H21" s="18">
        <v>16</v>
      </c>
      <c r="I21" s="18">
        <v>1</v>
      </c>
      <c r="J21" s="18">
        <v>1</v>
      </c>
      <c r="K21" s="20">
        <v>0</v>
      </c>
      <c r="L21" s="21">
        <f>SUM(B21:K21)</f>
        <v>69</v>
      </c>
    </row>
    <row r="22" spans="1:12" s="5" customFormat="1" ht="12.75" thickBot="1">
      <c r="A22" s="22" t="s">
        <v>20</v>
      </c>
      <c r="B22" s="24">
        <f aca="true" t="shared" si="1" ref="B22:L22">SUM(B19:B21)</f>
        <v>0</v>
      </c>
      <c r="C22" s="24">
        <f t="shared" si="1"/>
        <v>17</v>
      </c>
      <c r="D22" s="24">
        <f t="shared" si="1"/>
        <v>30</v>
      </c>
      <c r="E22" s="24">
        <f t="shared" si="1"/>
        <v>11</v>
      </c>
      <c r="F22" s="24">
        <f t="shared" si="1"/>
        <v>73</v>
      </c>
      <c r="G22" s="24">
        <f t="shared" si="1"/>
        <v>15</v>
      </c>
      <c r="H22" s="24">
        <f t="shared" si="1"/>
        <v>36</v>
      </c>
      <c r="I22" s="24">
        <f t="shared" si="1"/>
        <v>3</v>
      </c>
      <c r="J22" s="24">
        <f t="shared" si="1"/>
        <v>3</v>
      </c>
      <c r="K22" s="24">
        <f t="shared" si="1"/>
        <v>0</v>
      </c>
      <c r="L22" s="24">
        <f t="shared" si="1"/>
        <v>188</v>
      </c>
    </row>
    <row r="23" spans="1:12" ht="12.75" thickBot="1">
      <c r="A23" s="7" t="s">
        <v>5</v>
      </c>
      <c r="B23" s="98" t="s">
        <v>6</v>
      </c>
      <c r="C23" s="100"/>
      <c r="D23" s="98" t="s">
        <v>7</v>
      </c>
      <c r="E23" s="100"/>
      <c r="F23" s="98" t="s">
        <v>8</v>
      </c>
      <c r="G23" s="100"/>
      <c r="H23" s="98" t="s">
        <v>9</v>
      </c>
      <c r="I23" s="100"/>
      <c r="J23" s="101" t="s">
        <v>10</v>
      </c>
      <c r="K23" s="102"/>
      <c r="L23" s="7" t="s">
        <v>11</v>
      </c>
    </row>
    <row r="24" spans="1:12" ht="12.75" thickBot="1">
      <c r="A24" s="8" t="s">
        <v>24</v>
      </c>
      <c r="B24" s="8" t="s">
        <v>13</v>
      </c>
      <c r="C24" s="8" t="s">
        <v>14</v>
      </c>
      <c r="D24" s="8" t="s">
        <v>13</v>
      </c>
      <c r="E24" s="8" t="s">
        <v>14</v>
      </c>
      <c r="F24" s="8" t="s">
        <v>13</v>
      </c>
      <c r="G24" s="8" t="s">
        <v>14</v>
      </c>
      <c r="H24" s="8" t="s">
        <v>13</v>
      </c>
      <c r="I24" s="8" t="s">
        <v>14</v>
      </c>
      <c r="J24" s="8" t="s">
        <v>13</v>
      </c>
      <c r="K24" s="8" t="s">
        <v>14</v>
      </c>
      <c r="L24" s="8"/>
    </row>
    <row r="25" spans="1:12" ht="12">
      <c r="A25" s="25" t="s">
        <v>25</v>
      </c>
      <c r="B25" s="10">
        <v>0</v>
      </c>
      <c r="C25" s="10">
        <v>0</v>
      </c>
      <c r="D25" s="10">
        <v>0</v>
      </c>
      <c r="E25" s="10">
        <v>3</v>
      </c>
      <c r="F25" s="10">
        <v>26</v>
      </c>
      <c r="G25" s="10">
        <v>6</v>
      </c>
      <c r="H25" s="10">
        <v>15</v>
      </c>
      <c r="I25" s="10">
        <v>2</v>
      </c>
      <c r="J25" s="10">
        <v>2</v>
      </c>
      <c r="K25" s="11">
        <v>0</v>
      </c>
      <c r="L25" s="12">
        <f>SUM(B25:K25)</f>
        <v>54</v>
      </c>
    </row>
    <row r="26" spans="1:12" s="5" customFormat="1" ht="12.75" thickBot="1">
      <c r="A26" s="27" t="s">
        <v>18</v>
      </c>
      <c r="B26" s="18">
        <v>2</v>
      </c>
      <c r="C26" s="18">
        <v>7</v>
      </c>
      <c r="D26" s="18">
        <v>5</v>
      </c>
      <c r="E26" s="18">
        <v>7</v>
      </c>
      <c r="F26" s="18">
        <v>25</v>
      </c>
      <c r="G26" s="18">
        <v>1</v>
      </c>
      <c r="H26" s="18">
        <v>5</v>
      </c>
      <c r="I26" s="18">
        <v>0</v>
      </c>
      <c r="J26" s="18">
        <v>0</v>
      </c>
      <c r="K26" s="20">
        <v>0</v>
      </c>
      <c r="L26" s="21">
        <f>SUM(B26:K26)</f>
        <v>52</v>
      </c>
    </row>
    <row r="27" spans="1:12" s="5" customFormat="1" ht="12.75" thickBot="1">
      <c r="A27" s="22" t="s">
        <v>20</v>
      </c>
      <c r="B27" s="24">
        <f aca="true" t="shared" si="2" ref="B27:L27">SUM(B25:B26)</f>
        <v>2</v>
      </c>
      <c r="C27" s="24">
        <f t="shared" si="2"/>
        <v>7</v>
      </c>
      <c r="D27" s="24">
        <f t="shared" si="2"/>
        <v>5</v>
      </c>
      <c r="E27" s="24">
        <f t="shared" si="2"/>
        <v>10</v>
      </c>
      <c r="F27" s="24">
        <f t="shared" si="2"/>
        <v>51</v>
      </c>
      <c r="G27" s="24">
        <f t="shared" si="2"/>
        <v>7</v>
      </c>
      <c r="H27" s="24">
        <f t="shared" si="2"/>
        <v>20</v>
      </c>
      <c r="I27" s="24">
        <f t="shared" si="2"/>
        <v>2</v>
      </c>
      <c r="J27" s="24">
        <f t="shared" si="2"/>
        <v>2</v>
      </c>
      <c r="K27" s="24">
        <f t="shared" si="2"/>
        <v>0</v>
      </c>
      <c r="L27" s="24">
        <f t="shared" si="2"/>
        <v>106</v>
      </c>
    </row>
    <row r="28" spans="1:12" ht="12.75" thickBot="1">
      <c r="A28" s="7" t="s">
        <v>5</v>
      </c>
      <c r="B28" s="98" t="s">
        <v>6</v>
      </c>
      <c r="C28" s="100"/>
      <c r="D28" s="98" t="s">
        <v>7</v>
      </c>
      <c r="E28" s="100"/>
      <c r="F28" s="98" t="s">
        <v>8</v>
      </c>
      <c r="G28" s="100"/>
      <c r="H28" s="98" t="s">
        <v>9</v>
      </c>
      <c r="I28" s="100"/>
      <c r="J28" s="101" t="s">
        <v>10</v>
      </c>
      <c r="K28" s="102"/>
      <c r="L28" s="7" t="s">
        <v>11</v>
      </c>
    </row>
    <row r="29" spans="1:12" ht="12.75" thickBot="1">
      <c r="A29" s="8" t="s">
        <v>26</v>
      </c>
      <c r="B29" s="8" t="s">
        <v>13</v>
      </c>
      <c r="C29" s="8" t="s">
        <v>14</v>
      </c>
      <c r="D29" s="8" t="s">
        <v>13</v>
      </c>
      <c r="E29" s="8" t="s">
        <v>14</v>
      </c>
      <c r="F29" s="8" t="s">
        <v>13</v>
      </c>
      <c r="G29" s="8" t="s">
        <v>14</v>
      </c>
      <c r="H29" s="8" t="s">
        <v>13</v>
      </c>
      <c r="I29" s="8" t="s">
        <v>14</v>
      </c>
      <c r="J29" s="8" t="s">
        <v>13</v>
      </c>
      <c r="K29" s="8" t="s">
        <v>14</v>
      </c>
      <c r="L29" s="8"/>
    </row>
    <row r="30" spans="1:12" s="28" customFormat="1" ht="12">
      <c r="A30" s="25" t="s">
        <v>27</v>
      </c>
      <c r="B30" s="10">
        <v>0</v>
      </c>
      <c r="C30" s="10">
        <v>1</v>
      </c>
      <c r="D30" s="10">
        <v>0</v>
      </c>
      <c r="E30" s="10">
        <v>0</v>
      </c>
      <c r="F30" s="10">
        <v>4</v>
      </c>
      <c r="G30" s="10">
        <v>1</v>
      </c>
      <c r="H30" s="10">
        <v>28</v>
      </c>
      <c r="I30" s="10">
        <v>6</v>
      </c>
      <c r="J30" s="10">
        <v>8</v>
      </c>
      <c r="K30" s="11">
        <v>0</v>
      </c>
      <c r="L30" s="12">
        <f>SUM(B30:K30)</f>
        <v>48</v>
      </c>
    </row>
    <row r="31" spans="1:12" ht="12">
      <c r="A31" s="13" t="s">
        <v>28</v>
      </c>
      <c r="B31" s="14">
        <v>1</v>
      </c>
      <c r="C31" s="14">
        <v>2</v>
      </c>
      <c r="D31" s="14">
        <v>2</v>
      </c>
      <c r="E31" s="14">
        <v>6</v>
      </c>
      <c r="F31" s="14">
        <v>24</v>
      </c>
      <c r="G31" s="14">
        <v>13</v>
      </c>
      <c r="H31" s="14">
        <v>37</v>
      </c>
      <c r="I31" s="14">
        <v>0</v>
      </c>
      <c r="J31" s="14">
        <v>4</v>
      </c>
      <c r="K31" s="15">
        <v>0</v>
      </c>
      <c r="L31" s="16">
        <f>SUM(B31:K31)</f>
        <v>89</v>
      </c>
    </row>
    <row r="32" spans="1:12" s="5" customFormat="1" ht="12.75" thickBot="1">
      <c r="A32" s="27" t="s">
        <v>18</v>
      </c>
      <c r="B32" s="18">
        <v>2</v>
      </c>
      <c r="C32" s="18">
        <v>1</v>
      </c>
      <c r="D32" s="18">
        <v>2</v>
      </c>
      <c r="E32" s="18">
        <v>10</v>
      </c>
      <c r="F32" s="18">
        <v>18</v>
      </c>
      <c r="G32" s="18">
        <v>2</v>
      </c>
      <c r="H32" s="18">
        <v>9</v>
      </c>
      <c r="I32" s="18">
        <v>0</v>
      </c>
      <c r="J32" s="18">
        <v>0</v>
      </c>
      <c r="K32" s="20">
        <v>0</v>
      </c>
      <c r="L32" s="21">
        <f>SUM(B32:K32)</f>
        <v>44</v>
      </c>
    </row>
    <row r="33" spans="1:12" s="5" customFormat="1" ht="12.75" thickBot="1">
      <c r="A33" s="22" t="s">
        <v>20</v>
      </c>
      <c r="B33" s="24">
        <f aca="true" t="shared" si="3" ref="B33:L33">SUM(B29:B32)</f>
        <v>3</v>
      </c>
      <c r="C33" s="24">
        <f t="shared" si="3"/>
        <v>4</v>
      </c>
      <c r="D33" s="24">
        <f t="shared" si="3"/>
        <v>4</v>
      </c>
      <c r="E33" s="24">
        <f t="shared" si="3"/>
        <v>16</v>
      </c>
      <c r="F33" s="24">
        <f t="shared" si="3"/>
        <v>46</v>
      </c>
      <c r="G33" s="24">
        <f t="shared" si="3"/>
        <v>16</v>
      </c>
      <c r="H33" s="24">
        <f t="shared" si="3"/>
        <v>74</v>
      </c>
      <c r="I33" s="24">
        <f t="shared" si="3"/>
        <v>6</v>
      </c>
      <c r="J33" s="24">
        <f t="shared" si="3"/>
        <v>12</v>
      </c>
      <c r="K33" s="24">
        <f t="shared" si="3"/>
        <v>0</v>
      </c>
      <c r="L33" s="24">
        <f t="shared" si="3"/>
        <v>181</v>
      </c>
    </row>
    <row r="34" spans="1:12" ht="12.75" thickBot="1">
      <c r="A34" s="7" t="s">
        <v>5</v>
      </c>
      <c r="B34" s="98" t="s">
        <v>6</v>
      </c>
      <c r="C34" s="100"/>
      <c r="D34" s="98" t="s">
        <v>7</v>
      </c>
      <c r="E34" s="100"/>
      <c r="F34" s="98" t="s">
        <v>8</v>
      </c>
      <c r="G34" s="100"/>
      <c r="H34" s="98" t="s">
        <v>9</v>
      </c>
      <c r="I34" s="100"/>
      <c r="J34" s="101" t="s">
        <v>10</v>
      </c>
      <c r="K34" s="102"/>
      <c r="L34" s="7" t="s">
        <v>11</v>
      </c>
    </row>
    <row r="35" spans="1:12" ht="12.75" thickBot="1">
      <c r="A35" s="8" t="s">
        <v>29</v>
      </c>
      <c r="B35" s="8" t="s">
        <v>13</v>
      </c>
      <c r="C35" s="8" t="s">
        <v>14</v>
      </c>
      <c r="D35" s="8" t="s">
        <v>13</v>
      </c>
      <c r="E35" s="8" t="s">
        <v>14</v>
      </c>
      <c r="F35" s="8" t="s">
        <v>13</v>
      </c>
      <c r="G35" s="8" t="s">
        <v>14</v>
      </c>
      <c r="H35" s="8" t="s">
        <v>13</v>
      </c>
      <c r="I35" s="8" t="s">
        <v>14</v>
      </c>
      <c r="J35" s="8" t="s">
        <v>13</v>
      </c>
      <c r="K35" s="8" t="s">
        <v>14</v>
      </c>
      <c r="L35" s="8"/>
    </row>
    <row r="36" spans="1:12" ht="12">
      <c r="A36" s="25" t="s">
        <v>30</v>
      </c>
      <c r="B36" s="10">
        <v>2</v>
      </c>
      <c r="C36" s="10">
        <v>0</v>
      </c>
      <c r="D36" s="10">
        <v>2</v>
      </c>
      <c r="E36" s="10">
        <v>2</v>
      </c>
      <c r="F36" s="10">
        <v>13</v>
      </c>
      <c r="G36" s="10">
        <v>4</v>
      </c>
      <c r="H36" s="10">
        <v>24</v>
      </c>
      <c r="I36" s="10">
        <v>1</v>
      </c>
      <c r="J36" s="10">
        <v>3</v>
      </c>
      <c r="K36" s="29">
        <v>0</v>
      </c>
      <c r="L36" s="30">
        <f>SUM(B36:K36)</f>
        <v>51</v>
      </c>
    </row>
    <row r="37" spans="1:12" ht="12">
      <c r="A37" s="26" t="s">
        <v>18</v>
      </c>
      <c r="B37" s="14">
        <v>0</v>
      </c>
      <c r="C37" s="14">
        <v>0</v>
      </c>
      <c r="D37" s="14">
        <v>2</v>
      </c>
      <c r="E37" s="14">
        <v>1</v>
      </c>
      <c r="F37" s="14">
        <v>26</v>
      </c>
      <c r="G37" s="14">
        <v>6</v>
      </c>
      <c r="H37" s="14">
        <v>15</v>
      </c>
      <c r="I37" s="14">
        <v>0</v>
      </c>
      <c r="J37" s="14">
        <v>0</v>
      </c>
      <c r="K37" s="15">
        <v>0</v>
      </c>
      <c r="L37" s="16">
        <f>SUM(B37:K37)</f>
        <v>50</v>
      </c>
    </row>
    <row r="38" spans="1:12" s="5" customFormat="1" ht="12.75" thickBot="1">
      <c r="A38" s="27" t="s">
        <v>23</v>
      </c>
      <c r="B38" s="18">
        <v>0</v>
      </c>
      <c r="C38" s="18">
        <v>1</v>
      </c>
      <c r="D38" s="18">
        <v>1</v>
      </c>
      <c r="E38" s="18">
        <v>0</v>
      </c>
      <c r="F38" s="18">
        <v>7</v>
      </c>
      <c r="G38" s="18">
        <v>7</v>
      </c>
      <c r="H38" s="18">
        <v>35</v>
      </c>
      <c r="I38" s="18">
        <v>2</v>
      </c>
      <c r="J38" s="18">
        <v>5</v>
      </c>
      <c r="K38" s="20">
        <v>0</v>
      </c>
      <c r="L38" s="21">
        <f>SUM(B38:K38)</f>
        <v>58</v>
      </c>
    </row>
    <row r="39" spans="1:12" ht="12.75" thickBot="1">
      <c r="A39" s="22" t="s">
        <v>20</v>
      </c>
      <c r="B39" s="24">
        <f aca="true" t="shared" si="4" ref="B39:L39">SUM(B35:B38)</f>
        <v>2</v>
      </c>
      <c r="C39" s="24">
        <f t="shared" si="4"/>
        <v>1</v>
      </c>
      <c r="D39" s="24">
        <f t="shared" si="4"/>
        <v>5</v>
      </c>
      <c r="E39" s="24">
        <f t="shared" si="4"/>
        <v>3</v>
      </c>
      <c r="F39" s="24">
        <f t="shared" si="4"/>
        <v>46</v>
      </c>
      <c r="G39" s="24">
        <f t="shared" si="4"/>
        <v>17</v>
      </c>
      <c r="H39" s="24">
        <f t="shared" si="4"/>
        <v>74</v>
      </c>
      <c r="I39" s="24">
        <f t="shared" si="4"/>
        <v>3</v>
      </c>
      <c r="J39" s="24">
        <f t="shared" si="4"/>
        <v>8</v>
      </c>
      <c r="K39" s="24">
        <f t="shared" si="4"/>
        <v>0</v>
      </c>
      <c r="L39" s="24">
        <f t="shared" si="4"/>
        <v>159</v>
      </c>
    </row>
    <row r="40" spans="1:12" ht="12.75" thickBot="1">
      <c r="A40" s="31" t="s">
        <v>11</v>
      </c>
      <c r="B40" s="32">
        <f aca="true" t="shared" si="5" ref="B40:L40">B16+B22+B27+B33+B39</f>
        <v>15</v>
      </c>
      <c r="C40" s="32">
        <f t="shared" si="5"/>
        <v>34</v>
      </c>
      <c r="D40" s="32">
        <f t="shared" si="5"/>
        <v>117</v>
      </c>
      <c r="E40" s="32">
        <f t="shared" si="5"/>
        <v>68</v>
      </c>
      <c r="F40" s="32">
        <f t="shared" si="5"/>
        <v>418</v>
      </c>
      <c r="G40" s="32">
        <f t="shared" si="5"/>
        <v>84</v>
      </c>
      <c r="H40" s="32">
        <f t="shared" si="5"/>
        <v>361</v>
      </c>
      <c r="I40" s="32">
        <f t="shared" si="5"/>
        <v>23</v>
      </c>
      <c r="J40" s="32">
        <f t="shared" si="5"/>
        <v>38</v>
      </c>
      <c r="K40" s="32">
        <f t="shared" si="5"/>
        <v>0</v>
      </c>
      <c r="L40" s="6">
        <f t="shared" si="5"/>
        <v>1158</v>
      </c>
    </row>
    <row r="41" spans="1:12" ht="12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93" ht="12.7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0" customFormat="1" ht="15">
      <c r="A52" s="3" t="str">
        <f>A5</f>
        <v>Agosto/2009 (posição de 31 de Agosto)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50" customFormat="1" ht="18">
      <c r="A53" s="103" t="s">
        <v>31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0" customFormat="1" ht="15.75">
      <c r="A54" s="37" t="s">
        <v>5</v>
      </c>
      <c r="B54" s="38" t="s">
        <v>32</v>
      </c>
      <c r="C54" s="39" t="s">
        <v>33</v>
      </c>
      <c r="D54" s="40" t="s">
        <v>34</v>
      </c>
      <c r="E54" s="41" t="s">
        <v>33</v>
      </c>
      <c r="F54" s="40" t="s">
        <v>35</v>
      </c>
      <c r="G54" s="41" t="s">
        <v>33</v>
      </c>
      <c r="H54" s="40" t="s">
        <v>36</v>
      </c>
      <c r="I54" s="41" t="s">
        <v>33</v>
      </c>
      <c r="J54" s="42" t="s">
        <v>37</v>
      </c>
      <c r="K54" s="42" t="s">
        <v>33</v>
      </c>
      <c r="L54" s="41" t="s">
        <v>11</v>
      </c>
    </row>
    <row r="55" spans="1:12" s="50" customFormat="1" ht="15">
      <c r="A55" s="43"/>
      <c r="B55" s="44"/>
      <c r="C55" s="45" t="s">
        <v>5</v>
      </c>
      <c r="D55" s="43"/>
      <c r="E55" s="45" t="s">
        <v>5</v>
      </c>
      <c r="F55" s="43"/>
      <c r="G55" s="45" t="s">
        <v>5</v>
      </c>
      <c r="H55" s="43"/>
      <c r="I55" s="45" t="s">
        <v>5</v>
      </c>
      <c r="J55" s="46" t="s">
        <v>38</v>
      </c>
      <c r="K55" s="45" t="s">
        <v>5</v>
      </c>
      <c r="L55" s="43"/>
    </row>
    <row r="56" spans="1:12" s="50" customFormat="1" ht="15">
      <c r="A56" s="47" t="s">
        <v>39</v>
      </c>
      <c r="B56" s="48">
        <f>B16</f>
        <v>8</v>
      </c>
      <c r="C56" s="69">
        <f>B56/$L$56</f>
        <v>0.017660044150110375</v>
      </c>
      <c r="D56" s="48">
        <f>D16</f>
        <v>73</v>
      </c>
      <c r="E56" s="69">
        <f>D56/$L$56</f>
        <v>0.16114790286975716</v>
      </c>
      <c r="F56" s="48">
        <f>F16</f>
        <v>202</v>
      </c>
      <c r="G56" s="69">
        <f>F56/$L$56</f>
        <v>0.445916114790287</v>
      </c>
      <c r="H56" s="48">
        <f>H16</f>
        <v>157</v>
      </c>
      <c r="I56" s="69">
        <f>H56/$L$56</f>
        <v>0.3465783664459161</v>
      </c>
      <c r="J56" s="48">
        <f>J16</f>
        <v>13</v>
      </c>
      <c r="K56" s="69">
        <f>J56/L56</f>
        <v>0.02869757174392936</v>
      </c>
      <c r="L56" s="49">
        <f>B56+D56+F56+H56+J56</f>
        <v>453</v>
      </c>
    </row>
    <row r="57" spans="1:193" ht="21.75" customHeight="1">
      <c r="A57" s="51" t="s">
        <v>40</v>
      </c>
      <c r="B57" s="52">
        <f>B22</f>
        <v>0</v>
      </c>
      <c r="C57" s="69">
        <f>B57/$L$57</f>
        <v>0</v>
      </c>
      <c r="D57" s="52">
        <f>D22</f>
        <v>30</v>
      </c>
      <c r="E57" s="69">
        <f>D57/$L$57</f>
        <v>0.2112676056338028</v>
      </c>
      <c r="F57" s="52">
        <f>F22</f>
        <v>73</v>
      </c>
      <c r="G57" s="69">
        <f>F57/$L$57</f>
        <v>0.5140845070422535</v>
      </c>
      <c r="H57" s="52">
        <f>H22</f>
        <v>36</v>
      </c>
      <c r="I57" s="69">
        <f>H57/L57</f>
        <v>0.2535211267605634</v>
      </c>
      <c r="J57" s="52">
        <f>J22</f>
        <v>3</v>
      </c>
      <c r="K57" s="69">
        <f>J57/L57</f>
        <v>0.02112676056338028</v>
      </c>
      <c r="L57" s="53">
        <f>B57+D57+F57+H57+J57</f>
        <v>142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1" t="s">
        <v>41</v>
      </c>
      <c r="B58" s="52">
        <f>B27</f>
        <v>2</v>
      </c>
      <c r="C58" s="69">
        <f>B58/$L$58</f>
        <v>0.025</v>
      </c>
      <c r="D58" s="52">
        <f>D27</f>
        <v>5</v>
      </c>
      <c r="E58" s="69">
        <f>D58/$L$58</f>
        <v>0.0625</v>
      </c>
      <c r="F58" s="52">
        <f>F27</f>
        <v>51</v>
      </c>
      <c r="G58" s="69">
        <f>F58/$L$58</f>
        <v>0.6375</v>
      </c>
      <c r="H58" s="52">
        <f>H27</f>
        <v>20</v>
      </c>
      <c r="I58" s="69">
        <f>H58/L58</f>
        <v>0.25</v>
      </c>
      <c r="J58" s="52">
        <f>J27</f>
        <v>2</v>
      </c>
      <c r="K58" s="69">
        <f>J58/L58</f>
        <v>0.025</v>
      </c>
      <c r="L58" s="53">
        <f>B58+D58+F58+H58+J58</f>
        <v>80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1" t="s">
        <v>42</v>
      </c>
      <c r="B59" s="52">
        <f>B33</f>
        <v>3</v>
      </c>
      <c r="C59" s="69">
        <f>B59/$L$59</f>
        <v>0.02158273381294964</v>
      </c>
      <c r="D59" s="52">
        <f>D33</f>
        <v>4</v>
      </c>
      <c r="E59" s="69">
        <f>D59/$L$59</f>
        <v>0.02877697841726619</v>
      </c>
      <c r="F59" s="52">
        <f>F33</f>
        <v>46</v>
      </c>
      <c r="G59" s="69">
        <f>F59/$L$59</f>
        <v>0.33093525179856115</v>
      </c>
      <c r="H59" s="52">
        <f>H33</f>
        <v>74</v>
      </c>
      <c r="I59" s="69">
        <f>H59/L59</f>
        <v>0.5323741007194245</v>
      </c>
      <c r="J59" s="52">
        <f>J33</f>
        <v>12</v>
      </c>
      <c r="K59" s="69">
        <f>J59/L59</f>
        <v>0.08633093525179857</v>
      </c>
      <c r="L59" s="53">
        <f>B59+D59+F59+H59+J59</f>
        <v>139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54" t="s">
        <v>43</v>
      </c>
      <c r="B60" s="55">
        <f>B39</f>
        <v>2</v>
      </c>
      <c r="C60" s="69">
        <f>B60/$L$60</f>
        <v>0.014814814814814815</v>
      </c>
      <c r="D60" s="55">
        <f>D39</f>
        <v>5</v>
      </c>
      <c r="E60" s="69">
        <f>D60/$L$60</f>
        <v>0.037037037037037035</v>
      </c>
      <c r="F60" s="55">
        <f>F39</f>
        <v>46</v>
      </c>
      <c r="G60" s="69">
        <f>F60/$L$60</f>
        <v>0.34074074074074073</v>
      </c>
      <c r="H60" s="55">
        <f>H39</f>
        <v>74</v>
      </c>
      <c r="I60" s="69">
        <f>H60/L60</f>
        <v>0.5481481481481482</v>
      </c>
      <c r="J60" s="55">
        <f>J39</f>
        <v>8</v>
      </c>
      <c r="K60" s="69">
        <f>J60/L60</f>
        <v>0.05925925925925926</v>
      </c>
      <c r="L60" s="55">
        <f>B60+D60+F60+H60+J60</f>
        <v>135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56" t="s">
        <v>11</v>
      </c>
      <c r="B61" s="57">
        <f>SUM(B56:B60)</f>
        <v>15</v>
      </c>
      <c r="C61" s="58">
        <f>B61/$L$61</f>
        <v>0.015806111696522657</v>
      </c>
      <c r="D61" s="57">
        <f>SUM(D56:D60)</f>
        <v>117</v>
      </c>
      <c r="E61" s="58">
        <f>D61/$L$61</f>
        <v>0.1232876712328767</v>
      </c>
      <c r="F61" s="57">
        <f>SUM(F56:F60)</f>
        <v>418</v>
      </c>
      <c r="G61" s="58">
        <f>F61/$L$61</f>
        <v>0.440463645943098</v>
      </c>
      <c r="H61" s="57">
        <f>SUM(H56:H60)</f>
        <v>361</v>
      </c>
      <c r="I61" s="58">
        <f>H61/$L$61</f>
        <v>0.3804004214963119</v>
      </c>
      <c r="J61" s="57">
        <f>SUM(J56:J60)</f>
        <v>38</v>
      </c>
      <c r="K61" s="58">
        <f>J61/$L$61</f>
        <v>0.040042149631190724</v>
      </c>
      <c r="L61" s="59">
        <f>SUM(L56:L60)</f>
        <v>949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44</v>
      </c>
      <c r="B62" s="60">
        <f>B61/L61</f>
        <v>0.015806111696522657</v>
      </c>
      <c r="C62" s="60"/>
      <c r="D62" s="60">
        <f>D61/L61</f>
        <v>0.1232876712328767</v>
      </c>
      <c r="E62" s="60"/>
      <c r="F62" s="60">
        <f>F61/L61</f>
        <v>0.440463645943098</v>
      </c>
      <c r="G62" s="60"/>
      <c r="H62" s="60">
        <f>H61/L61</f>
        <v>0.3804004214963119</v>
      </c>
      <c r="I62" s="60"/>
      <c r="J62" s="60">
        <f>J61/L61</f>
        <v>0.040042149631190724</v>
      </c>
      <c r="K62" s="60"/>
      <c r="L62" s="61">
        <f>SUM(B62:J62)</f>
        <v>1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5"/>
      <c r="C63" s="6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51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37" t="s">
        <v>5</v>
      </c>
      <c r="B65" s="38" t="s">
        <v>32</v>
      </c>
      <c r="C65" s="39" t="s">
        <v>33</v>
      </c>
      <c r="D65" s="40" t="s">
        <v>34</v>
      </c>
      <c r="E65" s="41" t="s">
        <v>33</v>
      </c>
      <c r="F65" s="40" t="s">
        <v>35</v>
      </c>
      <c r="G65" s="41" t="s">
        <v>33</v>
      </c>
      <c r="H65" s="40" t="s">
        <v>36</v>
      </c>
      <c r="I65" s="41" t="s">
        <v>33</v>
      </c>
      <c r="J65" s="42" t="s">
        <v>37</v>
      </c>
      <c r="K65" s="42" t="s">
        <v>33</v>
      </c>
      <c r="L65" s="41" t="s">
        <v>11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3"/>
      <c r="B66" s="44"/>
      <c r="C66" s="45" t="s">
        <v>5</v>
      </c>
      <c r="D66" s="43"/>
      <c r="E66" s="45" t="s">
        <v>5</v>
      </c>
      <c r="F66" s="43"/>
      <c r="G66" s="45" t="s">
        <v>5</v>
      </c>
      <c r="H66" s="43"/>
      <c r="I66" s="45" t="s">
        <v>5</v>
      </c>
      <c r="J66" s="46" t="s">
        <v>38</v>
      </c>
      <c r="K66" s="45" t="s">
        <v>5</v>
      </c>
      <c r="L66" s="4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47" t="s">
        <v>39</v>
      </c>
      <c r="B67" s="63">
        <f>C16</f>
        <v>5</v>
      </c>
      <c r="C67" s="70">
        <f aca="true" t="shared" si="6" ref="C67:C72">B67/L67</f>
        <v>0.07042253521126761</v>
      </c>
      <c r="D67" s="63">
        <f>E16</f>
        <v>28</v>
      </c>
      <c r="E67" s="70">
        <f aca="true" t="shared" si="7" ref="E67:E72">D67/L67</f>
        <v>0.39436619718309857</v>
      </c>
      <c r="F67" s="63">
        <f>G16</f>
        <v>29</v>
      </c>
      <c r="G67" s="70">
        <f aca="true" t="shared" si="8" ref="G67:G72">F67/L67</f>
        <v>0.4084507042253521</v>
      </c>
      <c r="H67" s="63">
        <f>I16</f>
        <v>9</v>
      </c>
      <c r="I67" s="70">
        <f aca="true" t="shared" si="9" ref="I67:I72">H67/L67</f>
        <v>0.1267605633802817</v>
      </c>
      <c r="J67" s="63">
        <f>K16</f>
        <v>0</v>
      </c>
      <c r="K67" s="70">
        <f aca="true" t="shared" si="10" ref="K67:K72">J67/L67</f>
        <v>0</v>
      </c>
      <c r="L67" s="53">
        <f>B67+D67+F67+H67+J67</f>
        <v>71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6" customFormat="1" ht="15">
      <c r="A68" s="51" t="s">
        <v>40</v>
      </c>
      <c r="B68" s="64">
        <f>C22</f>
        <v>17</v>
      </c>
      <c r="C68" s="69">
        <f t="shared" si="6"/>
        <v>0.3695652173913043</v>
      </c>
      <c r="D68" s="64">
        <f>E22</f>
        <v>11</v>
      </c>
      <c r="E68" s="69">
        <f t="shared" si="7"/>
        <v>0.2391304347826087</v>
      </c>
      <c r="F68" s="64">
        <f>G22</f>
        <v>15</v>
      </c>
      <c r="G68" s="69">
        <f t="shared" si="8"/>
        <v>0.32608695652173914</v>
      </c>
      <c r="H68" s="64">
        <f>I22</f>
        <v>3</v>
      </c>
      <c r="I68" s="69">
        <f t="shared" si="9"/>
        <v>0.06521739130434782</v>
      </c>
      <c r="J68" s="64">
        <f>K22</f>
        <v>0</v>
      </c>
      <c r="K68" s="69">
        <f t="shared" si="10"/>
        <v>0</v>
      </c>
      <c r="L68" s="53">
        <f>B68+D68+F68+H68+J68</f>
        <v>46</v>
      </c>
    </row>
    <row r="69" spans="1:193" ht="15">
      <c r="A69" s="51" t="s">
        <v>41</v>
      </c>
      <c r="B69" s="64">
        <f>C27</f>
        <v>7</v>
      </c>
      <c r="C69" s="69">
        <f t="shared" si="6"/>
        <v>0.2692307692307692</v>
      </c>
      <c r="D69" s="64">
        <f>E27</f>
        <v>10</v>
      </c>
      <c r="E69" s="69">
        <f t="shared" si="7"/>
        <v>0.38461538461538464</v>
      </c>
      <c r="F69" s="64">
        <f>G27</f>
        <v>7</v>
      </c>
      <c r="G69" s="69">
        <f t="shared" si="8"/>
        <v>0.2692307692307692</v>
      </c>
      <c r="H69" s="64">
        <f>I27</f>
        <v>2</v>
      </c>
      <c r="I69" s="69">
        <f t="shared" si="9"/>
        <v>0.07692307692307693</v>
      </c>
      <c r="J69" s="64">
        <f>K27</f>
        <v>0</v>
      </c>
      <c r="K69" s="69">
        <f t="shared" si="10"/>
        <v>0</v>
      </c>
      <c r="L69" s="53">
        <f>B69+D69+F69+H69+J69</f>
        <v>26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1" t="s">
        <v>42</v>
      </c>
      <c r="B70" s="64">
        <f>C33</f>
        <v>4</v>
      </c>
      <c r="C70" s="69">
        <f t="shared" si="6"/>
        <v>0.09523809523809523</v>
      </c>
      <c r="D70" s="64">
        <f>E33</f>
        <v>16</v>
      </c>
      <c r="E70" s="69">
        <f t="shared" si="7"/>
        <v>0.38095238095238093</v>
      </c>
      <c r="F70" s="64">
        <f>G33</f>
        <v>16</v>
      </c>
      <c r="G70" s="69">
        <f t="shared" si="8"/>
        <v>0.38095238095238093</v>
      </c>
      <c r="H70" s="64">
        <f>I33</f>
        <v>6</v>
      </c>
      <c r="I70" s="69">
        <f t="shared" si="9"/>
        <v>0.14285714285714285</v>
      </c>
      <c r="J70" s="64">
        <f>K33</f>
        <v>0</v>
      </c>
      <c r="K70" s="69">
        <f t="shared" si="10"/>
        <v>0</v>
      </c>
      <c r="L70" s="49">
        <f>B70+D70+F70+H70+J70</f>
        <v>42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54" t="s">
        <v>43</v>
      </c>
      <c r="B71" s="65">
        <f>C39</f>
        <v>1</v>
      </c>
      <c r="C71" s="71">
        <f t="shared" si="6"/>
        <v>0.041666666666666664</v>
      </c>
      <c r="D71" s="65">
        <f>E39</f>
        <v>3</v>
      </c>
      <c r="E71" s="71">
        <f t="shared" si="7"/>
        <v>0.125</v>
      </c>
      <c r="F71" s="65">
        <f>G39</f>
        <v>17</v>
      </c>
      <c r="G71" s="71">
        <f t="shared" si="8"/>
        <v>0.7083333333333334</v>
      </c>
      <c r="H71" s="65">
        <f>I39</f>
        <v>3</v>
      </c>
      <c r="I71" s="71">
        <f t="shared" si="9"/>
        <v>0.125</v>
      </c>
      <c r="J71" s="65">
        <f>K39</f>
        <v>0</v>
      </c>
      <c r="K71" s="71">
        <f t="shared" si="10"/>
        <v>0</v>
      </c>
      <c r="L71" s="49">
        <f>B71+D71+F71+H71+J71</f>
        <v>24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56" t="s">
        <v>11</v>
      </c>
      <c r="B72" s="66">
        <f>SUM(B67:B71)</f>
        <v>34</v>
      </c>
      <c r="C72" s="58">
        <f t="shared" si="6"/>
        <v>0.16267942583732056</v>
      </c>
      <c r="D72" s="66">
        <f>SUM(D67:D71)</f>
        <v>68</v>
      </c>
      <c r="E72" s="58">
        <f t="shared" si="7"/>
        <v>0.3253588516746411</v>
      </c>
      <c r="F72" s="57">
        <f>SUM(F67:F71)</f>
        <v>84</v>
      </c>
      <c r="G72" s="58">
        <f t="shared" si="8"/>
        <v>0.4019138755980861</v>
      </c>
      <c r="H72" s="66">
        <f>SUM(H67:H71)</f>
        <v>23</v>
      </c>
      <c r="I72" s="58">
        <f t="shared" si="9"/>
        <v>0.11004784688995216</v>
      </c>
      <c r="J72" s="66">
        <f>SUM(J67:J71)</f>
        <v>0</v>
      </c>
      <c r="K72" s="58">
        <f t="shared" si="10"/>
        <v>0</v>
      </c>
      <c r="L72" s="59">
        <f>SUM(L67:L71)</f>
        <v>209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0">
        <f>B72/L72</f>
        <v>0.16267942583732056</v>
      </c>
      <c r="C73" s="60"/>
      <c r="D73" s="60">
        <f>D72/L72</f>
        <v>0.3253588516746411</v>
      </c>
      <c r="E73" s="60"/>
      <c r="F73" s="60">
        <f>F72/L72</f>
        <v>0.4019138755980861</v>
      </c>
      <c r="G73" s="60"/>
      <c r="H73" s="60">
        <f>H72/L72</f>
        <v>0.11004784688995216</v>
      </c>
      <c r="I73" s="60"/>
      <c r="J73" s="60">
        <f>J72/L72</f>
        <v>0</v>
      </c>
      <c r="K73" s="60"/>
      <c r="L73" s="61">
        <f>SUM(B73:J73)</f>
        <v>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5"/>
      <c r="C74" s="3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52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37" t="s">
        <v>5</v>
      </c>
      <c r="B76" s="38" t="s">
        <v>32</v>
      </c>
      <c r="C76" s="39" t="s">
        <v>33</v>
      </c>
      <c r="D76" s="40" t="s">
        <v>34</v>
      </c>
      <c r="E76" s="41" t="s">
        <v>33</v>
      </c>
      <c r="F76" s="40" t="s">
        <v>35</v>
      </c>
      <c r="G76" s="41" t="s">
        <v>33</v>
      </c>
      <c r="H76" s="40" t="s">
        <v>36</v>
      </c>
      <c r="I76" s="41" t="s">
        <v>33</v>
      </c>
      <c r="J76" s="42" t="s">
        <v>37</v>
      </c>
      <c r="K76" s="42" t="s">
        <v>33</v>
      </c>
      <c r="L76" s="41" t="s">
        <v>11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3"/>
      <c r="B77" s="44"/>
      <c r="C77" s="45" t="s">
        <v>5</v>
      </c>
      <c r="D77" s="43"/>
      <c r="E77" s="45" t="s">
        <v>5</v>
      </c>
      <c r="F77" s="43"/>
      <c r="G77" s="45" t="s">
        <v>5</v>
      </c>
      <c r="H77" s="43"/>
      <c r="I77" s="45" t="s">
        <v>5</v>
      </c>
      <c r="J77" s="46" t="s">
        <v>38</v>
      </c>
      <c r="K77" s="45" t="s">
        <v>5</v>
      </c>
      <c r="L77" s="4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47" t="s">
        <v>39</v>
      </c>
      <c r="B78" s="48">
        <f>B67+B56</f>
        <v>13</v>
      </c>
      <c r="C78" s="69">
        <f>B78/L78</f>
        <v>0.02480916030534351</v>
      </c>
      <c r="D78" s="48">
        <f>D67+D56</f>
        <v>101</v>
      </c>
      <c r="E78" s="69">
        <f>D78/L78</f>
        <v>0.19274809160305342</v>
      </c>
      <c r="F78" s="48">
        <f>F67+F56</f>
        <v>231</v>
      </c>
      <c r="G78" s="69">
        <f>F78/L78</f>
        <v>0.44083969465648853</v>
      </c>
      <c r="H78" s="48">
        <f>H67+H56</f>
        <v>166</v>
      </c>
      <c r="I78" s="69">
        <f>H78/L78</f>
        <v>0.31679389312977096</v>
      </c>
      <c r="J78" s="48">
        <f>J67+J56</f>
        <v>13</v>
      </c>
      <c r="K78" s="69">
        <f>J78/L78</f>
        <v>0.02480916030534351</v>
      </c>
      <c r="L78" s="49">
        <f>B78+D78+F78+H78+J78</f>
        <v>524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1" t="s">
        <v>40</v>
      </c>
      <c r="B79" s="48">
        <f>B68+B57</f>
        <v>17</v>
      </c>
      <c r="C79" s="69">
        <f>B79/L79</f>
        <v>0.09042553191489362</v>
      </c>
      <c r="D79" s="48">
        <f>D68+D57</f>
        <v>41</v>
      </c>
      <c r="E79" s="69">
        <f>D79/L79</f>
        <v>0.21808510638297873</v>
      </c>
      <c r="F79" s="48">
        <f>F68+F57</f>
        <v>88</v>
      </c>
      <c r="G79" s="69">
        <f>F79/L79</f>
        <v>0.46808510638297873</v>
      </c>
      <c r="H79" s="48">
        <f>H68+H57</f>
        <v>39</v>
      </c>
      <c r="I79" s="69">
        <f>H79/L79</f>
        <v>0.2074468085106383</v>
      </c>
      <c r="J79" s="48">
        <f>J68+J57</f>
        <v>3</v>
      </c>
      <c r="K79" s="69">
        <f>J79/L79</f>
        <v>0.015957446808510637</v>
      </c>
      <c r="L79" s="49">
        <f>B79+D79+F79+H79+J79</f>
        <v>188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1" t="s">
        <v>41</v>
      </c>
      <c r="B80" s="48">
        <f>B69+B58</f>
        <v>9</v>
      </c>
      <c r="C80" s="69">
        <f>B80/L80</f>
        <v>0.08490566037735849</v>
      </c>
      <c r="D80" s="48">
        <f>D69+D58</f>
        <v>15</v>
      </c>
      <c r="E80" s="69">
        <f>D80/L80</f>
        <v>0.14150943396226415</v>
      </c>
      <c r="F80" s="48">
        <f>F69+F58</f>
        <v>58</v>
      </c>
      <c r="G80" s="69">
        <f>F80/L80</f>
        <v>0.5471698113207547</v>
      </c>
      <c r="H80" s="48">
        <f>H69+H58</f>
        <v>22</v>
      </c>
      <c r="I80" s="69">
        <f>H80/L80</f>
        <v>0.20754716981132076</v>
      </c>
      <c r="J80" s="48">
        <f>J69+J58</f>
        <v>2</v>
      </c>
      <c r="K80" s="69">
        <f>J80/L80</f>
        <v>0.018867924528301886</v>
      </c>
      <c r="L80" s="49">
        <f>B80+D80+F80+H80+J80</f>
        <v>106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1" t="s">
        <v>42</v>
      </c>
      <c r="B81" s="48">
        <f>B70+B59</f>
        <v>7</v>
      </c>
      <c r="C81" s="69">
        <f>B81/L81</f>
        <v>0.03867403314917127</v>
      </c>
      <c r="D81" s="48">
        <f>D70+D59</f>
        <v>20</v>
      </c>
      <c r="E81" s="69">
        <f>D81/L81</f>
        <v>0.11049723756906077</v>
      </c>
      <c r="F81" s="48">
        <f>F70+F59</f>
        <v>62</v>
      </c>
      <c r="G81" s="69">
        <f>F81/L81</f>
        <v>0.3425414364640884</v>
      </c>
      <c r="H81" s="48">
        <f>H70+H59</f>
        <v>80</v>
      </c>
      <c r="I81" s="69">
        <f>H81/L81</f>
        <v>0.4419889502762431</v>
      </c>
      <c r="J81" s="48">
        <f>J70+J59</f>
        <v>12</v>
      </c>
      <c r="K81" s="69">
        <f>J81/L81</f>
        <v>0.06629834254143646</v>
      </c>
      <c r="L81" s="49">
        <f>B81+D81+F81+H81+J81</f>
        <v>181</v>
      </c>
    </row>
    <row r="82" spans="1:12" ht="15">
      <c r="A82" s="54" t="s">
        <v>43</v>
      </c>
      <c r="B82" s="48">
        <f>B71+B60</f>
        <v>3</v>
      </c>
      <c r="C82" s="69">
        <f>B82/L82</f>
        <v>0.018867924528301886</v>
      </c>
      <c r="D82" s="48">
        <f>D71+D60</f>
        <v>8</v>
      </c>
      <c r="E82" s="69">
        <f>D82/L82</f>
        <v>0.050314465408805034</v>
      </c>
      <c r="F82" s="48">
        <f>F71+F60</f>
        <v>63</v>
      </c>
      <c r="G82" s="69">
        <f>F82/L82</f>
        <v>0.39622641509433965</v>
      </c>
      <c r="H82" s="48">
        <f>H71+H60</f>
        <v>77</v>
      </c>
      <c r="I82" s="69">
        <f>H82/L82</f>
        <v>0.48427672955974843</v>
      </c>
      <c r="J82" s="48">
        <f>J71+J60</f>
        <v>8</v>
      </c>
      <c r="K82" s="69">
        <f>J82/L82</f>
        <v>0.050314465408805034</v>
      </c>
      <c r="L82" s="49">
        <f>B82+D82+F82+H82+J82</f>
        <v>159</v>
      </c>
    </row>
    <row r="83" spans="1:12" ht="15">
      <c r="A83" s="56" t="s">
        <v>11</v>
      </c>
      <c r="B83" s="57">
        <f>SUM(B78:B82)</f>
        <v>49</v>
      </c>
      <c r="C83" s="58">
        <f>B83/$L$83</f>
        <v>0.04231433506044905</v>
      </c>
      <c r="D83" s="66">
        <f>SUM(D78:D82)</f>
        <v>185</v>
      </c>
      <c r="E83" s="58">
        <f>D83/$L$83</f>
        <v>0.15975820379965458</v>
      </c>
      <c r="F83" s="57">
        <f>SUM(F78:F82)</f>
        <v>502</v>
      </c>
      <c r="G83" s="58">
        <f>F83/$L$83</f>
        <v>0.43350604490500866</v>
      </c>
      <c r="H83" s="66">
        <f>SUM(H78:H82)</f>
        <v>384</v>
      </c>
      <c r="I83" s="58">
        <f>H83/$L$83</f>
        <v>0.3316062176165803</v>
      </c>
      <c r="J83" s="66">
        <f>SUM(J78:J82)</f>
        <v>38</v>
      </c>
      <c r="K83" s="58">
        <f>J83/$L$83</f>
        <v>0.03281519861830743</v>
      </c>
      <c r="L83" s="59">
        <f>SUM(L78:L82)</f>
        <v>1158</v>
      </c>
    </row>
    <row r="84" spans="1:12" ht="12.75">
      <c r="A84" t="s">
        <v>44</v>
      </c>
      <c r="B84" s="60">
        <f>B83/L83</f>
        <v>0.04231433506044905</v>
      </c>
      <c r="C84" s="60"/>
      <c r="D84" s="60">
        <f>D83/L83</f>
        <v>0.15975820379965458</v>
      </c>
      <c r="E84" s="60"/>
      <c r="F84" s="60">
        <f>F83/L83</f>
        <v>0.43350604490500866</v>
      </c>
      <c r="G84" s="60"/>
      <c r="H84" s="60">
        <f>H83/L83</f>
        <v>0.3316062176165803</v>
      </c>
      <c r="I84" s="60"/>
      <c r="J84" s="60">
        <f>J83/L83</f>
        <v>0.03281519861830743</v>
      </c>
      <c r="K84" s="60"/>
      <c r="L84" s="61">
        <f>SUM(B84:J84)</f>
        <v>1</v>
      </c>
    </row>
    <row r="85" spans="1:12" ht="13.5" thickBot="1">
      <c r="A8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1"/>
    </row>
    <row r="86" spans="2:4" ht="12.75" thickBot="1">
      <c r="B86" s="93" t="s">
        <v>54</v>
      </c>
      <c r="C86" s="94" t="s">
        <v>13</v>
      </c>
      <c r="D86" s="95" t="s">
        <v>55</v>
      </c>
    </row>
    <row r="87" spans="1:5" ht="15">
      <c r="A87" s="72" t="s">
        <v>45</v>
      </c>
      <c r="B87" s="83">
        <f>B83</f>
        <v>49</v>
      </c>
      <c r="C87" s="86">
        <f>B61</f>
        <v>15</v>
      </c>
      <c r="D87" s="87">
        <f>B72</f>
        <v>34</v>
      </c>
      <c r="E87" s="76"/>
    </row>
    <row r="88" spans="1:5" ht="15">
      <c r="A88" s="73" t="s">
        <v>46</v>
      </c>
      <c r="B88" s="84">
        <f>D83</f>
        <v>185</v>
      </c>
      <c r="C88" s="88">
        <f>D61</f>
        <v>117</v>
      </c>
      <c r="D88" s="89">
        <f>D72</f>
        <v>68</v>
      </c>
      <c r="E88" s="76"/>
    </row>
    <row r="89" spans="1:5" ht="15">
      <c r="A89" s="73" t="s">
        <v>47</v>
      </c>
      <c r="B89" s="84">
        <f>F83</f>
        <v>502</v>
      </c>
      <c r="C89" s="88">
        <f>F61</f>
        <v>418</v>
      </c>
      <c r="D89" s="89">
        <f>F72</f>
        <v>84</v>
      </c>
      <c r="E89" s="76"/>
    </row>
    <row r="90" spans="1:5" ht="15">
      <c r="A90" s="73" t="s">
        <v>48</v>
      </c>
      <c r="B90" s="84">
        <f>H83</f>
        <v>384</v>
      </c>
      <c r="C90" s="88">
        <f>H61</f>
        <v>361</v>
      </c>
      <c r="D90" s="89">
        <f>H72</f>
        <v>23</v>
      </c>
      <c r="E90" s="76"/>
    </row>
    <row r="91" spans="1:5" ht="15.75" thickBot="1">
      <c r="A91" s="73" t="s">
        <v>49</v>
      </c>
      <c r="B91" s="85">
        <f>J83</f>
        <v>38</v>
      </c>
      <c r="C91" s="90">
        <f>J61</f>
        <v>38</v>
      </c>
      <c r="D91" s="91">
        <f>J72</f>
        <v>0</v>
      </c>
      <c r="E91" s="76"/>
    </row>
    <row r="92" spans="1:5" ht="15.75" thickBot="1">
      <c r="A92" s="74"/>
      <c r="B92" s="92">
        <f>SUM(B87:B91)</f>
        <v>1158</v>
      </c>
      <c r="C92" s="81">
        <f>SUM(C87:C91)</f>
        <v>949</v>
      </c>
      <c r="D92" s="82">
        <f>SUM(D87:D91)</f>
        <v>209</v>
      </c>
      <c r="E92" s="77"/>
    </row>
  </sheetData>
  <mergeCells count="36">
    <mergeCell ref="A1:L1"/>
    <mergeCell ref="A2:L2"/>
    <mergeCell ref="A3:L3"/>
    <mergeCell ref="A7:L7"/>
    <mergeCell ref="A8:L8"/>
    <mergeCell ref="B9:C9"/>
    <mergeCell ref="D9:E9"/>
    <mergeCell ref="F9:G9"/>
    <mergeCell ref="H9:I9"/>
    <mergeCell ref="J9:K9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A64:L64"/>
    <mergeCell ref="A75:L75"/>
    <mergeCell ref="A49:H49"/>
    <mergeCell ref="A50:H50"/>
    <mergeCell ref="A51:H51"/>
    <mergeCell ref="A53:L53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K92"/>
  <sheetViews>
    <sheetView workbookViewId="0" topLeftCell="A1">
      <selection activeCell="J15" sqref="J15"/>
    </sheetView>
  </sheetViews>
  <sheetFormatPr defaultColWidth="9.140625" defaultRowHeight="12.75"/>
  <cols>
    <col min="1" max="1" width="44.8515625" style="1" customWidth="1"/>
    <col min="2" max="11" width="10.28125" style="1" customWidth="1"/>
    <col min="12" max="12" width="7.8515625" style="1" customWidth="1"/>
    <col min="13" max="16384" width="9.140625" style="1" customWidth="1"/>
  </cols>
  <sheetData>
    <row r="1" spans="1:193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</row>
    <row r="2" spans="1:193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</row>
    <row r="3" spans="1:193" ht="15">
      <c r="A3" s="96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</row>
    <row r="5" spans="1:12" ht="12">
      <c r="A5" s="3" t="s">
        <v>62</v>
      </c>
      <c r="B5" s="4"/>
      <c r="L5" s="5"/>
    </row>
    <row r="6" spans="1:12" ht="12">
      <c r="A6" s="3"/>
      <c r="B6" s="4"/>
      <c r="L6" s="5"/>
    </row>
    <row r="7" spans="1:12" ht="13.5" thickBot="1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2.75" thickBot="1">
      <c r="A8" s="98" t="s">
        <v>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</row>
    <row r="9" spans="1:12" ht="12.75" thickBot="1">
      <c r="A9" s="7" t="s">
        <v>5</v>
      </c>
      <c r="B9" s="98" t="s">
        <v>6</v>
      </c>
      <c r="C9" s="100"/>
      <c r="D9" s="98" t="s">
        <v>7</v>
      </c>
      <c r="E9" s="100"/>
      <c r="F9" s="98" t="s">
        <v>8</v>
      </c>
      <c r="G9" s="100"/>
      <c r="H9" s="98" t="s">
        <v>9</v>
      </c>
      <c r="I9" s="100"/>
      <c r="J9" s="101" t="s">
        <v>10</v>
      </c>
      <c r="K9" s="102"/>
      <c r="L9" s="7" t="s">
        <v>11</v>
      </c>
    </row>
    <row r="10" spans="1:12" ht="12" customHeight="1" thickBot="1">
      <c r="A10" s="8" t="s">
        <v>12</v>
      </c>
      <c r="B10" s="8" t="s">
        <v>13</v>
      </c>
      <c r="C10" s="8" t="s">
        <v>14</v>
      </c>
      <c r="D10" s="8" t="s">
        <v>13</v>
      </c>
      <c r="E10" s="8" t="s">
        <v>14</v>
      </c>
      <c r="F10" s="8" t="s">
        <v>13</v>
      </c>
      <c r="G10" s="8" t="s">
        <v>14</v>
      </c>
      <c r="H10" s="8" t="s">
        <v>13</v>
      </c>
      <c r="I10" s="8" t="s">
        <v>14</v>
      </c>
      <c r="J10" s="8" t="s">
        <v>13</v>
      </c>
      <c r="K10" s="8" t="s">
        <v>14</v>
      </c>
      <c r="L10" s="8"/>
    </row>
    <row r="11" spans="1:12" ht="12" customHeight="1">
      <c r="A11" s="9" t="s">
        <v>15</v>
      </c>
      <c r="B11" s="10">
        <v>6</v>
      </c>
      <c r="C11" s="10">
        <v>1</v>
      </c>
      <c r="D11" s="10">
        <v>14</v>
      </c>
      <c r="E11" s="10">
        <v>9</v>
      </c>
      <c r="F11" s="10">
        <v>68</v>
      </c>
      <c r="G11" s="10">
        <v>7</v>
      </c>
      <c r="H11" s="10">
        <v>50</v>
      </c>
      <c r="I11" s="10">
        <v>4</v>
      </c>
      <c r="J11" s="10">
        <v>4</v>
      </c>
      <c r="K11" s="11">
        <v>0</v>
      </c>
      <c r="L11" s="12">
        <f>SUM(B11:K11)</f>
        <v>163</v>
      </c>
    </row>
    <row r="12" spans="1:12" ht="12" customHeight="1">
      <c r="A12" s="9" t="s">
        <v>16</v>
      </c>
      <c r="B12" s="10">
        <v>0</v>
      </c>
      <c r="C12" s="10">
        <v>2</v>
      </c>
      <c r="D12" s="10">
        <v>52</v>
      </c>
      <c r="E12" s="10">
        <v>4</v>
      </c>
      <c r="F12" s="10">
        <v>46</v>
      </c>
      <c r="G12" s="10">
        <v>4</v>
      </c>
      <c r="H12" s="10">
        <v>26</v>
      </c>
      <c r="I12" s="10">
        <v>2</v>
      </c>
      <c r="J12" s="10">
        <v>2</v>
      </c>
      <c r="K12" s="11">
        <v>0</v>
      </c>
      <c r="L12" s="12">
        <f>SUM(B12:K12)</f>
        <v>138</v>
      </c>
    </row>
    <row r="13" spans="1:12" ht="12" customHeight="1">
      <c r="A13" s="13" t="s">
        <v>17</v>
      </c>
      <c r="B13" s="14">
        <v>0</v>
      </c>
      <c r="C13" s="14">
        <v>2</v>
      </c>
      <c r="D13" s="14">
        <v>3</v>
      </c>
      <c r="E13" s="14">
        <v>1</v>
      </c>
      <c r="F13" s="14">
        <v>35</v>
      </c>
      <c r="G13" s="14">
        <v>6</v>
      </c>
      <c r="H13" s="14">
        <v>39</v>
      </c>
      <c r="I13" s="14">
        <v>0</v>
      </c>
      <c r="J13" s="14">
        <v>5</v>
      </c>
      <c r="K13" s="15">
        <v>0</v>
      </c>
      <c r="L13" s="16">
        <f>SUM(B13:K13)</f>
        <v>91</v>
      </c>
    </row>
    <row r="14" spans="1:12" ht="12" customHeight="1">
      <c r="A14" s="13" t="s">
        <v>18</v>
      </c>
      <c r="B14" s="14">
        <v>2</v>
      </c>
      <c r="C14" s="14">
        <v>0</v>
      </c>
      <c r="D14" s="14">
        <v>3</v>
      </c>
      <c r="E14" s="14">
        <v>5</v>
      </c>
      <c r="F14" s="14">
        <v>18</v>
      </c>
      <c r="G14" s="14">
        <v>3</v>
      </c>
      <c r="H14" s="14">
        <v>16</v>
      </c>
      <c r="I14" s="14">
        <v>0</v>
      </c>
      <c r="J14" s="14">
        <v>0</v>
      </c>
      <c r="K14" s="15">
        <v>0</v>
      </c>
      <c r="L14" s="16">
        <f>SUM(B14:K14)</f>
        <v>47</v>
      </c>
    </row>
    <row r="15" spans="1:12" s="5" customFormat="1" ht="12" customHeight="1" thickBot="1">
      <c r="A15" s="17" t="s">
        <v>19</v>
      </c>
      <c r="B15" s="18">
        <v>0</v>
      </c>
      <c r="C15" s="18">
        <v>0</v>
      </c>
      <c r="D15" s="18">
        <v>2</v>
      </c>
      <c r="E15" s="19">
        <v>6</v>
      </c>
      <c r="F15" s="18">
        <v>33</v>
      </c>
      <c r="G15" s="18">
        <v>10</v>
      </c>
      <c r="H15" s="18">
        <v>30</v>
      </c>
      <c r="I15" s="18">
        <v>2</v>
      </c>
      <c r="J15" s="18">
        <v>2</v>
      </c>
      <c r="K15" s="20">
        <v>0</v>
      </c>
      <c r="L15" s="21">
        <f>SUM(B15:K15)</f>
        <v>85</v>
      </c>
    </row>
    <row r="16" spans="1:12" s="5" customFormat="1" ht="12.75" thickBot="1">
      <c r="A16" s="22" t="s">
        <v>20</v>
      </c>
      <c r="B16" s="23">
        <f aca="true" t="shared" si="0" ref="B16:L16">SUM(B11:B15)</f>
        <v>8</v>
      </c>
      <c r="C16" s="24">
        <f t="shared" si="0"/>
        <v>5</v>
      </c>
      <c r="D16" s="24">
        <f t="shared" si="0"/>
        <v>74</v>
      </c>
      <c r="E16" s="24">
        <f t="shared" si="0"/>
        <v>25</v>
      </c>
      <c r="F16" s="24">
        <f t="shared" si="0"/>
        <v>200</v>
      </c>
      <c r="G16" s="24">
        <f t="shared" si="0"/>
        <v>30</v>
      </c>
      <c r="H16" s="24">
        <f t="shared" si="0"/>
        <v>161</v>
      </c>
      <c r="I16" s="24">
        <f t="shared" si="0"/>
        <v>8</v>
      </c>
      <c r="J16" s="24">
        <f t="shared" si="0"/>
        <v>13</v>
      </c>
      <c r="K16" s="24">
        <f t="shared" si="0"/>
        <v>0</v>
      </c>
      <c r="L16" s="24">
        <f t="shared" si="0"/>
        <v>524</v>
      </c>
    </row>
    <row r="17" spans="1:12" ht="12.75" thickBot="1">
      <c r="A17" s="7" t="s">
        <v>5</v>
      </c>
      <c r="B17" s="98" t="s">
        <v>6</v>
      </c>
      <c r="C17" s="100"/>
      <c r="D17" s="98" t="s">
        <v>7</v>
      </c>
      <c r="E17" s="100"/>
      <c r="F17" s="98" t="s">
        <v>8</v>
      </c>
      <c r="G17" s="100"/>
      <c r="H17" s="98" t="s">
        <v>9</v>
      </c>
      <c r="I17" s="100"/>
      <c r="J17" s="101" t="s">
        <v>10</v>
      </c>
      <c r="K17" s="102"/>
      <c r="L17" s="7" t="s">
        <v>11</v>
      </c>
    </row>
    <row r="18" spans="1:12" ht="12.75" thickBot="1">
      <c r="A18" s="8" t="s">
        <v>21</v>
      </c>
      <c r="B18" s="8" t="s">
        <v>13</v>
      </c>
      <c r="C18" s="8" t="s">
        <v>14</v>
      </c>
      <c r="D18" s="8" t="s">
        <v>13</v>
      </c>
      <c r="E18" s="8" t="s">
        <v>14</v>
      </c>
      <c r="F18" s="8" t="s">
        <v>13</v>
      </c>
      <c r="G18" s="8" t="s">
        <v>14</v>
      </c>
      <c r="H18" s="8" t="s">
        <v>13</v>
      </c>
      <c r="I18" s="8" t="s">
        <v>14</v>
      </c>
      <c r="J18" s="8" t="s">
        <v>13</v>
      </c>
      <c r="K18" s="8" t="s">
        <v>14</v>
      </c>
      <c r="L18" s="8"/>
    </row>
    <row r="19" spans="1:12" ht="12">
      <c r="A19" s="25" t="s">
        <v>18</v>
      </c>
      <c r="B19" s="10">
        <v>0</v>
      </c>
      <c r="C19" s="10">
        <v>3</v>
      </c>
      <c r="D19" s="10">
        <v>14</v>
      </c>
      <c r="E19" s="10">
        <v>4</v>
      </c>
      <c r="F19" s="10">
        <v>27</v>
      </c>
      <c r="G19" s="10">
        <v>1</v>
      </c>
      <c r="H19" s="10">
        <v>4</v>
      </c>
      <c r="I19" s="10">
        <v>1</v>
      </c>
      <c r="J19" s="10">
        <v>0</v>
      </c>
      <c r="K19" s="11">
        <v>0</v>
      </c>
      <c r="L19" s="12">
        <f>SUM(B19:K19)</f>
        <v>54</v>
      </c>
    </row>
    <row r="20" spans="1:12" ht="12">
      <c r="A20" s="26" t="s">
        <v>22</v>
      </c>
      <c r="B20" s="14">
        <v>0</v>
      </c>
      <c r="C20" s="14">
        <v>4</v>
      </c>
      <c r="D20" s="14">
        <v>11</v>
      </c>
      <c r="E20" s="14">
        <v>7</v>
      </c>
      <c r="F20" s="14">
        <v>20</v>
      </c>
      <c r="G20" s="14">
        <v>4</v>
      </c>
      <c r="H20" s="14">
        <v>16</v>
      </c>
      <c r="I20" s="14">
        <v>1</v>
      </c>
      <c r="J20" s="14">
        <v>2</v>
      </c>
      <c r="K20" s="15">
        <v>0</v>
      </c>
      <c r="L20" s="16">
        <f>SUM(B20:K20)</f>
        <v>65</v>
      </c>
    </row>
    <row r="21" spans="1:12" s="5" customFormat="1" ht="12.75" thickBot="1">
      <c r="A21" s="27" t="s">
        <v>23</v>
      </c>
      <c r="B21" s="18">
        <v>0</v>
      </c>
      <c r="C21" s="18">
        <v>9</v>
      </c>
      <c r="D21" s="18">
        <v>5</v>
      </c>
      <c r="E21" s="18">
        <v>0</v>
      </c>
      <c r="F21" s="18">
        <v>27</v>
      </c>
      <c r="G21" s="18">
        <v>11</v>
      </c>
      <c r="H21" s="18">
        <v>16</v>
      </c>
      <c r="I21" s="18">
        <v>1</v>
      </c>
      <c r="J21" s="18">
        <v>1</v>
      </c>
      <c r="K21" s="20">
        <v>0</v>
      </c>
      <c r="L21" s="21">
        <f>SUM(B21:K21)</f>
        <v>70</v>
      </c>
    </row>
    <row r="22" spans="1:12" s="5" customFormat="1" ht="12.75" thickBot="1">
      <c r="A22" s="22" t="s">
        <v>20</v>
      </c>
      <c r="B22" s="24">
        <f aca="true" t="shared" si="1" ref="B22:L22">SUM(B19:B21)</f>
        <v>0</v>
      </c>
      <c r="C22" s="24">
        <f t="shared" si="1"/>
        <v>16</v>
      </c>
      <c r="D22" s="24">
        <f t="shared" si="1"/>
        <v>30</v>
      </c>
      <c r="E22" s="24">
        <f t="shared" si="1"/>
        <v>11</v>
      </c>
      <c r="F22" s="24">
        <f t="shared" si="1"/>
        <v>74</v>
      </c>
      <c r="G22" s="24">
        <f t="shared" si="1"/>
        <v>16</v>
      </c>
      <c r="H22" s="24">
        <f t="shared" si="1"/>
        <v>36</v>
      </c>
      <c r="I22" s="24">
        <f t="shared" si="1"/>
        <v>3</v>
      </c>
      <c r="J22" s="24">
        <f t="shared" si="1"/>
        <v>3</v>
      </c>
      <c r="K22" s="24">
        <f t="shared" si="1"/>
        <v>0</v>
      </c>
      <c r="L22" s="24">
        <f t="shared" si="1"/>
        <v>189</v>
      </c>
    </row>
    <row r="23" spans="1:12" ht="12.75" thickBot="1">
      <c r="A23" s="7" t="s">
        <v>5</v>
      </c>
      <c r="B23" s="98" t="s">
        <v>6</v>
      </c>
      <c r="C23" s="100"/>
      <c r="D23" s="98" t="s">
        <v>7</v>
      </c>
      <c r="E23" s="100"/>
      <c r="F23" s="98" t="s">
        <v>8</v>
      </c>
      <c r="G23" s="100"/>
      <c r="H23" s="98" t="s">
        <v>9</v>
      </c>
      <c r="I23" s="100"/>
      <c r="J23" s="101" t="s">
        <v>10</v>
      </c>
      <c r="K23" s="102"/>
      <c r="L23" s="7" t="s">
        <v>11</v>
      </c>
    </row>
    <row r="24" spans="1:12" ht="12.75" thickBot="1">
      <c r="A24" s="8" t="s">
        <v>24</v>
      </c>
      <c r="B24" s="8" t="s">
        <v>13</v>
      </c>
      <c r="C24" s="8" t="s">
        <v>14</v>
      </c>
      <c r="D24" s="8" t="s">
        <v>13</v>
      </c>
      <c r="E24" s="8" t="s">
        <v>14</v>
      </c>
      <c r="F24" s="8" t="s">
        <v>13</v>
      </c>
      <c r="G24" s="8" t="s">
        <v>14</v>
      </c>
      <c r="H24" s="8" t="s">
        <v>13</v>
      </c>
      <c r="I24" s="8" t="s">
        <v>14</v>
      </c>
      <c r="J24" s="8" t="s">
        <v>13</v>
      </c>
      <c r="K24" s="8" t="s">
        <v>14</v>
      </c>
      <c r="L24" s="8"/>
    </row>
    <row r="25" spans="1:12" ht="12">
      <c r="A25" s="25" t="s">
        <v>25</v>
      </c>
      <c r="B25" s="10">
        <v>0</v>
      </c>
      <c r="C25" s="10">
        <v>0</v>
      </c>
      <c r="D25" s="10">
        <v>0</v>
      </c>
      <c r="E25" s="10">
        <v>2</v>
      </c>
      <c r="F25" s="10">
        <v>26</v>
      </c>
      <c r="G25" s="10">
        <v>7</v>
      </c>
      <c r="H25" s="10">
        <v>16</v>
      </c>
      <c r="I25" s="10">
        <v>2</v>
      </c>
      <c r="J25" s="10">
        <v>2</v>
      </c>
      <c r="K25" s="11">
        <v>0</v>
      </c>
      <c r="L25" s="12">
        <f>SUM(B25:K25)</f>
        <v>55</v>
      </c>
    </row>
    <row r="26" spans="1:12" s="5" customFormat="1" ht="12.75" thickBot="1">
      <c r="A26" s="27" t="s">
        <v>18</v>
      </c>
      <c r="B26" s="18">
        <v>2</v>
      </c>
      <c r="C26" s="18">
        <v>6</v>
      </c>
      <c r="D26" s="18">
        <v>5</v>
      </c>
      <c r="E26" s="18">
        <v>8</v>
      </c>
      <c r="F26" s="18">
        <v>24</v>
      </c>
      <c r="G26" s="18">
        <v>1</v>
      </c>
      <c r="H26" s="18">
        <v>7</v>
      </c>
      <c r="I26" s="18">
        <v>1</v>
      </c>
      <c r="J26" s="18">
        <v>0</v>
      </c>
      <c r="K26" s="20">
        <v>0</v>
      </c>
      <c r="L26" s="21">
        <f>SUM(B26:K26)</f>
        <v>54</v>
      </c>
    </row>
    <row r="27" spans="1:12" s="5" customFormat="1" ht="12.75" thickBot="1">
      <c r="A27" s="22" t="s">
        <v>20</v>
      </c>
      <c r="B27" s="24">
        <f aca="true" t="shared" si="2" ref="B27:L27">SUM(B25:B26)</f>
        <v>2</v>
      </c>
      <c r="C27" s="24">
        <f t="shared" si="2"/>
        <v>6</v>
      </c>
      <c r="D27" s="24">
        <f t="shared" si="2"/>
        <v>5</v>
      </c>
      <c r="E27" s="24">
        <f t="shared" si="2"/>
        <v>10</v>
      </c>
      <c r="F27" s="24">
        <f t="shared" si="2"/>
        <v>50</v>
      </c>
      <c r="G27" s="24">
        <f t="shared" si="2"/>
        <v>8</v>
      </c>
      <c r="H27" s="24">
        <f t="shared" si="2"/>
        <v>23</v>
      </c>
      <c r="I27" s="24">
        <f t="shared" si="2"/>
        <v>3</v>
      </c>
      <c r="J27" s="24">
        <f t="shared" si="2"/>
        <v>2</v>
      </c>
      <c r="K27" s="24">
        <f t="shared" si="2"/>
        <v>0</v>
      </c>
      <c r="L27" s="24">
        <f t="shared" si="2"/>
        <v>109</v>
      </c>
    </row>
    <row r="28" spans="1:12" ht="12.75" thickBot="1">
      <c r="A28" s="7" t="s">
        <v>5</v>
      </c>
      <c r="B28" s="98" t="s">
        <v>6</v>
      </c>
      <c r="C28" s="100"/>
      <c r="D28" s="98" t="s">
        <v>7</v>
      </c>
      <c r="E28" s="100"/>
      <c r="F28" s="98" t="s">
        <v>8</v>
      </c>
      <c r="G28" s="100"/>
      <c r="H28" s="98" t="s">
        <v>9</v>
      </c>
      <c r="I28" s="100"/>
      <c r="J28" s="101" t="s">
        <v>10</v>
      </c>
      <c r="K28" s="102"/>
      <c r="L28" s="7" t="s">
        <v>11</v>
      </c>
    </row>
    <row r="29" spans="1:12" ht="12.75" thickBot="1">
      <c r="A29" s="8" t="s">
        <v>26</v>
      </c>
      <c r="B29" s="8" t="s">
        <v>13</v>
      </c>
      <c r="C29" s="8" t="s">
        <v>14</v>
      </c>
      <c r="D29" s="8" t="s">
        <v>13</v>
      </c>
      <c r="E29" s="8" t="s">
        <v>14</v>
      </c>
      <c r="F29" s="8" t="s">
        <v>13</v>
      </c>
      <c r="G29" s="8" t="s">
        <v>14</v>
      </c>
      <c r="H29" s="8" t="s">
        <v>13</v>
      </c>
      <c r="I29" s="8" t="s">
        <v>14</v>
      </c>
      <c r="J29" s="8" t="s">
        <v>13</v>
      </c>
      <c r="K29" s="8" t="s">
        <v>14</v>
      </c>
      <c r="L29" s="8"/>
    </row>
    <row r="30" spans="1:12" s="28" customFormat="1" ht="12">
      <c r="A30" s="25" t="s">
        <v>27</v>
      </c>
      <c r="B30" s="10">
        <v>0</v>
      </c>
      <c r="C30" s="10">
        <v>1</v>
      </c>
      <c r="D30" s="10">
        <v>0</v>
      </c>
      <c r="E30" s="10">
        <v>1</v>
      </c>
      <c r="F30" s="10">
        <v>4</v>
      </c>
      <c r="G30" s="10">
        <v>1</v>
      </c>
      <c r="H30" s="10">
        <v>30</v>
      </c>
      <c r="I30" s="10">
        <v>6</v>
      </c>
      <c r="J30" s="10">
        <v>8</v>
      </c>
      <c r="K30" s="11">
        <v>0</v>
      </c>
      <c r="L30" s="12">
        <f>SUM(B30:K30)</f>
        <v>51</v>
      </c>
    </row>
    <row r="31" spans="1:12" ht="12">
      <c r="A31" s="13" t="s">
        <v>28</v>
      </c>
      <c r="B31" s="14">
        <v>1</v>
      </c>
      <c r="C31" s="14">
        <v>2</v>
      </c>
      <c r="D31" s="14">
        <v>2</v>
      </c>
      <c r="E31" s="14">
        <v>7</v>
      </c>
      <c r="F31" s="14">
        <v>25</v>
      </c>
      <c r="G31" s="14">
        <v>13</v>
      </c>
      <c r="H31" s="14">
        <v>38</v>
      </c>
      <c r="I31" s="14">
        <v>0</v>
      </c>
      <c r="J31" s="14">
        <v>4</v>
      </c>
      <c r="K31" s="15">
        <v>0</v>
      </c>
      <c r="L31" s="16">
        <f>SUM(B31:K31)</f>
        <v>92</v>
      </c>
    </row>
    <row r="32" spans="1:12" s="5" customFormat="1" ht="12.75" thickBot="1">
      <c r="A32" s="27" t="s">
        <v>18</v>
      </c>
      <c r="B32" s="18">
        <v>2</v>
      </c>
      <c r="C32" s="18">
        <v>1</v>
      </c>
      <c r="D32" s="18">
        <v>2</v>
      </c>
      <c r="E32" s="18">
        <v>9</v>
      </c>
      <c r="F32" s="18">
        <v>19</v>
      </c>
      <c r="G32" s="18">
        <v>3</v>
      </c>
      <c r="H32" s="18">
        <v>9</v>
      </c>
      <c r="I32" s="18">
        <v>0</v>
      </c>
      <c r="J32" s="18">
        <v>0</v>
      </c>
      <c r="K32" s="20">
        <v>0</v>
      </c>
      <c r="L32" s="21">
        <f>SUM(B32:K32)</f>
        <v>45</v>
      </c>
    </row>
    <row r="33" spans="1:12" s="5" customFormat="1" ht="12.75" thickBot="1">
      <c r="A33" s="22" t="s">
        <v>20</v>
      </c>
      <c r="B33" s="24">
        <f aca="true" t="shared" si="3" ref="B33:L33">SUM(B29:B32)</f>
        <v>3</v>
      </c>
      <c r="C33" s="24">
        <f t="shared" si="3"/>
        <v>4</v>
      </c>
      <c r="D33" s="24">
        <f t="shared" si="3"/>
        <v>4</v>
      </c>
      <c r="E33" s="24">
        <f t="shared" si="3"/>
        <v>17</v>
      </c>
      <c r="F33" s="24">
        <f t="shared" si="3"/>
        <v>48</v>
      </c>
      <c r="G33" s="24">
        <f t="shared" si="3"/>
        <v>17</v>
      </c>
      <c r="H33" s="24">
        <f t="shared" si="3"/>
        <v>77</v>
      </c>
      <c r="I33" s="24">
        <f t="shared" si="3"/>
        <v>6</v>
      </c>
      <c r="J33" s="24">
        <f t="shared" si="3"/>
        <v>12</v>
      </c>
      <c r="K33" s="24">
        <f t="shared" si="3"/>
        <v>0</v>
      </c>
      <c r="L33" s="24">
        <f t="shared" si="3"/>
        <v>188</v>
      </c>
    </row>
    <row r="34" spans="1:12" ht="12.75" thickBot="1">
      <c r="A34" s="7" t="s">
        <v>5</v>
      </c>
      <c r="B34" s="98" t="s">
        <v>6</v>
      </c>
      <c r="C34" s="100"/>
      <c r="D34" s="98" t="s">
        <v>7</v>
      </c>
      <c r="E34" s="100"/>
      <c r="F34" s="98" t="s">
        <v>8</v>
      </c>
      <c r="G34" s="100"/>
      <c r="H34" s="98" t="s">
        <v>9</v>
      </c>
      <c r="I34" s="100"/>
      <c r="J34" s="101" t="s">
        <v>10</v>
      </c>
      <c r="K34" s="102"/>
      <c r="L34" s="7" t="s">
        <v>11</v>
      </c>
    </row>
    <row r="35" spans="1:12" ht="12.75" thickBot="1">
      <c r="A35" s="8" t="s">
        <v>29</v>
      </c>
      <c r="B35" s="8" t="s">
        <v>13</v>
      </c>
      <c r="C35" s="8" t="s">
        <v>14</v>
      </c>
      <c r="D35" s="8" t="s">
        <v>13</v>
      </c>
      <c r="E35" s="8" t="s">
        <v>14</v>
      </c>
      <c r="F35" s="8" t="s">
        <v>13</v>
      </c>
      <c r="G35" s="8" t="s">
        <v>14</v>
      </c>
      <c r="H35" s="8" t="s">
        <v>13</v>
      </c>
      <c r="I35" s="8" t="s">
        <v>14</v>
      </c>
      <c r="J35" s="8" t="s">
        <v>13</v>
      </c>
      <c r="K35" s="8" t="s">
        <v>14</v>
      </c>
      <c r="L35" s="8"/>
    </row>
    <row r="36" spans="1:12" ht="12">
      <c r="A36" s="25" t="s">
        <v>30</v>
      </c>
      <c r="B36" s="10">
        <v>2</v>
      </c>
      <c r="C36" s="10">
        <v>0</v>
      </c>
      <c r="D36" s="10">
        <v>2</v>
      </c>
      <c r="E36" s="10">
        <v>2</v>
      </c>
      <c r="F36" s="10">
        <v>14</v>
      </c>
      <c r="G36" s="10">
        <v>3</v>
      </c>
      <c r="H36" s="10">
        <v>26</v>
      </c>
      <c r="I36" s="10">
        <v>1</v>
      </c>
      <c r="J36" s="10">
        <v>3</v>
      </c>
      <c r="K36" s="29">
        <v>0</v>
      </c>
      <c r="L36" s="30">
        <f>SUM(B36:K36)</f>
        <v>53</v>
      </c>
    </row>
    <row r="37" spans="1:12" ht="12">
      <c r="A37" s="26" t="s">
        <v>18</v>
      </c>
      <c r="B37" s="14">
        <v>0</v>
      </c>
      <c r="C37" s="14">
        <v>0</v>
      </c>
      <c r="D37" s="14">
        <v>2</v>
      </c>
      <c r="E37" s="14">
        <v>1</v>
      </c>
      <c r="F37" s="14">
        <v>24</v>
      </c>
      <c r="G37" s="14">
        <v>6</v>
      </c>
      <c r="H37" s="14">
        <v>17</v>
      </c>
      <c r="I37" s="14">
        <v>0</v>
      </c>
      <c r="J37" s="14">
        <v>0</v>
      </c>
      <c r="K37" s="15">
        <v>0</v>
      </c>
      <c r="L37" s="16">
        <f>SUM(B37:K37)</f>
        <v>50</v>
      </c>
    </row>
    <row r="38" spans="1:12" s="5" customFormat="1" ht="12.75" thickBot="1">
      <c r="A38" s="27" t="s">
        <v>23</v>
      </c>
      <c r="B38" s="18">
        <v>0</v>
      </c>
      <c r="C38" s="18">
        <v>1</v>
      </c>
      <c r="D38" s="18">
        <v>1</v>
      </c>
      <c r="E38" s="18">
        <v>0</v>
      </c>
      <c r="F38" s="18">
        <v>7</v>
      </c>
      <c r="G38" s="18">
        <v>6</v>
      </c>
      <c r="H38" s="18">
        <v>38</v>
      </c>
      <c r="I38" s="18">
        <v>4</v>
      </c>
      <c r="J38" s="18">
        <v>5</v>
      </c>
      <c r="K38" s="20">
        <v>0</v>
      </c>
      <c r="L38" s="21">
        <f>SUM(B38:K38)</f>
        <v>62</v>
      </c>
    </row>
    <row r="39" spans="1:12" ht="12.75" thickBot="1">
      <c r="A39" s="22" t="s">
        <v>20</v>
      </c>
      <c r="B39" s="24">
        <f aca="true" t="shared" si="4" ref="B39:L39">SUM(B35:B38)</f>
        <v>2</v>
      </c>
      <c r="C39" s="24">
        <f t="shared" si="4"/>
        <v>1</v>
      </c>
      <c r="D39" s="24">
        <f t="shared" si="4"/>
        <v>5</v>
      </c>
      <c r="E39" s="24">
        <f t="shared" si="4"/>
        <v>3</v>
      </c>
      <c r="F39" s="24">
        <f t="shared" si="4"/>
        <v>45</v>
      </c>
      <c r="G39" s="24">
        <f t="shared" si="4"/>
        <v>15</v>
      </c>
      <c r="H39" s="24">
        <f t="shared" si="4"/>
        <v>81</v>
      </c>
      <c r="I39" s="24">
        <f t="shared" si="4"/>
        <v>5</v>
      </c>
      <c r="J39" s="24">
        <f t="shared" si="4"/>
        <v>8</v>
      </c>
      <c r="K39" s="24">
        <f t="shared" si="4"/>
        <v>0</v>
      </c>
      <c r="L39" s="24">
        <f t="shared" si="4"/>
        <v>165</v>
      </c>
    </row>
    <row r="40" spans="1:12" ht="12.75" thickBot="1">
      <c r="A40" s="31" t="s">
        <v>11</v>
      </c>
      <c r="B40" s="32">
        <f aca="true" t="shared" si="5" ref="B40:L40">B16+B22+B27+B33+B39</f>
        <v>15</v>
      </c>
      <c r="C40" s="32">
        <f t="shared" si="5"/>
        <v>32</v>
      </c>
      <c r="D40" s="32">
        <f t="shared" si="5"/>
        <v>118</v>
      </c>
      <c r="E40" s="32">
        <f t="shared" si="5"/>
        <v>66</v>
      </c>
      <c r="F40" s="32">
        <f t="shared" si="5"/>
        <v>417</v>
      </c>
      <c r="G40" s="32">
        <f t="shared" si="5"/>
        <v>86</v>
      </c>
      <c r="H40" s="32">
        <f t="shared" si="5"/>
        <v>378</v>
      </c>
      <c r="I40" s="32">
        <f t="shared" si="5"/>
        <v>25</v>
      </c>
      <c r="J40" s="32">
        <f t="shared" si="5"/>
        <v>38</v>
      </c>
      <c r="K40" s="32">
        <f t="shared" si="5"/>
        <v>0</v>
      </c>
      <c r="L40" s="6">
        <f t="shared" si="5"/>
        <v>1175</v>
      </c>
    </row>
    <row r="41" spans="1:12" ht="12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ht="1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93" ht="12.7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1:193" ht="12.7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1:193" ht="12.7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2.7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2.7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5.75">
      <c r="A49" s="104"/>
      <c r="B49" s="104"/>
      <c r="C49" s="104"/>
      <c r="D49" s="104"/>
      <c r="E49" s="104"/>
      <c r="F49" s="104"/>
      <c r="G49" s="104"/>
      <c r="H49" s="104"/>
      <c r="I49" s="2"/>
      <c r="J49" s="2"/>
      <c r="K49" s="2"/>
      <c r="L49" s="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1:193" ht="15.75">
      <c r="A50" s="104"/>
      <c r="B50" s="104"/>
      <c r="C50" s="104"/>
      <c r="D50" s="104"/>
      <c r="E50" s="104"/>
      <c r="F50" s="104"/>
      <c r="G50" s="104"/>
      <c r="H50" s="104"/>
      <c r="I50" s="2"/>
      <c r="J50" s="2"/>
      <c r="K50" s="2"/>
      <c r="L50" s="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5.75">
      <c r="A51" s="104"/>
      <c r="B51" s="104"/>
      <c r="C51" s="104"/>
      <c r="D51" s="104"/>
      <c r="E51" s="104"/>
      <c r="F51" s="104"/>
      <c r="G51" s="104"/>
      <c r="H51" s="104"/>
      <c r="I51" s="2"/>
      <c r="J51" s="2"/>
      <c r="K51" s="2"/>
      <c r="L51" s="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2" s="50" customFormat="1" ht="15">
      <c r="A52" s="3" t="str">
        <f>A5</f>
        <v>Setembro/2009 (posição de 30 de Setembro)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50" customFormat="1" ht="18">
      <c r="A53" s="103" t="s">
        <v>31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1:12" s="50" customFormat="1" ht="15.75">
      <c r="A54" s="37" t="s">
        <v>5</v>
      </c>
      <c r="B54" s="38" t="s">
        <v>32</v>
      </c>
      <c r="C54" s="39" t="s">
        <v>33</v>
      </c>
      <c r="D54" s="40" t="s">
        <v>34</v>
      </c>
      <c r="E54" s="41" t="s">
        <v>33</v>
      </c>
      <c r="F54" s="40" t="s">
        <v>35</v>
      </c>
      <c r="G54" s="41" t="s">
        <v>33</v>
      </c>
      <c r="H54" s="40" t="s">
        <v>36</v>
      </c>
      <c r="I54" s="41" t="s">
        <v>33</v>
      </c>
      <c r="J54" s="42" t="s">
        <v>37</v>
      </c>
      <c r="K54" s="42" t="s">
        <v>33</v>
      </c>
      <c r="L54" s="41" t="s">
        <v>11</v>
      </c>
    </row>
    <row r="55" spans="1:12" s="50" customFormat="1" ht="15">
      <c r="A55" s="43"/>
      <c r="B55" s="44"/>
      <c r="C55" s="45" t="s">
        <v>5</v>
      </c>
      <c r="D55" s="43"/>
      <c r="E55" s="45" t="s">
        <v>5</v>
      </c>
      <c r="F55" s="43"/>
      <c r="G55" s="45" t="s">
        <v>5</v>
      </c>
      <c r="H55" s="43"/>
      <c r="I55" s="45" t="s">
        <v>5</v>
      </c>
      <c r="J55" s="46" t="s">
        <v>38</v>
      </c>
      <c r="K55" s="45" t="s">
        <v>5</v>
      </c>
      <c r="L55" s="43"/>
    </row>
    <row r="56" spans="1:12" s="50" customFormat="1" ht="15">
      <c r="A56" s="47" t="s">
        <v>39</v>
      </c>
      <c r="B56" s="48">
        <f>B16</f>
        <v>8</v>
      </c>
      <c r="C56" s="69">
        <f>B56/$L$56</f>
        <v>0.017543859649122806</v>
      </c>
      <c r="D56" s="48">
        <f>D16</f>
        <v>74</v>
      </c>
      <c r="E56" s="69">
        <f>D56/$L$56</f>
        <v>0.16228070175438597</v>
      </c>
      <c r="F56" s="48">
        <f>F16</f>
        <v>200</v>
      </c>
      <c r="G56" s="69">
        <f>F56/$L$56</f>
        <v>0.43859649122807015</v>
      </c>
      <c r="H56" s="48">
        <f>H16</f>
        <v>161</v>
      </c>
      <c r="I56" s="69">
        <f>H56/$L$56</f>
        <v>0.3530701754385965</v>
      </c>
      <c r="J56" s="48">
        <f>J16</f>
        <v>13</v>
      </c>
      <c r="K56" s="69">
        <f>J56/L56</f>
        <v>0.02850877192982456</v>
      </c>
      <c r="L56" s="49">
        <f>B56+D56+F56+H56+J56</f>
        <v>456</v>
      </c>
    </row>
    <row r="57" spans="1:193" ht="21.75" customHeight="1">
      <c r="A57" s="51" t="s">
        <v>40</v>
      </c>
      <c r="B57" s="52">
        <f>B22</f>
        <v>0</v>
      </c>
      <c r="C57" s="69">
        <f>B57/$L$57</f>
        <v>0</v>
      </c>
      <c r="D57" s="52">
        <f>D22</f>
        <v>30</v>
      </c>
      <c r="E57" s="69">
        <f>D57/$L$57</f>
        <v>0.2097902097902098</v>
      </c>
      <c r="F57" s="52">
        <f>F22</f>
        <v>74</v>
      </c>
      <c r="G57" s="69">
        <f>F57/$L$57</f>
        <v>0.5174825174825175</v>
      </c>
      <c r="H57" s="52">
        <f>H22</f>
        <v>36</v>
      </c>
      <c r="I57" s="69">
        <f>H57/L57</f>
        <v>0.2517482517482518</v>
      </c>
      <c r="J57" s="52">
        <f>J22</f>
        <v>3</v>
      </c>
      <c r="K57" s="69">
        <f>J57/L57</f>
        <v>0.02097902097902098</v>
      </c>
      <c r="L57" s="53">
        <f>B57+D57+F57+H57+J57</f>
        <v>143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1:193" ht="15">
      <c r="A58" s="51" t="s">
        <v>41</v>
      </c>
      <c r="B58" s="52">
        <f>B27</f>
        <v>2</v>
      </c>
      <c r="C58" s="69">
        <f>B58/$L$58</f>
        <v>0.024390243902439025</v>
      </c>
      <c r="D58" s="52">
        <f>D27</f>
        <v>5</v>
      </c>
      <c r="E58" s="69">
        <f>D58/$L$58</f>
        <v>0.06097560975609756</v>
      </c>
      <c r="F58" s="52">
        <f>F27</f>
        <v>50</v>
      </c>
      <c r="G58" s="69">
        <f>F58/$L$58</f>
        <v>0.6097560975609756</v>
      </c>
      <c r="H58" s="52">
        <f>H27</f>
        <v>23</v>
      </c>
      <c r="I58" s="69">
        <f>H58/L58</f>
        <v>0.2804878048780488</v>
      </c>
      <c r="J58" s="52">
        <f>J27</f>
        <v>2</v>
      </c>
      <c r="K58" s="69">
        <f>J58/L58</f>
        <v>0.024390243902439025</v>
      </c>
      <c r="L58" s="53">
        <f>B58+D58+F58+H58+J58</f>
        <v>82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1:193" ht="15">
      <c r="A59" s="51" t="s">
        <v>42</v>
      </c>
      <c r="B59" s="52">
        <f>B33</f>
        <v>3</v>
      </c>
      <c r="C59" s="69">
        <f>B59/$L$59</f>
        <v>0.020833333333333332</v>
      </c>
      <c r="D59" s="52">
        <f>D33</f>
        <v>4</v>
      </c>
      <c r="E59" s="69">
        <f>D59/$L$59</f>
        <v>0.027777777777777776</v>
      </c>
      <c r="F59" s="52">
        <f>F33</f>
        <v>48</v>
      </c>
      <c r="G59" s="69">
        <f>F59/$L$59</f>
        <v>0.3333333333333333</v>
      </c>
      <c r="H59" s="52">
        <f>H33</f>
        <v>77</v>
      </c>
      <c r="I59" s="69">
        <f>H59/L59</f>
        <v>0.5347222222222222</v>
      </c>
      <c r="J59" s="52">
        <f>J33</f>
        <v>12</v>
      </c>
      <c r="K59" s="69">
        <f>J59/L59</f>
        <v>0.08333333333333333</v>
      </c>
      <c r="L59" s="53">
        <f>B59+D59+F59+H59+J59</f>
        <v>144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15">
      <c r="A60" s="54" t="s">
        <v>43</v>
      </c>
      <c r="B60" s="55">
        <f>B39</f>
        <v>2</v>
      </c>
      <c r="C60" s="69">
        <f>B60/$L$60</f>
        <v>0.014184397163120567</v>
      </c>
      <c r="D60" s="55">
        <f>D39</f>
        <v>5</v>
      </c>
      <c r="E60" s="69">
        <f>D60/$L$60</f>
        <v>0.03546099290780142</v>
      </c>
      <c r="F60" s="55">
        <f>F39</f>
        <v>45</v>
      </c>
      <c r="G60" s="69">
        <f>F60/$L$60</f>
        <v>0.3191489361702128</v>
      </c>
      <c r="H60" s="55">
        <f>H39</f>
        <v>81</v>
      </c>
      <c r="I60" s="69">
        <f>H60/L60</f>
        <v>0.574468085106383</v>
      </c>
      <c r="J60" s="55">
        <f>J39</f>
        <v>8</v>
      </c>
      <c r="K60" s="69">
        <f>J60/L60</f>
        <v>0.05673758865248227</v>
      </c>
      <c r="L60" s="55">
        <f>B60+D60+F60+H60+J60</f>
        <v>141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5">
      <c r="A61" s="56" t="s">
        <v>11</v>
      </c>
      <c r="B61" s="57">
        <f>SUM(B56:B60)</f>
        <v>15</v>
      </c>
      <c r="C61" s="58">
        <f>B61/$L$61</f>
        <v>0.015527950310559006</v>
      </c>
      <c r="D61" s="57">
        <f>SUM(D56:D60)</f>
        <v>118</v>
      </c>
      <c r="E61" s="58">
        <f>D61/$L$61</f>
        <v>0.12215320910973085</v>
      </c>
      <c r="F61" s="57">
        <f>SUM(F56:F60)</f>
        <v>417</v>
      </c>
      <c r="G61" s="58">
        <f>F61/$L$61</f>
        <v>0.43167701863354035</v>
      </c>
      <c r="H61" s="57">
        <f>SUM(H56:H60)</f>
        <v>378</v>
      </c>
      <c r="I61" s="58">
        <f>H61/$L$61</f>
        <v>0.391304347826087</v>
      </c>
      <c r="J61" s="57">
        <f>SUM(J56:J60)</f>
        <v>38</v>
      </c>
      <c r="K61" s="58">
        <f>J61/$L$61</f>
        <v>0.039337474120082816</v>
      </c>
      <c r="L61" s="59">
        <f>SUM(L56:L60)</f>
        <v>966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>
      <c r="A62" t="s">
        <v>44</v>
      </c>
      <c r="B62" s="60">
        <f>B61/L61</f>
        <v>0.015527950310559006</v>
      </c>
      <c r="C62" s="60"/>
      <c r="D62" s="60">
        <f>D61/L61</f>
        <v>0.12215320910973085</v>
      </c>
      <c r="E62" s="60"/>
      <c r="F62" s="60">
        <f>F61/L61</f>
        <v>0.43167701863354035</v>
      </c>
      <c r="G62" s="60"/>
      <c r="H62" s="60">
        <f>H61/L61</f>
        <v>0.391304347826087</v>
      </c>
      <c r="I62" s="60"/>
      <c r="J62" s="60">
        <f>J61/L61</f>
        <v>0.039337474120082816</v>
      </c>
      <c r="K62" s="60"/>
      <c r="L62" s="61">
        <f>SUM(B62:J62)</f>
        <v>0.9999999999999999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/>
      <c r="B63" s="35"/>
      <c r="C63" s="62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8">
      <c r="A64" s="103" t="s">
        <v>51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5.75">
      <c r="A65" s="37" t="s">
        <v>5</v>
      </c>
      <c r="B65" s="38" t="s">
        <v>32</v>
      </c>
      <c r="C65" s="39" t="s">
        <v>33</v>
      </c>
      <c r="D65" s="40" t="s">
        <v>34</v>
      </c>
      <c r="E65" s="41" t="s">
        <v>33</v>
      </c>
      <c r="F65" s="40" t="s">
        <v>35</v>
      </c>
      <c r="G65" s="41" t="s">
        <v>33</v>
      </c>
      <c r="H65" s="40" t="s">
        <v>36</v>
      </c>
      <c r="I65" s="41" t="s">
        <v>33</v>
      </c>
      <c r="J65" s="42" t="s">
        <v>37</v>
      </c>
      <c r="K65" s="42" t="s">
        <v>33</v>
      </c>
      <c r="L65" s="41" t="s">
        <v>11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5">
      <c r="A66" s="43"/>
      <c r="B66" s="44"/>
      <c r="C66" s="45" t="s">
        <v>5</v>
      </c>
      <c r="D66" s="43"/>
      <c r="E66" s="45" t="s">
        <v>5</v>
      </c>
      <c r="F66" s="43"/>
      <c r="G66" s="45" t="s">
        <v>5</v>
      </c>
      <c r="H66" s="43"/>
      <c r="I66" s="45" t="s">
        <v>5</v>
      </c>
      <c r="J66" s="46" t="s">
        <v>38</v>
      </c>
      <c r="K66" s="45" t="s">
        <v>5</v>
      </c>
      <c r="L66" s="4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5">
      <c r="A67" s="47" t="s">
        <v>39</v>
      </c>
      <c r="B67" s="63">
        <f>C16</f>
        <v>5</v>
      </c>
      <c r="C67" s="70">
        <f aca="true" t="shared" si="6" ref="C67:C72">B67/L67</f>
        <v>0.07352941176470588</v>
      </c>
      <c r="D67" s="63">
        <f>E16</f>
        <v>25</v>
      </c>
      <c r="E67" s="70">
        <f aca="true" t="shared" si="7" ref="E67:E72">D67/L67</f>
        <v>0.36764705882352944</v>
      </c>
      <c r="F67" s="63">
        <f>G16</f>
        <v>30</v>
      </c>
      <c r="G67" s="70">
        <f aca="true" t="shared" si="8" ref="G67:G72">F67/L67</f>
        <v>0.4411764705882353</v>
      </c>
      <c r="H67" s="63">
        <f>I16</f>
        <v>8</v>
      </c>
      <c r="I67" s="70">
        <f aca="true" t="shared" si="9" ref="I67:I72">H67/L67</f>
        <v>0.11764705882352941</v>
      </c>
      <c r="J67" s="63">
        <f>K16</f>
        <v>0</v>
      </c>
      <c r="K67" s="70">
        <f aca="true" t="shared" si="10" ref="K67:K72">J67/L67</f>
        <v>0</v>
      </c>
      <c r="L67" s="53">
        <f>B67+D67+F67+H67+J67</f>
        <v>68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2" s="36" customFormat="1" ht="15">
      <c r="A68" s="51" t="s">
        <v>40</v>
      </c>
      <c r="B68" s="64">
        <f>C22</f>
        <v>16</v>
      </c>
      <c r="C68" s="69">
        <f t="shared" si="6"/>
        <v>0.34782608695652173</v>
      </c>
      <c r="D68" s="64">
        <f>E22</f>
        <v>11</v>
      </c>
      <c r="E68" s="69">
        <f t="shared" si="7"/>
        <v>0.2391304347826087</v>
      </c>
      <c r="F68" s="64">
        <f>G22</f>
        <v>16</v>
      </c>
      <c r="G68" s="69">
        <f t="shared" si="8"/>
        <v>0.34782608695652173</v>
      </c>
      <c r="H68" s="64">
        <f>I22</f>
        <v>3</v>
      </c>
      <c r="I68" s="69">
        <f t="shared" si="9"/>
        <v>0.06521739130434782</v>
      </c>
      <c r="J68" s="64">
        <f>K22</f>
        <v>0</v>
      </c>
      <c r="K68" s="69">
        <f t="shared" si="10"/>
        <v>0</v>
      </c>
      <c r="L68" s="53">
        <f>B68+D68+F68+H68+J68</f>
        <v>46</v>
      </c>
    </row>
    <row r="69" spans="1:193" ht="15">
      <c r="A69" s="51" t="s">
        <v>41</v>
      </c>
      <c r="B69" s="64">
        <f>C27</f>
        <v>6</v>
      </c>
      <c r="C69" s="69">
        <f t="shared" si="6"/>
        <v>0.2222222222222222</v>
      </c>
      <c r="D69" s="64">
        <f>E27</f>
        <v>10</v>
      </c>
      <c r="E69" s="69">
        <f t="shared" si="7"/>
        <v>0.37037037037037035</v>
      </c>
      <c r="F69" s="64">
        <f>G27</f>
        <v>8</v>
      </c>
      <c r="G69" s="69">
        <f t="shared" si="8"/>
        <v>0.2962962962962963</v>
      </c>
      <c r="H69" s="64">
        <f>I27</f>
        <v>3</v>
      </c>
      <c r="I69" s="69">
        <f t="shared" si="9"/>
        <v>0.1111111111111111</v>
      </c>
      <c r="J69" s="64">
        <f>K27</f>
        <v>0</v>
      </c>
      <c r="K69" s="69">
        <f t="shared" si="10"/>
        <v>0</v>
      </c>
      <c r="L69" s="53">
        <f>B69+D69+F69+H69+J69</f>
        <v>27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5">
      <c r="A70" s="51" t="s">
        <v>42</v>
      </c>
      <c r="B70" s="64">
        <f>C33</f>
        <v>4</v>
      </c>
      <c r="C70" s="69">
        <f t="shared" si="6"/>
        <v>0.09090909090909091</v>
      </c>
      <c r="D70" s="64">
        <f>E33</f>
        <v>17</v>
      </c>
      <c r="E70" s="69">
        <f t="shared" si="7"/>
        <v>0.38636363636363635</v>
      </c>
      <c r="F70" s="64">
        <f>G33</f>
        <v>17</v>
      </c>
      <c r="G70" s="69">
        <f t="shared" si="8"/>
        <v>0.38636363636363635</v>
      </c>
      <c r="H70" s="64">
        <f>I33</f>
        <v>6</v>
      </c>
      <c r="I70" s="69">
        <f t="shared" si="9"/>
        <v>0.13636363636363635</v>
      </c>
      <c r="J70" s="64">
        <f>K33</f>
        <v>0</v>
      </c>
      <c r="K70" s="69">
        <f t="shared" si="10"/>
        <v>0</v>
      </c>
      <c r="L70" s="49">
        <f>B70+D70+F70+H70+J70</f>
        <v>44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5">
      <c r="A71" s="54" t="s">
        <v>43</v>
      </c>
      <c r="B71" s="65">
        <f>C39</f>
        <v>1</v>
      </c>
      <c r="C71" s="71">
        <f t="shared" si="6"/>
        <v>0.041666666666666664</v>
      </c>
      <c r="D71" s="65">
        <f>E39</f>
        <v>3</v>
      </c>
      <c r="E71" s="71">
        <f t="shared" si="7"/>
        <v>0.125</v>
      </c>
      <c r="F71" s="65">
        <f>G39</f>
        <v>15</v>
      </c>
      <c r="G71" s="71">
        <f t="shared" si="8"/>
        <v>0.625</v>
      </c>
      <c r="H71" s="65">
        <f>I39</f>
        <v>5</v>
      </c>
      <c r="I71" s="71">
        <f t="shared" si="9"/>
        <v>0.20833333333333334</v>
      </c>
      <c r="J71" s="65">
        <f>K39</f>
        <v>0</v>
      </c>
      <c r="K71" s="71">
        <f t="shared" si="10"/>
        <v>0</v>
      </c>
      <c r="L71" s="49">
        <f>B71+D71+F71+H71+J71</f>
        <v>24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5">
      <c r="A72" s="56" t="s">
        <v>11</v>
      </c>
      <c r="B72" s="66">
        <f>SUM(B67:B71)</f>
        <v>32</v>
      </c>
      <c r="C72" s="58">
        <f t="shared" si="6"/>
        <v>0.15311004784688995</v>
      </c>
      <c r="D72" s="66">
        <f>SUM(D67:D71)</f>
        <v>66</v>
      </c>
      <c r="E72" s="58">
        <f t="shared" si="7"/>
        <v>0.3157894736842105</v>
      </c>
      <c r="F72" s="57">
        <f>SUM(F67:F71)</f>
        <v>86</v>
      </c>
      <c r="G72" s="58">
        <f t="shared" si="8"/>
        <v>0.41148325358851673</v>
      </c>
      <c r="H72" s="66">
        <f>SUM(H67:H71)</f>
        <v>25</v>
      </c>
      <c r="I72" s="58">
        <f t="shared" si="9"/>
        <v>0.11961722488038277</v>
      </c>
      <c r="J72" s="66">
        <f>SUM(J67:J71)</f>
        <v>0</v>
      </c>
      <c r="K72" s="58">
        <f t="shared" si="10"/>
        <v>0</v>
      </c>
      <c r="L72" s="59">
        <f>SUM(L67:L71)</f>
        <v>209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 s="60">
        <f>B72/L72</f>
        <v>0.15311004784688995</v>
      </c>
      <c r="C73" s="60"/>
      <c r="D73" s="60">
        <f>D72/L72</f>
        <v>0.3157894736842105</v>
      </c>
      <c r="E73" s="60"/>
      <c r="F73" s="60">
        <f>F72/L72</f>
        <v>0.41148325358851673</v>
      </c>
      <c r="G73" s="60"/>
      <c r="H73" s="60">
        <f>H72/L72</f>
        <v>0.11961722488038277</v>
      </c>
      <c r="I73" s="60"/>
      <c r="J73" s="60">
        <f>J72/L72</f>
        <v>0</v>
      </c>
      <c r="K73" s="60"/>
      <c r="L73" s="61">
        <f>SUM(B73:J73)</f>
        <v>0.9999999999999999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 s="35"/>
      <c r="C74" s="3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8">
      <c r="A75" s="103" t="s">
        <v>52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1:193" ht="15.75">
      <c r="A76" s="37" t="s">
        <v>5</v>
      </c>
      <c r="B76" s="38" t="s">
        <v>32</v>
      </c>
      <c r="C76" s="39" t="s">
        <v>33</v>
      </c>
      <c r="D76" s="40" t="s">
        <v>34</v>
      </c>
      <c r="E76" s="41" t="s">
        <v>33</v>
      </c>
      <c r="F76" s="40" t="s">
        <v>35</v>
      </c>
      <c r="G76" s="41" t="s">
        <v>33</v>
      </c>
      <c r="H76" s="40" t="s">
        <v>36</v>
      </c>
      <c r="I76" s="41" t="s">
        <v>33</v>
      </c>
      <c r="J76" s="42" t="s">
        <v>37</v>
      </c>
      <c r="K76" s="42" t="s">
        <v>33</v>
      </c>
      <c r="L76" s="41" t="s">
        <v>11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1:193" ht="15">
      <c r="A77" s="43"/>
      <c r="B77" s="44"/>
      <c r="C77" s="45" t="s">
        <v>5</v>
      </c>
      <c r="D77" s="43"/>
      <c r="E77" s="45" t="s">
        <v>5</v>
      </c>
      <c r="F77" s="43"/>
      <c r="G77" s="45" t="s">
        <v>5</v>
      </c>
      <c r="H77" s="43"/>
      <c r="I77" s="45" t="s">
        <v>5</v>
      </c>
      <c r="J77" s="46" t="s">
        <v>38</v>
      </c>
      <c r="K77" s="45" t="s">
        <v>5</v>
      </c>
      <c r="L77" s="43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1:193" ht="15">
      <c r="A78" s="47" t="s">
        <v>39</v>
      </c>
      <c r="B78" s="48">
        <f>B67+B56</f>
        <v>13</v>
      </c>
      <c r="C78" s="69">
        <f>B78/L78</f>
        <v>0.02480916030534351</v>
      </c>
      <c r="D78" s="48">
        <f>D67+D56</f>
        <v>99</v>
      </c>
      <c r="E78" s="69">
        <f>D78/L78</f>
        <v>0.18893129770992367</v>
      </c>
      <c r="F78" s="48">
        <f>F67+F56</f>
        <v>230</v>
      </c>
      <c r="G78" s="69">
        <f>F78/L78</f>
        <v>0.4389312977099237</v>
      </c>
      <c r="H78" s="48">
        <f>H67+H56</f>
        <v>169</v>
      </c>
      <c r="I78" s="69">
        <f>H78/L78</f>
        <v>0.32251908396946566</v>
      </c>
      <c r="J78" s="48">
        <f>J67+J56</f>
        <v>13</v>
      </c>
      <c r="K78" s="69">
        <f>J78/L78</f>
        <v>0.02480916030534351</v>
      </c>
      <c r="L78" s="49">
        <f>B78+D78+F78+H78+J78</f>
        <v>524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1:193" ht="15">
      <c r="A79" s="51" t="s">
        <v>40</v>
      </c>
      <c r="B79" s="48">
        <f>B68+B57</f>
        <v>16</v>
      </c>
      <c r="C79" s="69">
        <f>B79/L79</f>
        <v>0.08465608465608465</v>
      </c>
      <c r="D79" s="48">
        <f>D68+D57</f>
        <v>41</v>
      </c>
      <c r="E79" s="69">
        <f>D79/L79</f>
        <v>0.21693121693121692</v>
      </c>
      <c r="F79" s="48">
        <f>F68+F57</f>
        <v>90</v>
      </c>
      <c r="G79" s="69">
        <f>F79/L79</f>
        <v>0.47619047619047616</v>
      </c>
      <c r="H79" s="48">
        <f>H68+H57</f>
        <v>39</v>
      </c>
      <c r="I79" s="69">
        <f>H79/L79</f>
        <v>0.20634920634920634</v>
      </c>
      <c r="J79" s="48">
        <f>J68+J57</f>
        <v>3</v>
      </c>
      <c r="K79" s="69">
        <f>J79/L79</f>
        <v>0.015873015873015872</v>
      </c>
      <c r="L79" s="49">
        <f>B79+D79+F79+H79+J79</f>
        <v>189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1:193" ht="15">
      <c r="A80" s="51" t="s">
        <v>41</v>
      </c>
      <c r="B80" s="48">
        <f>B69+B58</f>
        <v>8</v>
      </c>
      <c r="C80" s="69">
        <f>B80/L80</f>
        <v>0.07339449541284404</v>
      </c>
      <c r="D80" s="48">
        <f>D69+D58</f>
        <v>15</v>
      </c>
      <c r="E80" s="69">
        <f>D80/L80</f>
        <v>0.13761467889908258</v>
      </c>
      <c r="F80" s="48">
        <f>F69+F58</f>
        <v>58</v>
      </c>
      <c r="G80" s="69">
        <f>F80/L80</f>
        <v>0.5321100917431193</v>
      </c>
      <c r="H80" s="48">
        <f>H69+H58</f>
        <v>26</v>
      </c>
      <c r="I80" s="69">
        <f>H80/L80</f>
        <v>0.23853211009174313</v>
      </c>
      <c r="J80" s="48">
        <f>J69+J58</f>
        <v>2</v>
      </c>
      <c r="K80" s="69">
        <f>J80/L80</f>
        <v>0.01834862385321101</v>
      </c>
      <c r="L80" s="49">
        <f>B80+D80+F80+H80+J80</f>
        <v>109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12" ht="15">
      <c r="A81" s="51" t="s">
        <v>42</v>
      </c>
      <c r="B81" s="48">
        <f>B70+B59</f>
        <v>7</v>
      </c>
      <c r="C81" s="69">
        <f>B81/L81</f>
        <v>0.03723404255319149</v>
      </c>
      <c r="D81" s="48">
        <f>D70+D59</f>
        <v>21</v>
      </c>
      <c r="E81" s="69">
        <f>D81/L81</f>
        <v>0.11170212765957446</v>
      </c>
      <c r="F81" s="48">
        <f>F70+F59</f>
        <v>65</v>
      </c>
      <c r="G81" s="69">
        <f>F81/L81</f>
        <v>0.34574468085106386</v>
      </c>
      <c r="H81" s="48">
        <f>H70+H59</f>
        <v>83</v>
      </c>
      <c r="I81" s="69">
        <f>H81/L81</f>
        <v>0.44148936170212766</v>
      </c>
      <c r="J81" s="48">
        <f>J70+J59</f>
        <v>12</v>
      </c>
      <c r="K81" s="69">
        <f>J81/L81</f>
        <v>0.06382978723404255</v>
      </c>
      <c r="L81" s="49">
        <f>B81+D81+F81+H81+J81</f>
        <v>188</v>
      </c>
    </row>
    <row r="82" spans="1:12" ht="15">
      <c r="A82" s="54" t="s">
        <v>43</v>
      </c>
      <c r="B82" s="48">
        <f>B71+B60</f>
        <v>3</v>
      </c>
      <c r="C82" s="69">
        <f>B82/L82</f>
        <v>0.01818181818181818</v>
      </c>
      <c r="D82" s="48">
        <f>D71+D60</f>
        <v>8</v>
      </c>
      <c r="E82" s="69">
        <f>D82/L82</f>
        <v>0.048484848484848485</v>
      </c>
      <c r="F82" s="48">
        <f>F71+F60</f>
        <v>60</v>
      </c>
      <c r="G82" s="69">
        <f>F82/L82</f>
        <v>0.36363636363636365</v>
      </c>
      <c r="H82" s="48">
        <f>H71+H60</f>
        <v>86</v>
      </c>
      <c r="I82" s="69">
        <f>H82/L82</f>
        <v>0.5212121212121212</v>
      </c>
      <c r="J82" s="48">
        <f>J71+J60</f>
        <v>8</v>
      </c>
      <c r="K82" s="69">
        <f>J82/L82</f>
        <v>0.048484848484848485</v>
      </c>
      <c r="L82" s="49">
        <f>B82+D82+F82+H82+J82</f>
        <v>165</v>
      </c>
    </row>
    <row r="83" spans="1:12" ht="15">
      <c r="A83" s="56" t="s">
        <v>11</v>
      </c>
      <c r="B83" s="57">
        <f>SUM(B78:B82)</f>
        <v>47</v>
      </c>
      <c r="C83" s="58">
        <f>B83/$L$83</f>
        <v>0.04</v>
      </c>
      <c r="D83" s="66">
        <f>SUM(D78:D82)</f>
        <v>184</v>
      </c>
      <c r="E83" s="58">
        <f>D83/$L$83</f>
        <v>0.15659574468085105</v>
      </c>
      <c r="F83" s="57">
        <f>SUM(F78:F82)</f>
        <v>503</v>
      </c>
      <c r="G83" s="58">
        <f>F83/$L$83</f>
        <v>0.4280851063829787</v>
      </c>
      <c r="H83" s="66">
        <f>SUM(H78:H82)</f>
        <v>403</v>
      </c>
      <c r="I83" s="58">
        <f>H83/$L$83</f>
        <v>0.34297872340425534</v>
      </c>
      <c r="J83" s="66">
        <f>SUM(J78:J82)</f>
        <v>38</v>
      </c>
      <c r="K83" s="58">
        <f>J83/$L$83</f>
        <v>0.03234042553191489</v>
      </c>
      <c r="L83" s="59">
        <f>SUM(L78:L82)</f>
        <v>1175</v>
      </c>
    </row>
    <row r="84" spans="1:12" ht="12.75">
      <c r="A84" t="s">
        <v>44</v>
      </c>
      <c r="B84" s="60">
        <f>B83/L83</f>
        <v>0.04</v>
      </c>
      <c r="C84" s="60"/>
      <c r="D84" s="60">
        <f>D83/L83</f>
        <v>0.15659574468085105</v>
      </c>
      <c r="E84" s="60"/>
      <c r="F84" s="60">
        <f>F83/L83</f>
        <v>0.4280851063829787</v>
      </c>
      <c r="G84" s="60"/>
      <c r="H84" s="60">
        <f>H83/L83</f>
        <v>0.34297872340425534</v>
      </c>
      <c r="I84" s="60"/>
      <c r="J84" s="60">
        <f>J83/L83</f>
        <v>0.03234042553191489</v>
      </c>
      <c r="K84" s="60"/>
      <c r="L84" s="61">
        <f>SUM(B84:J84)</f>
        <v>1</v>
      </c>
    </row>
    <row r="85" spans="1:12" ht="13.5" thickBot="1">
      <c r="A8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1"/>
    </row>
    <row r="86" spans="2:4" ht="12.75" thickBot="1">
      <c r="B86" s="93" t="s">
        <v>54</v>
      </c>
      <c r="C86" s="94" t="s">
        <v>13</v>
      </c>
      <c r="D86" s="95" t="s">
        <v>55</v>
      </c>
    </row>
    <row r="87" spans="1:5" ht="15">
      <c r="A87" s="72" t="s">
        <v>45</v>
      </c>
      <c r="B87" s="83">
        <f>B83</f>
        <v>47</v>
      </c>
      <c r="C87" s="86">
        <f>B61</f>
        <v>15</v>
      </c>
      <c r="D87" s="87">
        <f>B72</f>
        <v>32</v>
      </c>
      <c r="E87" s="76"/>
    </row>
    <row r="88" spans="1:5" ht="15">
      <c r="A88" s="73" t="s">
        <v>46</v>
      </c>
      <c r="B88" s="84">
        <f>D83</f>
        <v>184</v>
      </c>
      <c r="C88" s="88">
        <f>D61</f>
        <v>118</v>
      </c>
      <c r="D88" s="89">
        <f>D72</f>
        <v>66</v>
      </c>
      <c r="E88" s="76"/>
    </row>
    <row r="89" spans="1:5" ht="15">
      <c r="A89" s="73" t="s">
        <v>47</v>
      </c>
      <c r="B89" s="84">
        <f>F83</f>
        <v>503</v>
      </c>
      <c r="C89" s="88">
        <f>F61</f>
        <v>417</v>
      </c>
      <c r="D89" s="89">
        <f>F72</f>
        <v>86</v>
      </c>
      <c r="E89" s="76"/>
    </row>
    <row r="90" spans="1:5" ht="15">
      <c r="A90" s="73" t="s">
        <v>48</v>
      </c>
      <c r="B90" s="84">
        <f>H83</f>
        <v>403</v>
      </c>
      <c r="C90" s="88">
        <f>H61</f>
        <v>378</v>
      </c>
      <c r="D90" s="89">
        <f>H72</f>
        <v>25</v>
      </c>
      <c r="E90" s="76"/>
    </row>
    <row r="91" spans="1:5" ht="15.75" thickBot="1">
      <c r="A91" s="73" t="s">
        <v>49</v>
      </c>
      <c r="B91" s="85">
        <f>J83</f>
        <v>38</v>
      </c>
      <c r="C91" s="90">
        <f>J61</f>
        <v>38</v>
      </c>
      <c r="D91" s="91">
        <f>J72</f>
        <v>0</v>
      </c>
      <c r="E91" s="76"/>
    </row>
    <row r="92" spans="1:5" ht="15.75" thickBot="1">
      <c r="A92" s="74"/>
      <c r="B92" s="92">
        <f>SUM(B87:B91)</f>
        <v>1175</v>
      </c>
      <c r="C92" s="81">
        <f>SUM(C87:C91)</f>
        <v>966</v>
      </c>
      <c r="D92" s="82">
        <f>SUM(D87:D91)</f>
        <v>209</v>
      </c>
      <c r="E92" s="77"/>
    </row>
  </sheetData>
  <mergeCells count="36">
    <mergeCell ref="A64:L64"/>
    <mergeCell ref="A75:L75"/>
    <mergeCell ref="A49:H49"/>
    <mergeCell ref="A50:H50"/>
    <mergeCell ref="A51:H51"/>
    <mergeCell ref="A53:L53"/>
    <mergeCell ref="J28:K28"/>
    <mergeCell ref="B34:C34"/>
    <mergeCell ref="D34:E34"/>
    <mergeCell ref="F34:G34"/>
    <mergeCell ref="H34:I34"/>
    <mergeCell ref="J34:K34"/>
    <mergeCell ref="B28:C28"/>
    <mergeCell ref="D28:E28"/>
    <mergeCell ref="F28:G28"/>
    <mergeCell ref="H28:I28"/>
    <mergeCell ref="J17:K17"/>
    <mergeCell ref="B23:C23"/>
    <mergeCell ref="D23:E23"/>
    <mergeCell ref="F23:G23"/>
    <mergeCell ref="H23:I23"/>
    <mergeCell ref="J23:K23"/>
    <mergeCell ref="B17:C17"/>
    <mergeCell ref="D17:E17"/>
    <mergeCell ref="F17:G17"/>
    <mergeCell ref="H17:I17"/>
    <mergeCell ref="A8:L8"/>
    <mergeCell ref="B9:C9"/>
    <mergeCell ref="D9:E9"/>
    <mergeCell ref="F9:G9"/>
    <mergeCell ref="H9:I9"/>
    <mergeCell ref="J9:K9"/>
    <mergeCell ref="A1:L1"/>
    <mergeCell ref="A2:L2"/>
    <mergeCell ref="A3:L3"/>
    <mergeCell ref="A7:L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GPC</dc:creator>
  <cp:keywords/>
  <dc:description/>
  <cp:lastModifiedBy>Administrador</cp:lastModifiedBy>
  <cp:lastPrinted>2010-01-22T16:06:56Z</cp:lastPrinted>
  <dcterms:created xsi:type="dcterms:W3CDTF">2000-06-27T14:23:59Z</dcterms:created>
  <dcterms:modified xsi:type="dcterms:W3CDTF">2010-02-25T17:32:41Z</dcterms:modified>
  <cp:category/>
  <cp:version/>
  <cp:contentType/>
  <cp:contentStatus/>
  <cp:revision>1</cp:revision>
</cp:coreProperties>
</file>