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3" activeTab="11"/>
  </bookViews>
  <sheets>
    <sheet name="janeiro13" sheetId="1" r:id="rId1"/>
    <sheet name="fevereiro13 " sheetId="2" r:id="rId2"/>
    <sheet name="março13" sheetId="3" r:id="rId3"/>
    <sheet name="abril13 " sheetId="4" r:id="rId4"/>
    <sheet name="maio13" sheetId="5" r:id="rId5"/>
    <sheet name="junho13 " sheetId="6" r:id="rId6"/>
    <sheet name="julho13  " sheetId="7" r:id="rId7"/>
    <sheet name="agosto13 " sheetId="8" r:id="rId8"/>
    <sheet name="setembro13" sheetId="9" r:id="rId9"/>
    <sheet name="outubro13" sheetId="10" r:id="rId10"/>
    <sheet name="novembro13 " sheetId="11" r:id="rId11"/>
    <sheet name="dezembro13  " sheetId="12" r:id="rId12"/>
  </sheets>
  <definedNames>
    <definedName name="_xlnm.Print_Area" localSheetId="3">'abril13 '!$A$1:$N$144</definedName>
  </definedNames>
  <calcPr fullCalcOnLoad="1"/>
</workbook>
</file>

<file path=xl/sharedStrings.xml><?xml version="1.0" encoding="utf-8"?>
<sst xmlns="http://schemas.openxmlformats.org/spreadsheetml/2006/main" count="2411" uniqueCount="86">
  <si>
    <t>UNIVERSIDADE ESTADUAL DO OESTE DO PARANÁ - UNIOESTE</t>
  </si>
  <si>
    <t>ÁREA DE INFORMAÇÕES</t>
  </si>
  <si>
    <t>Graduados</t>
  </si>
  <si>
    <t>Especialistas</t>
  </si>
  <si>
    <t>Mestres</t>
  </si>
  <si>
    <t>Doutores</t>
  </si>
  <si>
    <t>Pós-Doutores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</si>
  <si>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</si>
  <si>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</si>
  <si>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</si>
  <si>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</si>
  <si>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</si>
  <si>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</si>
  <si>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</si>
  <si>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 e Letras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</si>
  <si>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</si>
  <si>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</si>
  <si>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</si>
  <si>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</si>
  <si>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</si>
  <si>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</si>
  <si>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</si>
  <si>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</si>
  <si>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</si>
  <si>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</si>
  <si>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</si>
  <si>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</si>
  <si>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</si>
  <si>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</si>
  <si>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</si>
  <si>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</si>
  <si>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</si>
  <si>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</si>
  <si>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</si>
  <si>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</si>
  <si>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CASCAVEL</t>
  </si>
  <si>
    <t>CAMPUS FOZ DO IGUAÇU</t>
  </si>
  <si>
    <t>CAMPUS FRANCISCO BELTRÃO</t>
  </si>
  <si>
    <t>CAMPUS MARECHAL CÂNDIDO RONDON</t>
  </si>
  <si>
    <t>CAMPUS TOLEDO</t>
  </si>
  <si>
    <t>Titulação</t>
  </si>
  <si>
    <t>Total Cascavel</t>
  </si>
  <si>
    <t>Total Foz do Iguaçu</t>
  </si>
  <si>
    <t>Total Francisco Beltrão</t>
  </si>
  <si>
    <t>Total Marechal Cândido Rondon</t>
  </si>
  <si>
    <t>Total UNIOESTE</t>
  </si>
  <si>
    <t>Total Toledo</t>
  </si>
  <si>
    <t>Titulação do Corpo Docente - Efetivos e Temporários</t>
  </si>
  <si>
    <t>Campus</t>
  </si>
  <si>
    <t>Titulação do Corpo Docente - Efetivos</t>
  </si>
  <si>
    <t>Dout.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</si>
  <si>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</si>
  <si>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</si>
  <si>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</si>
  <si>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</si>
  <si>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</si>
  <si>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</si>
  <si>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</si>
  <si>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</si>
  <si>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</si>
  <si>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Fonte: Pró-reitoria de Planejamento</t>
  </si>
  <si>
    <r>
      <t xml:space="preserve">PLANILHA DOS DOCENTES EFETIVOS E TEMPORÁRIOS POR </t>
    </r>
    <r>
      <rPr>
        <b/>
        <sz val="12"/>
        <rFont val="Arial"/>
        <family val="2"/>
      </rPr>
      <t>TITULAÇÃO</t>
    </r>
    <r>
      <rPr>
        <b/>
        <sz val="8"/>
        <rFont val="Arial"/>
        <family val="2"/>
      </rPr>
      <t xml:space="preserve"> - QUANTITATIVO E PERCENTUAL</t>
    </r>
  </si>
  <si>
    <r>
      <t>Posição em 31 de janeiro</t>
    </r>
    <r>
      <rPr>
        <b/>
        <sz val="12"/>
        <rFont val="Arial"/>
        <family val="2"/>
      </rPr>
      <t xml:space="preserve"> de 2013</t>
    </r>
  </si>
  <si>
    <r>
      <t>Posição em 28 de fevereiro</t>
    </r>
    <r>
      <rPr>
        <b/>
        <sz val="12"/>
        <rFont val="Arial"/>
        <family val="2"/>
      </rPr>
      <t xml:space="preserve"> de 2013</t>
    </r>
  </si>
  <si>
    <r>
      <t>Posição em 31 de março</t>
    </r>
    <r>
      <rPr>
        <b/>
        <sz val="12"/>
        <rFont val="Arial"/>
        <family val="2"/>
      </rPr>
      <t xml:space="preserve"> de 2013</t>
    </r>
  </si>
  <si>
    <t>\</t>
  </si>
  <si>
    <t>Posição em 31 de maio 2013</t>
  </si>
  <si>
    <t>DIVISÃO DE INFORMAÇÕES</t>
  </si>
  <si>
    <r>
      <t>Posição em 31 de maio</t>
    </r>
    <r>
      <rPr>
        <b/>
        <sz val="12"/>
        <rFont val="Arial"/>
        <family val="2"/>
      </rPr>
      <t xml:space="preserve"> de 2013</t>
    </r>
  </si>
  <si>
    <t>Posição em 30 de abril de 2013</t>
  </si>
  <si>
    <t>PLANILHA DOS DOCENTES EFETIVOS E TEMPORÁRIOS POR TITULAÇÃO - QUANTITATIVO E PERCENTUAL</t>
  </si>
  <si>
    <t>Posição em 30 de  junho 2013</t>
  </si>
  <si>
    <r>
      <t>Posição em 30 de junho</t>
    </r>
    <r>
      <rPr>
        <b/>
        <sz val="12"/>
        <rFont val="Arial"/>
        <family val="2"/>
      </rPr>
      <t xml:space="preserve"> de 2013</t>
    </r>
  </si>
  <si>
    <r>
      <t>Posição em 31 de julho</t>
    </r>
    <r>
      <rPr>
        <b/>
        <sz val="12"/>
        <rFont val="Arial"/>
        <family val="2"/>
      </rPr>
      <t xml:space="preserve"> de 2013</t>
    </r>
  </si>
  <si>
    <t>Posição em 31 de  julho 2013</t>
  </si>
  <si>
    <t>Posição em 31 de  agosto 2013</t>
  </si>
  <si>
    <r>
      <t>Posição em 31 de agosto</t>
    </r>
    <r>
      <rPr>
        <b/>
        <sz val="12"/>
        <rFont val="Arial"/>
        <family val="2"/>
      </rPr>
      <t xml:space="preserve"> de 2013</t>
    </r>
  </si>
  <si>
    <t>Posição em 30 de  setembro 2013</t>
  </si>
  <si>
    <r>
      <t>Posição em 30 de setembro</t>
    </r>
    <r>
      <rPr>
        <b/>
        <sz val="12"/>
        <rFont val="Arial"/>
        <family val="2"/>
      </rPr>
      <t xml:space="preserve"> de 2013</t>
    </r>
  </si>
  <si>
    <r>
      <t>Posição em 31 de outubro</t>
    </r>
    <r>
      <rPr>
        <b/>
        <sz val="12"/>
        <rFont val="Arial"/>
        <family val="2"/>
      </rPr>
      <t xml:space="preserve"> de 2013</t>
    </r>
  </si>
  <si>
    <t>Posição em 31 de  outubro 2013</t>
  </si>
  <si>
    <t>Centro de Educação, Letras e Saúde</t>
  </si>
  <si>
    <t>Posição em 30 de  novembro 2013</t>
  </si>
  <si>
    <r>
      <t>Posição em 31 de Dezembro</t>
    </r>
    <r>
      <rPr>
        <b/>
        <sz val="12"/>
        <rFont val="Arial"/>
        <family val="2"/>
      </rPr>
      <t xml:space="preserve"> de 2013</t>
    </r>
  </si>
  <si>
    <t>Posição em 31 de  dezembro 2013</t>
  </si>
  <si>
    <r>
      <t>Posição em 30 de Novembro</t>
    </r>
    <r>
      <rPr>
        <b/>
        <sz val="12"/>
        <rFont val="Arial"/>
        <family val="2"/>
      </rPr>
      <t xml:space="preserve"> de 2013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</si>
</sst>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3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7"/>
      <color indexed="8"/>
      <name val="Calibri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16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4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0" xfId="49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1" fillId="33" borderId="11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51" fillId="34" borderId="12" xfId="0" applyFont="1" applyFill="1" applyBorder="1" applyAlignment="1">
      <alignment horizontal="center"/>
    </xf>
    <xf numFmtId="3" fontId="51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" fontId="51" fillId="35" borderId="11" xfId="0" applyNumberFormat="1" applyFont="1" applyFill="1" applyBorder="1" applyAlignment="1">
      <alignment horizontal="center"/>
    </xf>
    <xf numFmtId="4" fontId="51" fillId="35" borderId="13" xfId="0" applyNumberFormat="1" applyFont="1" applyFill="1" applyBorder="1" applyAlignment="1">
      <alignment horizontal="center"/>
    </xf>
    <xf numFmtId="173" fontId="1" fillId="0" borderId="10" xfId="49" applyNumberFormat="1" applyFont="1" applyFill="1" applyBorder="1" applyAlignment="1" applyProtection="1">
      <alignment horizontal="center"/>
      <protection/>
    </xf>
    <xf numFmtId="1" fontId="1" fillId="36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left"/>
    </xf>
    <xf numFmtId="173" fontId="51" fillId="35" borderId="10" xfId="49" applyNumberFormat="1" applyFont="1" applyFill="1" applyBorder="1" applyAlignment="1" applyProtection="1">
      <alignment horizontal="center"/>
      <protection/>
    </xf>
    <xf numFmtId="1" fontId="51" fillId="35" borderId="10" xfId="0" applyNumberFormat="1" applyFont="1" applyFill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51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37" borderId="10" xfId="0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52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left"/>
    </xf>
    <xf numFmtId="0" fontId="52" fillId="34" borderId="12" xfId="0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" fontId="52" fillId="35" borderId="11" xfId="0" applyNumberFormat="1" applyFont="1" applyFill="1" applyBorder="1" applyAlignment="1">
      <alignment horizontal="center"/>
    </xf>
    <xf numFmtId="4" fontId="52" fillId="35" borderId="13" xfId="0" applyNumberFormat="1" applyFont="1" applyFill="1" applyBorder="1" applyAlignment="1">
      <alignment horizontal="center"/>
    </xf>
    <xf numFmtId="173" fontId="0" fillId="0" borderId="10" xfId="49" applyNumberFormat="1" applyFon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 horizontal="left"/>
    </xf>
    <xf numFmtId="0" fontId="52" fillId="35" borderId="10" xfId="0" applyFont="1" applyFill="1" applyBorder="1" applyAlignment="1">
      <alignment horizontal="center"/>
    </xf>
    <xf numFmtId="173" fontId="52" fillId="35" borderId="10" xfId="49" applyNumberFormat="1" applyFont="1" applyFill="1" applyBorder="1" applyAlignment="1" applyProtection="1">
      <alignment horizontal="center"/>
      <protection/>
    </xf>
    <xf numFmtId="1" fontId="52" fillId="35" borderId="10" xfId="0" applyNumberFormat="1" applyFont="1" applyFill="1" applyBorder="1" applyAlignment="1">
      <alignment horizontal="center"/>
    </xf>
    <xf numFmtId="10" fontId="0" fillId="0" borderId="0" xfId="49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52" fillId="33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8" fillId="37" borderId="0" xfId="0" applyFon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172" fontId="6" fillId="37" borderId="0" xfId="0" applyNumberFormat="1" applyFont="1" applyFill="1" applyAlignment="1">
      <alignment/>
    </xf>
    <xf numFmtId="172" fontId="8" fillId="37" borderId="0" xfId="0" applyNumberFormat="1" applyFont="1" applyFill="1" applyAlignment="1">
      <alignment horizontal="center"/>
    </xf>
    <xf numFmtId="0" fontId="8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 horizontal="center" vertical="center"/>
    </xf>
    <xf numFmtId="10" fontId="1" fillId="37" borderId="0" xfId="49" applyNumberFormat="1" applyFont="1" applyFill="1" applyBorder="1" applyAlignment="1" applyProtection="1">
      <alignment horizontal="center"/>
      <protection/>
    </xf>
    <xf numFmtId="9" fontId="1" fillId="37" borderId="0" xfId="0" applyNumberFormat="1" applyFont="1" applyFill="1" applyAlignment="1">
      <alignment/>
    </xf>
    <xf numFmtId="173" fontId="1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4" fontId="51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4" fontId="52" fillId="3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172" fontId="6" fillId="37" borderId="0" xfId="0" applyNumberFormat="1" applyFont="1" applyFill="1" applyAlignment="1">
      <alignment horizontal="center"/>
    </xf>
    <xf numFmtId="0" fontId="6" fillId="37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janeiro 2013)
</a:t>
            </a:r>
          </a:p>
        </c:rich>
      </c:tx>
      <c:layout>
        <c:manualLayout>
          <c:xMode val="factor"/>
          <c:yMode val="factor"/>
          <c:x val="-0.00375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185"/>
          <c:w val="0.8617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janeiro13!$A$90:$A$94</c:f>
              <c:strCache/>
            </c:strRef>
          </c:cat>
          <c:val>
            <c:numRef>
              <c:f>janeiro13!$D$90:$D$94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575"/>
          <c:y val="0.88425"/>
          <c:w val="0.771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 de abril de 2013)
</a:t>
            </a:r>
          </a:p>
        </c:rich>
      </c:tx>
      <c:layout>
        <c:manualLayout>
          <c:xMode val="factor"/>
          <c:yMode val="factor"/>
          <c:x val="-0.001"/>
          <c:y val="-0.0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1925"/>
          <c:w val="0.854"/>
          <c:h val="0.62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3,41%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11,54%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39,97%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40,29%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4,79%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'abril13 '!$A$80:$A$84</c:f>
              <c:strCache/>
            </c:strRef>
          </c:cat>
          <c:val>
            <c:numRef>
              <c:f>'abril13 '!$D$80:$D$84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525"/>
          <c:y val="0.8845"/>
          <c:w val="0.732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abril de 2013)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0325"/>
          <c:w val="0.8545"/>
          <c:h val="0.59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0,83%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6,97%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37,57%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48,49%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6,14%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'abril13 '!$A$80:$A$84</c:f>
              <c:strCache/>
            </c:strRef>
          </c:cat>
          <c:val>
            <c:numRef>
              <c:f>'abril13 '!$B$80:$B$84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"/>
          <c:y val="0.87375"/>
          <c:w val="0.371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deabril de 2013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75"/>
          <c:w val="0.8545"/>
          <c:h val="0.5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12,59%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27,78%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48,52%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11,11%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'abril13 '!$A$80:$A$84</c:f>
              <c:strCache/>
            </c:strRef>
          </c:cat>
          <c:val>
            <c:numRef>
              <c:f>'abril13 '!$C$80:$C$84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9"/>
          <c:y val="0.886"/>
          <c:w val="0.849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maio de 2013)
</a:t>
            </a:r>
          </a:p>
        </c:rich>
      </c:tx>
      <c:layout>
        <c:manualLayout>
          <c:xMode val="factor"/>
          <c:yMode val="factor"/>
          <c:x val="0.004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775"/>
          <c:w val="0.760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maio13!$A$80:$A$84</c:f>
              <c:strCache/>
            </c:strRef>
          </c:cat>
          <c:val>
            <c:numRef>
              <c:f>maio13!$D$80:$D$84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"/>
          <c:y val="0.88725"/>
          <c:w val="0.7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maio de 2013)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2325"/>
          <c:w val="0.75525"/>
          <c:h val="0.5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maio13!$A$80:$A$84</c:f>
              <c:strCache/>
            </c:strRef>
          </c:cat>
          <c:val>
            <c:numRef>
              <c:f>maio13!$B$80:$B$84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5"/>
          <c:y val="0.80675"/>
          <c:w val="0.866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maio de 2013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263"/>
          <c:w val="0.7637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maio13!$A$80:$A$84</c:f>
              <c:strCache/>
            </c:strRef>
          </c:cat>
          <c:val>
            <c:numRef>
              <c:f>maio13!$C$80:$C$84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"/>
          <c:y val="0.7735"/>
          <c:w val="0.779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junho de 2013)
</a:t>
            </a:r>
          </a:p>
        </c:rich>
      </c:tx>
      <c:layout>
        <c:manualLayout>
          <c:xMode val="factor"/>
          <c:yMode val="factor"/>
          <c:x val="-0.0257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775"/>
          <c:w val="0.7592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'junho13 '!$A$82:$A$86</c:f>
              <c:strCache/>
            </c:strRef>
          </c:cat>
          <c:val>
            <c:numRef>
              <c:f>'junho13 '!$D$82:$D$86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"/>
          <c:y val="0.88725"/>
          <c:w val="0.76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junho de 2013)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23325"/>
          <c:w val="0.7535"/>
          <c:h val="0.5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'junho13 '!$A$82:$A$86</c:f>
              <c:strCache/>
            </c:strRef>
          </c:cat>
          <c:val>
            <c:numRef>
              <c:f>'junho13 '!$B$82:$B$86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5"/>
          <c:y val="0.80725"/>
          <c:w val="0.864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 de junho de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645"/>
          <c:w val="0.762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'junho13 '!$A$82:$A$86</c:f>
              <c:strCache/>
            </c:strRef>
          </c:cat>
          <c:val>
            <c:numRef>
              <c:f>'junho13 '!$C$82:$C$86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75"/>
          <c:y val="0.775"/>
          <c:w val="0.78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julho de 2013)
</a:t>
            </a:r>
          </a:p>
        </c:rich>
      </c:tx>
      <c:layout>
        <c:manualLayout>
          <c:xMode val="factor"/>
          <c:yMode val="factor"/>
          <c:x val="-0.018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775"/>
          <c:w val="0.759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'julho13  '!$A$82:$A$86</c:f>
              <c:strCache/>
            </c:strRef>
          </c:cat>
          <c:val>
            <c:numRef>
              <c:f>'julho13  '!$D$82:$D$86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5"/>
          <c:y val="0.88725"/>
          <c:w val="0.76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janeiro de 2013)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2175"/>
          <c:w val="0.8607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janeiro13!$A$90:$A$94</c:f>
              <c:strCache/>
            </c:strRef>
          </c:cat>
          <c:val>
            <c:numRef>
              <c:f>janeiro13!$B$90:$B$94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25"/>
          <c:y val="0.8735"/>
          <c:w val="0.810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julho de 2013)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23325"/>
          <c:w val="0.7535"/>
          <c:h val="0.5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'julho13  '!$A$82:$A$86</c:f>
              <c:strCache/>
            </c:strRef>
          </c:cat>
          <c:val>
            <c:numRef>
              <c:f>'julho13  '!$B$82:$B$86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5"/>
          <c:y val="0.80725"/>
          <c:w val="0.864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 de julho de 2013)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645"/>
          <c:w val="0.7615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'julho13  '!$A$82:$A$86</c:f>
              <c:strCache/>
            </c:strRef>
          </c:cat>
          <c:val>
            <c:numRef>
              <c:f>'julho13  '!$C$82:$C$86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.775"/>
          <c:w val="0.779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agosto de 2013)
</a:t>
            </a:r>
          </a:p>
        </c:rich>
      </c:tx>
      <c:layout>
        <c:manualLayout>
          <c:xMode val="factor"/>
          <c:yMode val="factor"/>
          <c:x val="-0.018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775"/>
          <c:w val="0.759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'agosto13 '!$A$81:$A$85</c:f>
              <c:strCache/>
            </c:strRef>
          </c:cat>
          <c:val>
            <c:numRef>
              <c:f>'agosto13 '!$D$81:$D$85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5"/>
          <c:y val="0.88725"/>
          <c:w val="0.76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agosto de 2013)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23325"/>
          <c:w val="0.7535"/>
          <c:h val="0.5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'agosto13 '!$A$81:$A$85</c:f>
              <c:strCache/>
            </c:strRef>
          </c:cat>
          <c:val>
            <c:numRef>
              <c:f>'agosto13 '!$B$81:$B$85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5"/>
          <c:y val="0.80725"/>
          <c:w val="0.864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 de agosto de 2013)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645"/>
          <c:w val="0.7615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'agosto13 '!$A$81:$A$85</c:f>
              <c:strCache/>
            </c:strRef>
          </c:cat>
          <c:val>
            <c:numRef>
              <c:f>'agosto13 '!$C$81:$C$85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.775"/>
          <c:w val="0.779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setembro de 2013)
</a:t>
            </a:r>
          </a:p>
        </c:rich>
      </c:tx>
      <c:layout>
        <c:manualLayout>
          <c:xMode val="factor"/>
          <c:yMode val="factor"/>
          <c:x val="-0.01225"/>
          <c:y val="-0.018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8"/>
          <c:w val="0.7597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setembro13!$A$83:$A$87</c:f>
              <c:strCache/>
            </c:strRef>
          </c:cat>
          <c:val>
            <c:numRef>
              <c:f>setembro13!$D$83:$D$87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5"/>
          <c:y val="0.88725"/>
          <c:w val="0.76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setembro de 2013)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23325"/>
          <c:w val="0.7535"/>
          <c:h val="0.5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setembro13!$A$83:$A$87</c:f>
              <c:strCache/>
            </c:strRef>
          </c:cat>
          <c:val>
            <c:numRef>
              <c:f>setembro13!$B$83:$B$87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5"/>
          <c:y val="0.80725"/>
          <c:w val="0.864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 de setembro de 2013)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645"/>
          <c:w val="0.7615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setembro13!$A$83:$A$87</c:f>
              <c:strCache/>
            </c:strRef>
          </c:cat>
          <c:val>
            <c:numRef>
              <c:f>setembro13!$C$83:$C$87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.775"/>
          <c:w val="0.779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outubro de 2013)
</a:t>
            </a:r>
          </a:p>
        </c:rich>
      </c:tx>
      <c:layout>
        <c:manualLayout>
          <c:xMode val="factor"/>
          <c:yMode val="factor"/>
          <c:x val="-0.018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775"/>
          <c:w val="0.759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outubro13!$A$83:$A$87</c:f>
              <c:strCache/>
            </c:strRef>
          </c:cat>
          <c:val>
            <c:numRef>
              <c:f>outubro13!$D$83:$D$87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5"/>
          <c:y val="0.88725"/>
          <c:w val="0.76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outubro de 2013)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575"/>
          <c:y val="0.2525"/>
          <c:w val="0.7535"/>
          <c:h val="0.5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outubro13!$A$83:$A$87</c:f>
              <c:strCache/>
            </c:strRef>
          </c:cat>
          <c:val>
            <c:numRef>
              <c:f>outubro13!$B$83:$B$87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5"/>
          <c:y val="0.80725"/>
          <c:w val="0.864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janeiro de 2013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263"/>
          <c:w val="0.861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janeiro13!$A$90:$A$94</c:f>
              <c:strCache/>
            </c:strRef>
          </c:cat>
          <c:val>
            <c:numRef>
              <c:f>janeiro13!$C$90:$C$94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45"/>
          <c:y val="0.88625"/>
          <c:w val="0.722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 de outubro de 2013)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645"/>
          <c:w val="0.7615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outubro13!$A$83:$A$87</c:f>
              <c:strCache/>
            </c:strRef>
          </c:cat>
          <c:val>
            <c:numRef>
              <c:f>outubro13!$C$83:$C$87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.775"/>
          <c:w val="0.779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novembro de 2013)
</a:t>
            </a:r>
          </a:p>
        </c:rich>
      </c:tx>
      <c:layout>
        <c:manualLayout>
          <c:xMode val="factor"/>
          <c:yMode val="factor"/>
          <c:x val="-0.018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775"/>
          <c:w val="0.759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'novembro13 '!$A$78:$A$82</c:f>
              <c:strCache/>
            </c:strRef>
          </c:cat>
          <c:val>
            <c:numRef>
              <c:f>'novembro13 '!$D$78:$D$82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5"/>
          <c:y val="0.88725"/>
          <c:w val="0.76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novembro de 2013)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575"/>
          <c:y val="0.2525"/>
          <c:w val="0.7535"/>
          <c:h val="0.5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'novembro13 '!$A$78:$A$82</c:f>
              <c:strCache/>
            </c:strRef>
          </c:cat>
          <c:val>
            <c:numRef>
              <c:f>'novembro13 '!$B$78:$B$82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5"/>
          <c:y val="0.80725"/>
          <c:w val="0.864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 de novembro de 2013)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645"/>
          <c:w val="0.7615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'novembro13 '!$A$78:$A$82</c:f>
              <c:strCache/>
            </c:strRef>
          </c:cat>
          <c:val>
            <c:numRef>
              <c:f>'novembro13 '!$C$78:$C$82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.775"/>
          <c:w val="0.779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dezembro de 2013)
</a:t>
            </a:r>
          </a:p>
        </c:rich>
      </c:tx>
      <c:layout>
        <c:manualLayout>
          <c:xMode val="factor"/>
          <c:yMode val="factor"/>
          <c:x val="-0.018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8"/>
          <c:w val="0.7597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'dezembro13  '!$A$79:$A$83</c:f>
              <c:strCache/>
            </c:strRef>
          </c:cat>
          <c:val>
            <c:numRef>
              <c:f>'dezembro13  '!$D$79:$D$83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55"/>
          <c:y val="0.88725"/>
          <c:w val="0.76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dezembro de 2013)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575"/>
          <c:y val="0.2525"/>
          <c:w val="0.7535"/>
          <c:h val="0.5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'dezembro13  '!$A$79:$A$83</c:f>
              <c:strCache/>
            </c:strRef>
          </c:cat>
          <c:val>
            <c:numRef>
              <c:f>'dezembro13  '!$B$79:$B$83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5"/>
          <c:y val="0.80725"/>
          <c:w val="0.864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 de dezembro de 2013)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645"/>
          <c:w val="0.7615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'dezembro13  '!$A$79:$A$83</c:f>
              <c:strCache/>
            </c:strRef>
          </c:cat>
          <c:val>
            <c:numRef>
              <c:f>'dezembro13  '!$C$79:$C$83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.775"/>
          <c:w val="0.779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28 de fevereiro de 2013)
</a:t>
            </a:r>
          </a:p>
        </c:rich>
      </c:tx>
      <c:layout>
        <c:manualLayout>
          <c:xMode val="factor"/>
          <c:yMode val="factor"/>
          <c:x val="0.0275"/>
          <c:y val="-0.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25"/>
          <c:y val="0.153"/>
          <c:w val="0.8475"/>
          <c:h val="0.6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2,81%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11,33%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40,28%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40,61%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4,96%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'fevereiro13 '!$A$90:$A$94</c:f>
              <c:strCache/>
            </c:strRef>
          </c:cat>
          <c:val>
            <c:numRef>
              <c:f>'fevereiro13 '!$D$90:$D$94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3"/>
          <c:y val="0.88425"/>
          <c:w val="0.839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28  de fevereiro de 2013)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224"/>
          <c:w val="0.8615"/>
          <c:h val="0.59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0,83%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6,94%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38,03%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47,98%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6,22%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'fevereiro13 '!$A$90:$A$94</c:f>
              <c:strCache/>
            </c:strRef>
          </c:cat>
          <c:val>
            <c:numRef>
              <c:f>'fevereiro13 '!$B$90:$B$94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87325"/>
          <c:w val="0.943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28 de fevereiro de 2013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26475"/>
          <c:w val="0.862"/>
          <c:h val="0.5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10,66%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28,69%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49,18%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11,48%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'fevereiro13 '!$A$90:$A$94</c:f>
              <c:strCache/>
            </c:strRef>
          </c:cat>
          <c:val>
            <c:numRef>
              <c:f>'fevereiro13 '!$C$90:$C$94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425"/>
          <c:y val="0.88225"/>
          <c:w val="0.822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março de 2013)
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185"/>
          <c:w val="0.861"/>
          <c:h val="0.6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3,04%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12,16%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39,36%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40,59%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4,85%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março13!$A$90:$A$94</c:f>
              <c:strCache/>
            </c:strRef>
          </c:cat>
          <c:val>
            <c:numRef>
              <c:f>março13!$D$90:$D$94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95"/>
          <c:y val="0.88425"/>
          <c:w val="0.908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março de 2013)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20225"/>
          <c:w val="0.86075"/>
          <c:h val="0.59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0,83%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6,96%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37,59%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48,49%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6,13%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março13!$A$90:$A$94</c:f>
              <c:strCache/>
            </c:strRef>
          </c:cat>
          <c:val>
            <c:numRef>
              <c:f>março13!$B$90:$B$94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4"/>
          <c:y val="0.8735"/>
          <c:w val="0.898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março de 2013)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264"/>
          <c:w val="0.86125"/>
          <c:h val="0.5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11,42%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31,89%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46,06%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10,63%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0,00%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março13!$A$90:$A$94</c:f>
              <c:strCache/>
            </c:strRef>
          </c:cat>
          <c:val>
            <c:numRef>
              <c:f>março13!$C$90:$C$94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925"/>
          <c:y val="0.885"/>
          <c:w val="0.7717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100</xdr:row>
      <xdr:rowOff>152400</xdr:rowOff>
    </xdr:from>
    <xdr:to>
      <xdr:col>4</xdr:col>
      <xdr:colOff>57150</xdr:colOff>
      <xdr:row>119</xdr:row>
      <xdr:rowOff>47625</xdr:rowOff>
    </xdr:to>
    <xdr:graphicFrame>
      <xdr:nvGraphicFramePr>
        <xdr:cNvPr id="1" name="Gráfico 1"/>
        <xdr:cNvGraphicFramePr/>
      </xdr:nvGraphicFramePr>
      <xdr:xfrm>
        <a:off x="152400" y="15716250"/>
        <a:ext cx="51339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123</xdr:row>
      <xdr:rowOff>38100</xdr:rowOff>
    </xdr:from>
    <xdr:to>
      <xdr:col>4</xdr:col>
      <xdr:colOff>371475</xdr:colOff>
      <xdr:row>140</xdr:row>
      <xdr:rowOff>19050</xdr:rowOff>
    </xdr:to>
    <xdr:graphicFrame>
      <xdr:nvGraphicFramePr>
        <xdr:cNvPr id="2" name="Gráfico 2"/>
        <xdr:cNvGraphicFramePr/>
      </xdr:nvGraphicFramePr>
      <xdr:xfrm>
        <a:off x="76200" y="19316700"/>
        <a:ext cx="5524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148</xdr:row>
      <xdr:rowOff>104775</xdr:rowOff>
    </xdr:from>
    <xdr:to>
      <xdr:col>3</xdr:col>
      <xdr:colOff>733425</xdr:colOff>
      <xdr:row>165</xdr:row>
      <xdr:rowOff>19050</xdr:rowOff>
    </xdr:to>
    <xdr:graphicFrame>
      <xdr:nvGraphicFramePr>
        <xdr:cNvPr id="3" name="Gráfico 3"/>
        <xdr:cNvGraphicFramePr/>
      </xdr:nvGraphicFramePr>
      <xdr:xfrm>
        <a:off x="0" y="23402925"/>
        <a:ext cx="52006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101</xdr:row>
      <xdr:rowOff>76200</xdr:rowOff>
    </xdr:from>
    <xdr:to>
      <xdr:col>3</xdr:col>
      <xdr:colOff>409575</xdr:colOff>
      <xdr:row>118</xdr:row>
      <xdr:rowOff>104775</xdr:rowOff>
    </xdr:to>
    <xdr:graphicFrame>
      <xdr:nvGraphicFramePr>
        <xdr:cNvPr id="1" name="Gráfico 1"/>
        <xdr:cNvGraphicFramePr/>
      </xdr:nvGraphicFramePr>
      <xdr:xfrm>
        <a:off x="152400" y="15868650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101</xdr:row>
      <xdr:rowOff>9525</xdr:rowOff>
    </xdr:from>
    <xdr:to>
      <xdr:col>17</xdr:col>
      <xdr:colOff>295275</xdr:colOff>
      <xdr:row>118</xdr:row>
      <xdr:rowOff>123825</xdr:rowOff>
    </xdr:to>
    <xdr:graphicFrame>
      <xdr:nvGraphicFramePr>
        <xdr:cNvPr id="2" name="Gráfico 2"/>
        <xdr:cNvGraphicFramePr/>
      </xdr:nvGraphicFramePr>
      <xdr:xfrm>
        <a:off x="5629275" y="15801975"/>
        <a:ext cx="5010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123</xdr:row>
      <xdr:rowOff>66675</xdr:rowOff>
    </xdr:from>
    <xdr:to>
      <xdr:col>3</xdr:col>
      <xdr:colOff>542925</xdr:colOff>
      <xdr:row>142</xdr:row>
      <xdr:rowOff>9525</xdr:rowOff>
    </xdr:to>
    <xdr:graphicFrame>
      <xdr:nvGraphicFramePr>
        <xdr:cNvPr id="3" name="Gráfico 3"/>
        <xdr:cNvGraphicFramePr/>
      </xdr:nvGraphicFramePr>
      <xdr:xfrm>
        <a:off x="19050" y="19211925"/>
        <a:ext cx="5057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96</xdr:row>
      <xdr:rowOff>76200</xdr:rowOff>
    </xdr:from>
    <xdr:to>
      <xdr:col>3</xdr:col>
      <xdr:colOff>409575</xdr:colOff>
      <xdr:row>113</xdr:row>
      <xdr:rowOff>104775</xdr:rowOff>
    </xdr:to>
    <xdr:graphicFrame>
      <xdr:nvGraphicFramePr>
        <xdr:cNvPr id="1" name="Gráfico 1"/>
        <xdr:cNvGraphicFramePr/>
      </xdr:nvGraphicFramePr>
      <xdr:xfrm>
        <a:off x="152400" y="15173325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96</xdr:row>
      <xdr:rowOff>9525</xdr:rowOff>
    </xdr:from>
    <xdr:to>
      <xdr:col>17</xdr:col>
      <xdr:colOff>295275</xdr:colOff>
      <xdr:row>113</xdr:row>
      <xdr:rowOff>123825</xdr:rowOff>
    </xdr:to>
    <xdr:graphicFrame>
      <xdr:nvGraphicFramePr>
        <xdr:cNvPr id="2" name="Gráfico 2"/>
        <xdr:cNvGraphicFramePr/>
      </xdr:nvGraphicFramePr>
      <xdr:xfrm>
        <a:off x="5629275" y="15106650"/>
        <a:ext cx="5010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118</xdr:row>
      <xdr:rowOff>66675</xdr:rowOff>
    </xdr:from>
    <xdr:to>
      <xdr:col>3</xdr:col>
      <xdr:colOff>542925</xdr:colOff>
      <xdr:row>137</xdr:row>
      <xdr:rowOff>9525</xdr:rowOff>
    </xdr:to>
    <xdr:graphicFrame>
      <xdr:nvGraphicFramePr>
        <xdr:cNvPr id="3" name="Gráfico 3"/>
        <xdr:cNvGraphicFramePr/>
      </xdr:nvGraphicFramePr>
      <xdr:xfrm>
        <a:off x="19050" y="18516600"/>
        <a:ext cx="5057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89</xdr:row>
      <xdr:rowOff>76200</xdr:rowOff>
    </xdr:from>
    <xdr:to>
      <xdr:col>3</xdr:col>
      <xdr:colOff>409575</xdr:colOff>
      <xdr:row>106</xdr:row>
      <xdr:rowOff>104775</xdr:rowOff>
    </xdr:to>
    <xdr:graphicFrame>
      <xdr:nvGraphicFramePr>
        <xdr:cNvPr id="1" name="Gráfico 1"/>
        <xdr:cNvGraphicFramePr/>
      </xdr:nvGraphicFramePr>
      <xdr:xfrm>
        <a:off x="152400" y="13963650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89</xdr:row>
      <xdr:rowOff>9525</xdr:rowOff>
    </xdr:from>
    <xdr:to>
      <xdr:col>17</xdr:col>
      <xdr:colOff>295275</xdr:colOff>
      <xdr:row>106</xdr:row>
      <xdr:rowOff>123825</xdr:rowOff>
    </xdr:to>
    <xdr:graphicFrame>
      <xdr:nvGraphicFramePr>
        <xdr:cNvPr id="2" name="Gráfico 2"/>
        <xdr:cNvGraphicFramePr/>
      </xdr:nvGraphicFramePr>
      <xdr:xfrm>
        <a:off x="5629275" y="13896975"/>
        <a:ext cx="5010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111</xdr:row>
      <xdr:rowOff>66675</xdr:rowOff>
    </xdr:from>
    <xdr:to>
      <xdr:col>3</xdr:col>
      <xdr:colOff>542925</xdr:colOff>
      <xdr:row>130</xdr:row>
      <xdr:rowOff>9525</xdr:rowOff>
    </xdr:to>
    <xdr:graphicFrame>
      <xdr:nvGraphicFramePr>
        <xdr:cNvPr id="3" name="Gráfico 3"/>
        <xdr:cNvGraphicFramePr/>
      </xdr:nvGraphicFramePr>
      <xdr:xfrm>
        <a:off x="19050" y="17306925"/>
        <a:ext cx="5057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100</xdr:row>
      <xdr:rowOff>95250</xdr:rowOff>
    </xdr:from>
    <xdr:to>
      <xdr:col>4</xdr:col>
      <xdr:colOff>190500</xdr:colOff>
      <xdr:row>118</xdr:row>
      <xdr:rowOff>152400</xdr:rowOff>
    </xdr:to>
    <xdr:graphicFrame>
      <xdr:nvGraphicFramePr>
        <xdr:cNvPr id="1" name="Gráfico 1"/>
        <xdr:cNvGraphicFramePr/>
      </xdr:nvGraphicFramePr>
      <xdr:xfrm>
        <a:off x="123825" y="15659100"/>
        <a:ext cx="5295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121</xdr:row>
      <xdr:rowOff>123825</xdr:rowOff>
    </xdr:from>
    <xdr:to>
      <xdr:col>4</xdr:col>
      <xdr:colOff>190500</xdr:colOff>
      <xdr:row>140</xdr:row>
      <xdr:rowOff>95250</xdr:rowOff>
    </xdr:to>
    <xdr:graphicFrame>
      <xdr:nvGraphicFramePr>
        <xdr:cNvPr id="2" name="Gráfico 2"/>
        <xdr:cNvGraphicFramePr/>
      </xdr:nvGraphicFramePr>
      <xdr:xfrm>
        <a:off x="123825" y="19069050"/>
        <a:ext cx="52959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143</xdr:row>
      <xdr:rowOff>95250</xdr:rowOff>
    </xdr:from>
    <xdr:to>
      <xdr:col>3</xdr:col>
      <xdr:colOff>723900</xdr:colOff>
      <xdr:row>163</xdr:row>
      <xdr:rowOff>38100</xdr:rowOff>
    </xdr:to>
    <xdr:graphicFrame>
      <xdr:nvGraphicFramePr>
        <xdr:cNvPr id="3" name="Gráfico 3"/>
        <xdr:cNvGraphicFramePr/>
      </xdr:nvGraphicFramePr>
      <xdr:xfrm>
        <a:off x="161925" y="22574250"/>
        <a:ext cx="50292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101</xdr:row>
      <xdr:rowOff>47625</xdr:rowOff>
    </xdr:from>
    <xdr:to>
      <xdr:col>4</xdr:col>
      <xdr:colOff>200025</xdr:colOff>
      <xdr:row>119</xdr:row>
      <xdr:rowOff>114300</xdr:rowOff>
    </xdr:to>
    <xdr:graphicFrame>
      <xdr:nvGraphicFramePr>
        <xdr:cNvPr id="1" name="Gráfico 1"/>
        <xdr:cNvGraphicFramePr/>
      </xdr:nvGraphicFramePr>
      <xdr:xfrm>
        <a:off x="57150" y="15782925"/>
        <a:ext cx="5372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123</xdr:row>
      <xdr:rowOff>133350</xdr:rowOff>
    </xdr:from>
    <xdr:to>
      <xdr:col>4</xdr:col>
      <xdr:colOff>381000</xdr:colOff>
      <xdr:row>140</xdr:row>
      <xdr:rowOff>114300</xdr:rowOff>
    </xdr:to>
    <xdr:graphicFrame>
      <xdr:nvGraphicFramePr>
        <xdr:cNvPr id="2" name="Gráfico 2"/>
        <xdr:cNvGraphicFramePr/>
      </xdr:nvGraphicFramePr>
      <xdr:xfrm>
        <a:off x="66675" y="19402425"/>
        <a:ext cx="5543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143</xdr:row>
      <xdr:rowOff>66675</xdr:rowOff>
    </xdr:from>
    <xdr:to>
      <xdr:col>4</xdr:col>
      <xdr:colOff>219075</xdr:colOff>
      <xdr:row>161</xdr:row>
      <xdr:rowOff>57150</xdr:rowOff>
    </xdr:to>
    <xdr:graphicFrame>
      <xdr:nvGraphicFramePr>
        <xdr:cNvPr id="3" name="Gráfico 3"/>
        <xdr:cNvGraphicFramePr/>
      </xdr:nvGraphicFramePr>
      <xdr:xfrm>
        <a:off x="190500" y="22555200"/>
        <a:ext cx="52578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86</xdr:row>
      <xdr:rowOff>85725</xdr:rowOff>
    </xdr:from>
    <xdr:to>
      <xdr:col>6</xdr:col>
      <xdr:colOff>28575</xdr:colOff>
      <xdr:row>104</xdr:row>
      <xdr:rowOff>142875</xdr:rowOff>
    </xdr:to>
    <xdr:graphicFrame>
      <xdr:nvGraphicFramePr>
        <xdr:cNvPr id="1" name="Gráfico 1"/>
        <xdr:cNvGraphicFramePr/>
      </xdr:nvGraphicFramePr>
      <xdr:xfrm>
        <a:off x="123825" y="18307050"/>
        <a:ext cx="104013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108</xdr:row>
      <xdr:rowOff>9525</xdr:rowOff>
    </xdr:from>
    <xdr:to>
      <xdr:col>6</xdr:col>
      <xdr:colOff>66675</xdr:colOff>
      <xdr:row>124</xdr:row>
      <xdr:rowOff>142875</xdr:rowOff>
    </xdr:to>
    <xdr:graphicFrame>
      <xdr:nvGraphicFramePr>
        <xdr:cNvPr id="2" name="Gráfico 2"/>
        <xdr:cNvGraphicFramePr/>
      </xdr:nvGraphicFramePr>
      <xdr:xfrm>
        <a:off x="0" y="21793200"/>
        <a:ext cx="10563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126</xdr:row>
      <xdr:rowOff>85725</xdr:rowOff>
    </xdr:from>
    <xdr:to>
      <xdr:col>5</xdr:col>
      <xdr:colOff>590550</xdr:colOff>
      <xdr:row>143</xdr:row>
      <xdr:rowOff>9525</xdr:rowOff>
    </xdr:to>
    <xdr:graphicFrame>
      <xdr:nvGraphicFramePr>
        <xdr:cNvPr id="3" name="Gráfico 3"/>
        <xdr:cNvGraphicFramePr/>
      </xdr:nvGraphicFramePr>
      <xdr:xfrm>
        <a:off x="104775" y="24784050"/>
        <a:ext cx="100298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98</xdr:row>
      <xdr:rowOff>9525</xdr:rowOff>
    </xdr:from>
    <xdr:to>
      <xdr:col>3</xdr:col>
      <xdr:colOff>323850</xdr:colOff>
      <xdr:row>115</xdr:row>
      <xdr:rowOff>38100</xdr:rowOff>
    </xdr:to>
    <xdr:graphicFrame>
      <xdr:nvGraphicFramePr>
        <xdr:cNvPr id="1" name="Gráfico 1"/>
        <xdr:cNvGraphicFramePr/>
      </xdr:nvGraphicFramePr>
      <xdr:xfrm>
        <a:off x="66675" y="15440025"/>
        <a:ext cx="45053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98</xdr:row>
      <xdr:rowOff>9525</xdr:rowOff>
    </xdr:from>
    <xdr:to>
      <xdr:col>11</xdr:col>
      <xdr:colOff>400050</xdr:colOff>
      <xdr:row>115</xdr:row>
      <xdr:rowOff>19050</xdr:rowOff>
    </xdr:to>
    <xdr:graphicFrame>
      <xdr:nvGraphicFramePr>
        <xdr:cNvPr id="2" name="Gráfico 2"/>
        <xdr:cNvGraphicFramePr/>
      </xdr:nvGraphicFramePr>
      <xdr:xfrm>
        <a:off x="4943475" y="15440025"/>
        <a:ext cx="4514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119</xdr:row>
      <xdr:rowOff>133350</xdr:rowOff>
    </xdr:from>
    <xdr:to>
      <xdr:col>4</xdr:col>
      <xdr:colOff>0</xdr:colOff>
      <xdr:row>136</xdr:row>
      <xdr:rowOff>57150</xdr:rowOff>
    </xdr:to>
    <xdr:graphicFrame>
      <xdr:nvGraphicFramePr>
        <xdr:cNvPr id="3" name="Gráfico 3"/>
        <xdr:cNvGraphicFramePr/>
      </xdr:nvGraphicFramePr>
      <xdr:xfrm>
        <a:off x="438150" y="18935700"/>
        <a:ext cx="44862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100</xdr:row>
      <xdr:rowOff>76200</xdr:rowOff>
    </xdr:from>
    <xdr:to>
      <xdr:col>3</xdr:col>
      <xdr:colOff>409575</xdr:colOff>
      <xdr:row>117</xdr:row>
      <xdr:rowOff>104775</xdr:rowOff>
    </xdr:to>
    <xdr:graphicFrame>
      <xdr:nvGraphicFramePr>
        <xdr:cNvPr id="1" name="Gráfico 1"/>
        <xdr:cNvGraphicFramePr/>
      </xdr:nvGraphicFramePr>
      <xdr:xfrm>
        <a:off x="152400" y="15706725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100</xdr:row>
      <xdr:rowOff>9525</xdr:rowOff>
    </xdr:from>
    <xdr:to>
      <xdr:col>17</xdr:col>
      <xdr:colOff>295275</xdr:colOff>
      <xdr:row>117</xdr:row>
      <xdr:rowOff>123825</xdr:rowOff>
    </xdr:to>
    <xdr:graphicFrame>
      <xdr:nvGraphicFramePr>
        <xdr:cNvPr id="2" name="Gráfico 2"/>
        <xdr:cNvGraphicFramePr/>
      </xdr:nvGraphicFramePr>
      <xdr:xfrm>
        <a:off x="5724525" y="15640050"/>
        <a:ext cx="5010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122</xdr:row>
      <xdr:rowOff>66675</xdr:rowOff>
    </xdr:from>
    <xdr:to>
      <xdr:col>3</xdr:col>
      <xdr:colOff>542925</xdr:colOff>
      <xdr:row>141</xdr:row>
      <xdr:rowOff>9525</xdr:rowOff>
    </xdr:to>
    <xdr:graphicFrame>
      <xdr:nvGraphicFramePr>
        <xdr:cNvPr id="3" name="Gráfico 3"/>
        <xdr:cNvGraphicFramePr/>
      </xdr:nvGraphicFramePr>
      <xdr:xfrm>
        <a:off x="19050" y="19050000"/>
        <a:ext cx="51530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100</xdr:row>
      <xdr:rowOff>76200</xdr:rowOff>
    </xdr:from>
    <xdr:to>
      <xdr:col>3</xdr:col>
      <xdr:colOff>409575</xdr:colOff>
      <xdr:row>117</xdr:row>
      <xdr:rowOff>104775</xdr:rowOff>
    </xdr:to>
    <xdr:graphicFrame>
      <xdr:nvGraphicFramePr>
        <xdr:cNvPr id="1" name="Gráfico 1"/>
        <xdr:cNvGraphicFramePr/>
      </xdr:nvGraphicFramePr>
      <xdr:xfrm>
        <a:off x="152400" y="15706725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100</xdr:row>
      <xdr:rowOff>9525</xdr:rowOff>
    </xdr:from>
    <xdr:to>
      <xdr:col>17</xdr:col>
      <xdr:colOff>295275</xdr:colOff>
      <xdr:row>117</xdr:row>
      <xdr:rowOff>123825</xdr:rowOff>
    </xdr:to>
    <xdr:graphicFrame>
      <xdr:nvGraphicFramePr>
        <xdr:cNvPr id="2" name="Gráfico 2"/>
        <xdr:cNvGraphicFramePr/>
      </xdr:nvGraphicFramePr>
      <xdr:xfrm>
        <a:off x="5629275" y="15640050"/>
        <a:ext cx="5010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122</xdr:row>
      <xdr:rowOff>66675</xdr:rowOff>
    </xdr:from>
    <xdr:to>
      <xdr:col>3</xdr:col>
      <xdr:colOff>542925</xdr:colOff>
      <xdr:row>141</xdr:row>
      <xdr:rowOff>9525</xdr:rowOff>
    </xdr:to>
    <xdr:graphicFrame>
      <xdr:nvGraphicFramePr>
        <xdr:cNvPr id="3" name="Gráfico 3"/>
        <xdr:cNvGraphicFramePr/>
      </xdr:nvGraphicFramePr>
      <xdr:xfrm>
        <a:off x="19050" y="19050000"/>
        <a:ext cx="5057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99</xdr:row>
      <xdr:rowOff>76200</xdr:rowOff>
    </xdr:from>
    <xdr:to>
      <xdr:col>3</xdr:col>
      <xdr:colOff>409575</xdr:colOff>
      <xdr:row>116</xdr:row>
      <xdr:rowOff>104775</xdr:rowOff>
    </xdr:to>
    <xdr:graphicFrame>
      <xdr:nvGraphicFramePr>
        <xdr:cNvPr id="1" name="Gráfico 1"/>
        <xdr:cNvGraphicFramePr/>
      </xdr:nvGraphicFramePr>
      <xdr:xfrm>
        <a:off x="152400" y="15544800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99</xdr:row>
      <xdr:rowOff>9525</xdr:rowOff>
    </xdr:from>
    <xdr:to>
      <xdr:col>17</xdr:col>
      <xdr:colOff>295275</xdr:colOff>
      <xdr:row>116</xdr:row>
      <xdr:rowOff>123825</xdr:rowOff>
    </xdr:to>
    <xdr:graphicFrame>
      <xdr:nvGraphicFramePr>
        <xdr:cNvPr id="2" name="Gráfico 2"/>
        <xdr:cNvGraphicFramePr/>
      </xdr:nvGraphicFramePr>
      <xdr:xfrm>
        <a:off x="5629275" y="15478125"/>
        <a:ext cx="5010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121</xdr:row>
      <xdr:rowOff>66675</xdr:rowOff>
    </xdr:from>
    <xdr:to>
      <xdr:col>3</xdr:col>
      <xdr:colOff>542925</xdr:colOff>
      <xdr:row>140</xdr:row>
      <xdr:rowOff>9525</xdr:rowOff>
    </xdr:to>
    <xdr:graphicFrame>
      <xdr:nvGraphicFramePr>
        <xdr:cNvPr id="3" name="Gráfico 3"/>
        <xdr:cNvGraphicFramePr/>
      </xdr:nvGraphicFramePr>
      <xdr:xfrm>
        <a:off x="19050" y="18888075"/>
        <a:ext cx="5057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101</xdr:row>
      <xdr:rowOff>47625</xdr:rowOff>
    </xdr:from>
    <xdr:to>
      <xdr:col>3</xdr:col>
      <xdr:colOff>514350</xdr:colOff>
      <xdr:row>118</xdr:row>
      <xdr:rowOff>76200</xdr:rowOff>
    </xdr:to>
    <xdr:graphicFrame>
      <xdr:nvGraphicFramePr>
        <xdr:cNvPr id="1" name="Gráfico 1"/>
        <xdr:cNvGraphicFramePr/>
      </xdr:nvGraphicFramePr>
      <xdr:xfrm>
        <a:off x="257175" y="15840075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101</xdr:row>
      <xdr:rowOff>9525</xdr:rowOff>
    </xdr:from>
    <xdr:to>
      <xdr:col>17</xdr:col>
      <xdr:colOff>295275</xdr:colOff>
      <xdr:row>118</xdr:row>
      <xdr:rowOff>123825</xdr:rowOff>
    </xdr:to>
    <xdr:graphicFrame>
      <xdr:nvGraphicFramePr>
        <xdr:cNvPr id="2" name="Gráfico 2"/>
        <xdr:cNvGraphicFramePr/>
      </xdr:nvGraphicFramePr>
      <xdr:xfrm>
        <a:off x="5629275" y="15801975"/>
        <a:ext cx="5010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123</xdr:row>
      <xdr:rowOff>66675</xdr:rowOff>
    </xdr:from>
    <xdr:to>
      <xdr:col>3</xdr:col>
      <xdr:colOff>542925</xdr:colOff>
      <xdr:row>142</xdr:row>
      <xdr:rowOff>9525</xdr:rowOff>
    </xdr:to>
    <xdr:graphicFrame>
      <xdr:nvGraphicFramePr>
        <xdr:cNvPr id="3" name="Gráfico 3"/>
        <xdr:cNvGraphicFramePr/>
      </xdr:nvGraphicFramePr>
      <xdr:xfrm>
        <a:off x="19050" y="19211925"/>
        <a:ext cx="5057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42"/>
  <sheetViews>
    <sheetView zoomScalePageLayoutView="0" workbookViewId="0" topLeftCell="A11">
      <selection activeCell="C32" sqref="C32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48" t="s">
        <v>62</v>
      </c>
      <c r="D5" s="148"/>
      <c r="E5" s="148"/>
      <c r="F5" s="148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149" t="s">
        <v>61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">
      <c r="A9" s="145" t="s">
        <v>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12">
      <c r="A10" s="142" t="s">
        <v>35</v>
      </c>
      <c r="B10" s="145" t="s">
        <v>2</v>
      </c>
      <c r="C10" s="145"/>
      <c r="D10" s="145" t="s">
        <v>3</v>
      </c>
      <c r="E10" s="145"/>
      <c r="F10" s="145" t="s">
        <v>4</v>
      </c>
      <c r="G10" s="145"/>
      <c r="H10" s="145" t="s">
        <v>5</v>
      </c>
      <c r="I10" s="145"/>
      <c r="J10" s="146" t="s">
        <v>6</v>
      </c>
      <c r="K10" s="146"/>
      <c r="L10" s="142" t="s">
        <v>33</v>
      </c>
    </row>
    <row r="11" spans="1:12" ht="12" customHeight="1">
      <c r="A11" s="143"/>
      <c r="B11" s="43" t="s">
        <v>7</v>
      </c>
      <c r="C11" s="43" t="s">
        <v>8</v>
      </c>
      <c r="D11" s="43" t="s">
        <v>7</v>
      </c>
      <c r="E11" s="43" t="s">
        <v>8</v>
      </c>
      <c r="F11" s="43" t="s">
        <v>7</v>
      </c>
      <c r="G11" s="43" t="s">
        <v>8</v>
      </c>
      <c r="H11" s="43" t="s">
        <v>7</v>
      </c>
      <c r="I11" s="43" t="s">
        <v>8</v>
      </c>
      <c r="J11" s="43" t="s">
        <v>7</v>
      </c>
      <c r="K11" s="43" t="s">
        <v>8</v>
      </c>
      <c r="L11" s="143"/>
    </row>
    <row r="12" spans="1:12" ht="12" customHeight="1">
      <c r="A12" s="13" t="s">
        <v>9</v>
      </c>
      <c r="B12" s="46">
        <v>3</v>
      </c>
      <c r="C12" s="46">
        <v>0</v>
      </c>
      <c r="D12" s="46">
        <v>5</v>
      </c>
      <c r="E12" s="46">
        <v>10</v>
      </c>
      <c r="F12" s="46">
        <v>54</v>
      </c>
      <c r="G12" s="46">
        <v>6</v>
      </c>
      <c r="H12" s="46">
        <v>67</v>
      </c>
      <c r="I12" s="46">
        <v>3</v>
      </c>
      <c r="J12" s="46">
        <v>6</v>
      </c>
      <c r="K12" s="47">
        <v>0</v>
      </c>
      <c r="L12" s="15">
        <f>SUM(B12:K12)</f>
        <v>154</v>
      </c>
    </row>
    <row r="13" spans="1:12" ht="12" customHeight="1">
      <c r="A13" s="13" t="s">
        <v>10</v>
      </c>
      <c r="B13" s="46">
        <v>0</v>
      </c>
      <c r="C13" s="46">
        <v>1</v>
      </c>
      <c r="D13" s="46">
        <v>38</v>
      </c>
      <c r="E13" s="46">
        <v>7</v>
      </c>
      <c r="F13" s="46">
        <v>40</v>
      </c>
      <c r="G13" s="46">
        <v>8</v>
      </c>
      <c r="H13" s="46">
        <v>32</v>
      </c>
      <c r="I13" s="46">
        <v>6</v>
      </c>
      <c r="J13" s="46">
        <v>4</v>
      </c>
      <c r="K13" s="47">
        <v>0</v>
      </c>
      <c r="L13" s="15">
        <f>SUM(B13:K13)</f>
        <v>136</v>
      </c>
    </row>
    <row r="14" spans="1:12" ht="12" customHeight="1">
      <c r="A14" s="13" t="s">
        <v>11</v>
      </c>
      <c r="B14" s="46">
        <v>0</v>
      </c>
      <c r="C14" s="46">
        <v>0</v>
      </c>
      <c r="D14" s="46">
        <v>1</v>
      </c>
      <c r="E14" s="46">
        <v>0</v>
      </c>
      <c r="F14" s="46">
        <v>21</v>
      </c>
      <c r="G14" s="46">
        <v>5</v>
      </c>
      <c r="H14" s="46">
        <v>52</v>
      </c>
      <c r="I14" s="46">
        <v>1</v>
      </c>
      <c r="J14" s="46">
        <v>5</v>
      </c>
      <c r="K14" s="47">
        <v>0</v>
      </c>
      <c r="L14" s="15">
        <f>SUM(B14:K14)</f>
        <v>85</v>
      </c>
    </row>
    <row r="15" spans="1:12" ht="12" customHeight="1">
      <c r="A15" s="13" t="s">
        <v>12</v>
      </c>
      <c r="B15" s="46">
        <v>2</v>
      </c>
      <c r="C15" s="46">
        <v>1</v>
      </c>
      <c r="D15" s="46">
        <v>2</v>
      </c>
      <c r="E15" s="46">
        <v>4</v>
      </c>
      <c r="F15" s="46">
        <v>15</v>
      </c>
      <c r="G15" s="46">
        <v>3</v>
      </c>
      <c r="H15" s="46">
        <v>13</v>
      </c>
      <c r="I15" s="46">
        <v>0</v>
      </c>
      <c r="J15" s="46">
        <v>4</v>
      </c>
      <c r="K15" s="47">
        <v>0</v>
      </c>
      <c r="L15" s="15">
        <f>SUM(B15:K15)</f>
        <v>44</v>
      </c>
    </row>
    <row r="16" spans="1:12" s="2" customFormat="1" ht="12" customHeight="1">
      <c r="A16" s="13" t="s">
        <v>13</v>
      </c>
      <c r="B16" s="46">
        <v>0</v>
      </c>
      <c r="C16" s="46">
        <v>2</v>
      </c>
      <c r="D16" s="46">
        <v>1</v>
      </c>
      <c r="E16" s="48">
        <v>0</v>
      </c>
      <c r="F16" s="46">
        <v>25</v>
      </c>
      <c r="G16" s="46">
        <v>17</v>
      </c>
      <c r="H16" s="46">
        <v>37</v>
      </c>
      <c r="I16" s="46">
        <v>2</v>
      </c>
      <c r="J16" s="46">
        <v>5</v>
      </c>
      <c r="K16" s="47">
        <v>0</v>
      </c>
      <c r="L16" s="15">
        <f>SUM(B16:K16)</f>
        <v>89</v>
      </c>
    </row>
    <row r="17" spans="1:12" s="2" customFormat="1" ht="12">
      <c r="A17" s="16" t="s">
        <v>41</v>
      </c>
      <c r="B17" s="17">
        <f aca="true" t="shared" si="0" ref="B17:L17">SUM(B12:B16)</f>
        <v>5</v>
      </c>
      <c r="C17" s="17">
        <f t="shared" si="0"/>
        <v>4</v>
      </c>
      <c r="D17" s="17">
        <f t="shared" si="0"/>
        <v>47</v>
      </c>
      <c r="E17" s="17">
        <f t="shared" si="0"/>
        <v>21</v>
      </c>
      <c r="F17" s="17">
        <f t="shared" si="0"/>
        <v>155</v>
      </c>
      <c r="G17" s="17">
        <f t="shared" si="0"/>
        <v>39</v>
      </c>
      <c r="H17" s="17">
        <f t="shared" si="0"/>
        <v>201</v>
      </c>
      <c r="I17" s="17">
        <f t="shared" si="0"/>
        <v>12</v>
      </c>
      <c r="J17" s="17">
        <f t="shared" si="0"/>
        <v>24</v>
      </c>
      <c r="K17" s="17">
        <f t="shared" si="0"/>
        <v>0</v>
      </c>
      <c r="L17" s="17">
        <f t="shared" si="0"/>
        <v>508</v>
      </c>
    </row>
    <row r="18" spans="1:12" ht="12">
      <c r="A18" s="142" t="s">
        <v>36</v>
      </c>
      <c r="B18" s="145" t="s">
        <v>2</v>
      </c>
      <c r="C18" s="145"/>
      <c r="D18" s="145" t="s">
        <v>3</v>
      </c>
      <c r="E18" s="145"/>
      <c r="F18" s="145" t="s">
        <v>4</v>
      </c>
      <c r="G18" s="145"/>
      <c r="H18" s="145" t="s">
        <v>5</v>
      </c>
      <c r="I18" s="145"/>
      <c r="J18" s="146" t="s">
        <v>6</v>
      </c>
      <c r="K18" s="146"/>
      <c r="L18" s="142" t="s">
        <v>33</v>
      </c>
    </row>
    <row r="19" spans="1:12" ht="12">
      <c r="A19" s="143"/>
      <c r="B19" s="43" t="s">
        <v>7</v>
      </c>
      <c r="C19" s="43" t="s">
        <v>8</v>
      </c>
      <c r="D19" s="43" t="s">
        <v>7</v>
      </c>
      <c r="E19" s="43" t="s">
        <v>8</v>
      </c>
      <c r="F19" s="43" t="s">
        <v>7</v>
      </c>
      <c r="G19" s="43" t="s">
        <v>8</v>
      </c>
      <c r="H19" s="43" t="s">
        <v>7</v>
      </c>
      <c r="I19" s="43" t="s">
        <v>8</v>
      </c>
      <c r="J19" s="43" t="s">
        <v>7</v>
      </c>
      <c r="K19" s="43" t="s">
        <v>8</v>
      </c>
      <c r="L19" s="143"/>
    </row>
    <row r="20" spans="1:12" ht="12">
      <c r="A20" s="18" t="s">
        <v>12</v>
      </c>
      <c r="B20" s="46">
        <v>0</v>
      </c>
      <c r="C20" s="46">
        <v>1</v>
      </c>
      <c r="D20" s="46">
        <v>10</v>
      </c>
      <c r="E20" s="46">
        <v>7</v>
      </c>
      <c r="F20" s="46">
        <v>26</v>
      </c>
      <c r="G20" s="46">
        <v>2</v>
      </c>
      <c r="H20" s="46">
        <v>6</v>
      </c>
      <c r="I20" s="46">
        <v>2</v>
      </c>
      <c r="J20" s="46">
        <v>0</v>
      </c>
      <c r="K20" s="47">
        <v>0</v>
      </c>
      <c r="L20" s="15">
        <f>SUM(B20:K20)</f>
        <v>54</v>
      </c>
    </row>
    <row r="21" spans="1:12" ht="12">
      <c r="A21" s="18" t="s">
        <v>14</v>
      </c>
      <c r="B21" s="46">
        <v>1</v>
      </c>
      <c r="C21" s="46">
        <v>1</v>
      </c>
      <c r="D21" s="46">
        <v>2</v>
      </c>
      <c r="E21" s="46">
        <v>3</v>
      </c>
      <c r="F21" s="46">
        <v>28</v>
      </c>
      <c r="G21" s="46">
        <v>1</v>
      </c>
      <c r="H21" s="46">
        <v>22</v>
      </c>
      <c r="I21" s="46">
        <v>0</v>
      </c>
      <c r="J21" s="46">
        <v>4</v>
      </c>
      <c r="K21" s="47">
        <v>0</v>
      </c>
      <c r="L21" s="15">
        <f>SUM(B21:K21)</f>
        <v>62</v>
      </c>
    </row>
    <row r="22" spans="1:12" s="2" customFormat="1" ht="12">
      <c r="A22" s="18" t="s">
        <v>15</v>
      </c>
      <c r="B22" s="46">
        <v>0</v>
      </c>
      <c r="C22" s="46">
        <v>3</v>
      </c>
      <c r="D22" s="46">
        <v>3</v>
      </c>
      <c r="E22" s="46">
        <v>2</v>
      </c>
      <c r="F22" s="46">
        <v>28</v>
      </c>
      <c r="G22" s="46">
        <v>10</v>
      </c>
      <c r="H22" s="46">
        <v>18</v>
      </c>
      <c r="I22" s="46">
        <v>4</v>
      </c>
      <c r="J22" s="46">
        <v>2</v>
      </c>
      <c r="K22" s="47">
        <v>0</v>
      </c>
      <c r="L22" s="15">
        <f>SUM(B22:K22)</f>
        <v>70</v>
      </c>
    </row>
    <row r="23" spans="1:12" s="2" customFormat="1" ht="12">
      <c r="A23" s="16" t="s">
        <v>42</v>
      </c>
      <c r="B23" s="17">
        <f aca="true" t="shared" si="1" ref="B23:L23">SUM(B20:B22)</f>
        <v>1</v>
      </c>
      <c r="C23" s="17">
        <f t="shared" si="1"/>
        <v>5</v>
      </c>
      <c r="D23" s="17">
        <f t="shared" si="1"/>
        <v>15</v>
      </c>
      <c r="E23" s="17">
        <f t="shared" si="1"/>
        <v>12</v>
      </c>
      <c r="F23" s="17">
        <f t="shared" si="1"/>
        <v>82</v>
      </c>
      <c r="G23" s="17">
        <f t="shared" si="1"/>
        <v>13</v>
      </c>
      <c r="H23" s="17">
        <f t="shared" si="1"/>
        <v>46</v>
      </c>
      <c r="I23" s="17">
        <f t="shared" si="1"/>
        <v>6</v>
      </c>
      <c r="J23" s="17">
        <f t="shared" si="1"/>
        <v>6</v>
      </c>
      <c r="K23" s="17">
        <v>0</v>
      </c>
      <c r="L23" s="17">
        <f t="shared" si="1"/>
        <v>186</v>
      </c>
    </row>
    <row r="24" spans="1:12" ht="12">
      <c r="A24" s="142" t="s">
        <v>37</v>
      </c>
      <c r="B24" s="145" t="s">
        <v>2</v>
      </c>
      <c r="C24" s="145"/>
      <c r="D24" s="145" t="s">
        <v>3</v>
      </c>
      <c r="E24" s="145"/>
      <c r="F24" s="145" t="s">
        <v>4</v>
      </c>
      <c r="G24" s="145"/>
      <c r="H24" s="145" t="s">
        <v>5</v>
      </c>
      <c r="I24" s="145"/>
      <c r="J24" s="146" t="s">
        <v>6</v>
      </c>
      <c r="K24" s="146"/>
      <c r="L24" s="142" t="s">
        <v>33</v>
      </c>
    </row>
    <row r="25" spans="1:12" ht="12">
      <c r="A25" s="143"/>
      <c r="B25" s="43" t="s">
        <v>7</v>
      </c>
      <c r="C25" s="43" t="s">
        <v>8</v>
      </c>
      <c r="D25" s="43" t="s">
        <v>7</v>
      </c>
      <c r="E25" s="43" t="s">
        <v>8</v>
      </c>
      <c r="F25" s="43" t="s">
        <v>7</v>
      </c>
      <c r="G25" s="43" t="s">
        <v>8</v>
      </c>
      <c r="H25" s="43" t="s">
        <v>7</v>
      </c>
      <c r="I25" s="43" t="s">
        <v>8</v>
      </c>
      <c r="J25" s="43" t="s">
        <v>7</v>
      </c>
      <c r="K25" s="43" t="s">
        <v>8</v>
      </c>
      <c r="L25" s="143"/>
    </row>
    <row r="26" spans="1:12" ht="12">
      <c r="A26" s="18" t="s">
        <v>16</v>
      </c>
      <c r="B26" s="46">
        <v>0</v>
      </c>
      <c r="C26" s="46">
        <v>0</v>
      </c>
      <c r="D26" s="46">
        <v>0</v>
      </c>
      <c r="E26" s="46">
        <v>2</v>
      </c>
      <c r="F26" s="46">
        <v>22</v>
      </c>
      <c r="G26" s="46">
        <v>6</v>
      </c>
      <c r="H26" s="46">
        <v>20</v>
      </c>
      <c r="I26" s="46">
        <v>0</v>
      </c>
      <c r="J26" s="46">
        <v>3</v>
      </c>
      <c r="K26" s="47">
        <v>0</v>
      </c>
      <c r="L26" s="15">
        <f>SUM(B26:K26)</f>
        <v>53</v>
      </c>
    </row>
    <row r="27" spans="1:12" s="2" customFormat="1" ht="12">
      <c r="A27" s="18" t="s">
        <v>12</v>
      </c>
      <c r="B27" s="46">
        <v>0</v>
      </c>
      <c r="C27" s="46">
        <v>5</v>
      </c>
      <c r="D27" s="46">
        <v>1</v>
      </c>
      <c r="E27" s="46">
        <v>8</v>
      </c>
      <c r="F27" s="46">
        <v>28</v>
      </c>
      <c r="G27" s="46">
        <v>1</v>
      </c>
      <c r="H27" s="46">
        <v>13</v>
      </c>
      <c r="I27" s="46">
        <v>1</v>
      </c>
      <c r="J27" s="46">
        <v>0</v>
      </c>
      <c r="K27" s="47">
        <v>0</v>
      </c>
      <c r="L27" s="15">
        <f>SUM(B27:K27)</f>
        <v>57</v>
      </c>
    </row>
    <row r="28" spans="1:12" s="2" customFormat="1" ht="12">
      <c r="A28" s="16" t="s">
        <v>43</v>
      </c>
      <c r="B28" s="17">
        <f aca="true" t="shared" si="2" ref="B28:L28">SUM(B26:B27)</f>
        <v>0</v>
      </c>
      <c r="C28" s="17">
        <f t="shared" si="2"/>
        <v>5</v>
      </c>
      <c r="D28" s="17">
        <f t="shared" si="2"/>
        <v>1</v>
      </c>
      <c r="E28" s="17">
        <f t="shared" si="2"/>
        <v>10</v>
      </c>
      <c r="F28" s="17">
        <f t="shared" si="2"/>
        <v>50</v>
      </c>
      <c r="G28" s="17">
        <f t="shared" si="2"/>
        <v>7</v>
      </c>
      <c r="H28" s="17">
        <f t="shared" si="2"/>
        <v>33</v>
      </c>
      <c r="I28" s="17">
        <f t="shared" si="2"/>
        <v>1</v>
      </c>
      <c r="J28" s="17">
        <f t="shared" si="2"/>
        <v>3</v>
      </c>
      <c r="K28" s="17">
        <f t="shared" si="2"/>
        <v>0</v>
      </c>
      <c r="L28" s="41">
        <f t="shared" si="2"/>
        <v>110</v>
      </c>
    </row>
    <row r="29" spans="1:12" ht="12">
      <c r="A29" s="142" t="s">
        <v>38</v>
      </c>
      <c r="B29" s="145" t="s">
        <v>2</v>
      </c>
      <c r="C29" s="145"/>
      <c r="D29" s="145" t="s">
        <v>3</v>
      </c>
      <c r="E29" s="145"/>
      <c r="F29" s="145" t="s">
        <v>4</v>
      </c>
      <c r="G29" s="145"/>
      <c r="H29" s="145" t="s">
        <v>5</v>
      </c>
      <c r="I29" s="145"/>
      <c r="J29" s="146" t="s">
        <v>6</v>
      </c>
      <c r="K29" s="146"/>
      <c r="L29" s="142" t="s">
        <v>33</v>
      </c>
    </row>
    <row r="30" spans="1:12" ht="12">
      <c r="A30" s="143"/>
      <c r="B30" s="43" t="s">
        <v>7</v>
      </c>
      <c r="C30" s="43" t="s">
        <v>8</v>
      </c>
      <c r="D30" s="43" t="s">
        <v>7</v>
      </c>
      <c r="E30" s="43" t="s">
        <v>8</v>
      </c>
      <c r="F30" s="43" t="s">
        <v>7</v>
      </c>
      <c r="G30" s="43" t="s">
        <v>8</v>
      </c>
      <c r="H30" s="43" t="s">
        <v>7</v>
      </c>
      <c r="I30" s="43" t="s">
        <v>8</v>
      </c>
      <c r="J30" s="43" t="s">
        <v>7</v>
      </c>
      <c r="K30" s="43" t="s">
        <v>8</v>
      </c>
      <c r="L30" s="143"/>
    </row>
    <row r="31" spans="1:12" s="3" customFormat="1" ht="12">
      <c r="A31" s="18" t="s">
        <v>17</v>
      </c>
      <c r="B31" s="14">
        <v>0</v>
      </c>
      <c r="C31" s="46">
        <v>1</v>
      </c>
      <c r="D31" s="46">
        <v>0</v>
      </c>
      <c r="E31" s="46">
        <v>0</v>
      </c>
      <c r="F31" s="46">
        <v>1</v>
      </c>
      <c r="G31" s="46">
        <v>3</v>
      </c>
      <c r="H31" s="46">
        <v>33</v>
      </c>
      <c r="I31" s="46">
        <v>0</v>
      </c>
      <c r="J31" s="46">
        <v>9</v>
      </c>
      <c r="K31" s="47">
        <v>0</v>
      </c>
      <c r="L31" s="15">
        <f>SUM(B31:K31)</f>
        <v>47</v>
      </c>
    </row>
    <row r="32" spans="1:12" ht="12">
      <c r="A32" s="13" t="s">
        <v>18</v>
      </c>
      <c r="B32" s="14">
        <v>0</v>
      </c>
      <c r="C32" s="46">
        <v>1</v>
      </c>
      <c r="D32" s="46">
        <v>2</v>
      </c>
      <c r="E32" s="46">
        <v>0</v>
      </c>
      <c r="F32" s="46">
        <v>22</v>
      </c>
      <c r="G32" s="46">
        <v>14</v>
      </c>
      <c r="H32" s="46">
        <v>46</v>
      </c>
      <c r="I32" s="46">
        <v>1</v>
      </c>
      <c r="J32" s="46">
        <v>8</v>
      </c>
      <c r="K32" s="47">
        <v>0</v>
      </c>
      <c r="L32" s="15">
        <f>SUM(B32:K32)</f>
        <v>94</v>
      </c>
    </row>
    <row r="33" spans="1:12" s="2" customFormat="1" ht="12">
      <c r="A33" s="18" t="s">
        <v>12</v>
      </c>
      <c r="B33" s="14">
        <v>2</v>
      </c>
      <c r="C33" s="46">
        <v>0</v>
      </c>
      <c r="D33" s="46">
        <v>0</v>
      </c>
      <c r="E33" s="46">
        <v>4</v>
      </c>
      <c r="F33" s="46">
        <v>18</v>
      </c>
      <c r="G33" s="46">
        <v>3</v>
      </c>
      <c r="H33" s="46">
        <v>15</v>
      </c>
      <c r="I33" s="46">
        <v>0</v>
      </c>
      <c r="J33" s="46">
        <v>0</v>
      </c>
      <c r="K33" s="47">
        <v>0</v>
      </c>
      <c r="L33" s="15">
        <f>SUM(B33:K33)</f>
        <v>42</v>
      </c>
    </row>
    <row r="34" spans="1:12" s="2" customFormat="1" ht="12">
      <c r="A34" s="16" t="s">
        <v>44</v>
      </c>
      <c r="B34" s="17">
        <f aca="true" t="shared" si="3" ref="B34:L34">SUM(B30:B33)</f>
        <v>2</v>
      </c>
      <c r="C34" s="17">
        <f t="shared" si="3"/>
        <v>2</v>
      </c>
      <c r="D34" s="17">
        <f t="shared" si="3"/>
        <v>2</v>
      </c>
      <c r="E34" s="17">
        <f t="shared" si="3"/>
        <v>4</v>
      </c>
      <c r="F34" s="17">
        <f t="shared" si="3"/>
        <v>41</v>
      </c>
      <c r="G34" s="17">
        <f t="shared" si="3"/>
        <v>20</v>
      </c>
      <c r="H34" s="17">
        <f t="shared" si="3"/>
        <v>94</v>
      </c>
      <c r="I34" s="17">
        <f t="shared" si="3"/>
        <v>1</v>
      </c>
      <c r="J34" s="17">
        <f t="shared" si="3"/>
        <v>17</v>
      </c>
      <c r="K34" s="17">
        <f t="shared" si="3"/>
        <v>0</v>
      </c>
      <c r="L34" s="17">
        <f t="shared" si="3"/>
        <v>183</v>
      </c>
    </row>
    <row r="35" spans="1:12" ht="12">
      <c r="A35" s="142" t="s">
        <v>39</v>
      </c>
      <c r="B35" s="145" t="s">
        <v>2</v>
      </c>
      <c r="C35" s="145"/>
      <c r="D35" s="145" t="s">
        <v>3</v>
      </c>
      <c r="E35" s="145"/>
      <c r="F35" s="145" t="s">
        <v>4</v>
      </c>
      <c r="G35" s="145"/>
      <c r="H35" s="145" t="s">
        <v>5</v>
      </c>
      <c r="I35" s="145"/>
      <c r="J35" s="146" t="s">
        <v>6</v>
      </c>
      <c r="K35" s="146"/>
      <c r="L35" s="142" t="s">
        <v>33</v>
      </c>
    </row>
    <row r="36" spans="1:12" ht="12">
      <c r="A36" s="143"/>
      <c r="B36" s="43" t="s">
        <v>7</v>
      </c>
      <c r="C36" s="43" t="s">
        <v>8</v>
      </c>
      <c r="D36" s="43" t="s">
        <v>7</v>
      </c>
      <c r="E36" s="43" t="s">
        <v>8</v>
      </c>
      <c r="F36" s="43" t="s">
        <v>7</v>
      </c>
      <c r="G36" s="43" t="s">
        <v>8</v>
      </c>
      <c r="H36" s="43" t="s">
        <v>7</v>
      </c>
      <c r="I36" s="43" t="s">
        <v>8</v>
      </c>
      <c r="J36" s="43" t="s">
        <v>7</v>
      </c>
      <c r="K36" s="43" t="s">
        <v>8</v>
      </c>
      <c r="L36" s="143"/>
    </row>
    <row r="37" spans="1:12" ht="12">
      <c r="A37" s="18" t="s">
        <v>19</v>
      </c>
      <c r="B37" s="46">
        <v>0</v>
      </c>
      <c r="C37" s="46">
        <v>0</v>
      </c>
      <c r="D37" s="46">
        <v>1</v>
      </c>
      <c r="E37" s="46">
        <v>0</v>
      </c>
      <c r="F37" s="46">
        <v>12</v>
      </c>
      <c r="G37" s="46">
        <v>3</v>
      </c>
      <c r="H37" s="46">
        <v>27</v>
      </c>
      <c r="I37" s="46">
        <v>1</v>
      </c>
      <c r="J37" s="46">
        <v>4</v>
      </c>
      <c r="K37" s="46">
        <v>0</v>
      </c>
      <c r="L37" s="14">
        <f>SUM(B37:K37)</f>
        <v>48</v>
      </c>
    </row>
    <row r="38" spans="1:12" ht="12">
      <c r="A38" s="18" t="s">
        <v>12</v>
      </c>
      <c r="B38" s="46">
        <v>0</v>
      </c>
      <c r="C38" s="46">
        <v>0</v>
      </c>
      <c r="D38" s="46">
        <v>0</v>
      </c>
      <c r="E38" s="46">
        <v>3</v>
      </c>
      <c r="F38" s="46">
        <v>25</v>
      </c>
      <c r="G38" s="46">
        <v>4</v>
      </c>
      <c r="H38" s="46">
        <v>18</v>
      </c>
      <c r="I38" s="46">
        <v>0</v>
      </c>
      <c r="J38" s="46">
        <v>2</v>
      </c>
      <c r="K38" s="47">
        <v>0</v>
      </c>
      <c r="L38" s="15">
        <f>SUM(B38:K38)</f>
        <v>52</v>
      </c>
    </row>
    <row r="39" spans="1:12" s="2" customFormat="1" ht="12">
      <c r="A39" s="18" t="s">
        <v>15</v>
      </c>
      <c r="B39" s="46">
        <v>0</v>
      </c>
      <c r="C39" s="46">
        <v>0</v>
      </c>
      <c r="D39" s="46">
        <v>1</v>
      </c>
      <c r="E39" s="46">
        <v>0</v>
      </c>
      <c r="F39" s="46">
        <v>4</v>
      </c>
      <c r="G39" s="46">
        <v>8</v>
      </c>
      <c r="H39" s="46">
        <v>47</v>
      </c>
      <c r="I39" s="46">
        <v>2</v>
      </c>
      <c r="J39" s="46">
        <v>4</v>
      </c>
      <c r="K39" s="47">
        <v>0</v>
      </c>
      <c r="L39" s="15">
        <f>SUM(B39:K39)</f>
        <v>66</v>
      </c>
    </row>
    <row r="40" spans="1:12" ht="12">
      <c r="A40" s="16" t="s">
        <v>46</v>
      </c>
      <c r="B40" s="17">
        <f aca="true" t="shared" si="4" ref="B40:L40">SUM(B36:B39)</f>
        <v>0</v>
      </c>
      <c r="C40" s="17">
        <f t="shared" si="4"/>
        <v>0</v>
      </c>
      <c r="D40" s="17">
        <f t="shared" si="4"/>
        <v>2</v>
      </c>
      <c r="E40" s="17">
        <f t="shared" si="4"/>
        <v>3</v>
      </c>
      <c r="F40" s="17">
        <f t="shared" si="4"/>
        <v>41</v>
      </c>
      <c r="G40" s="17">
        <f t="shared" si="4"/>
        <v>15</v>
      </c>
      <c r="H40" s="17">
        <f t="shared" si="4"/>
        <v>92</v>
      </c>
      <c r="I40" s="17">
        <f t="shared" si="4"/>
        <v>3</v>
      </c>
      <c r="J40" s="17">
        <f t="shared" si="4"/>
        <v>10</v>
      </c>
      <c r="K40" s="17">
        <f t="shared" si="4"/>
        <v>0</v>
      </c>
      <c r="L40" s="19">
        <f t="shared" si="4"/>
        <v>166</v>
      </c>
    </row>
    <row r="41" spans="1:12" ht="12">
      <c r="A41" s="20" t="s">
        <v>45</v>
      </c>
      <c r="B41" s="43">
        <f aca="true" t="shared" si="5" ref="B41:K41">B17+B23+B28+B34+B40</f>
        <v>8</v>
      </c>
      <c r="C41" s="43">
        <f t="shared" si="5"/>
        <v>16</v>
      </c>
      <c r="D41" s="43">
        <f t="shared" si="5"/>
        <v>67</v>
      </c>
      <c r="E41" s="43">
        <f t="shared" si="5"/>
        <v>50</v>
      </c>
      <c r="F41" s="43">
        <f t="shared" si="5"/>
        <v>369</v>
      </c>
      <c r="G41" s="43">
        <f t="shared" si="5"/>
        <v>94</v>
      </c>
      <c r="H41" s="43">
        <f t="shared" si="5"/>
        <v>466</v>
      </c>
      <c r="I41" s="43">
        <f t="shared" si="5"/>
        <v>23</v>
      </c>
      <c r="J41" s="43">
        <f t="shared" si="5"/>
        <v>60</v>
      </c>
      <c r="K41" s="21">
        <f t="shared" si="5"/>
        <v>0</v>
      </c>
      <c r="L41" s="22">
        <f>L17+L23+L28+L34+L40</f>
        <v>1153</v>
      </c>
    </row>
    <row r="42" spans="1:12" ht="12">
      <c r="A42" s="23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93" ht="12.7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22.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27" customHeight="1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 hidden="1">
      <c r="A48" s="2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 hidden="1">
      <c r="A49" s="2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 hidden="1">
      <c r="A50" s="25"/>
      <c r="B50" s="24"/>
      <c r="C50" s="24"/>
      <c r="D50" s="24" t="s">
        <v>20</v>
      </c>
      <c r="E50" s="24"/>
      <c r="F50" s="24"/>
      <c r="G50" s="24"/>
      <c r="H50" s="24"/>
      <c r="I50" s="24"/>
      <c r="J50" s="24"/>
      <c r="K50" s="24"/>
      <c r="L50" s="2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 hidden="1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33.75" customHeight="1">
      <c r="A52" s="144"/>
      <c r="B52" s="144"/>
      <c r="C52" s="144"/>
      <c r="D52" s="144"/>
      <c r="E52" s="144"/>
      <c r="F52" s="144"/>
      <c r="G52" s="144"/>
      <c r="H52" s="144"/>
      <c r="I52" s="26"/>
      <c r="J52" s="26"/>
      <c r="K52" s="26"/>
      <c r="L52" s="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5.75">
      <c r="A53" s="144"/>
      <c r="B53" s="144"/>
      <c r="C53" s="144"/>
      <c r="D53" s="144"/>
      <c r="E53" s="144"/>
      <c r="F53" s="144"/>
      <c r="G53" s="144"/>
      <c r="H53" s="144"/>
      <c r="I53" s="26"/>
      <c r="J53" s="26"/>
      <c r="K53" s="26"/>
      <c r="L53" s="2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2" s="4" customFormat="1" ht="15">
      <c r="A54" s="10" t="str">
        <f>C5</f>
        <v>Posição em 31 de janeiro de 2013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s="4" customFormat="1" ht="12.75">
      <c r="A55" s="139" t="s">
        <v>49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s="4" customFormat="1" ht="12.75">
      <c r="A56" s="140" t="s">
        <v>48</v>
      </c>
      <c r="B56" s="140" t="s">
        <v>21</v>
      </c>
      <c r="C56" s="29" t="s">
        <v>22</v>
      </c>
      <c r="D56" s="140" t="s">
        <v>23</v>
      </c>
      <c r="E56" s="29" t="s">
        <v>22</v>
      </c>
      <c r="F56" s="140" t="s">
        <v>24</v>
      </c>
      <c r="G56" s="29" t="s">
        <v>22</v>
      </c>
      <c r="H56" s="140" t="s">
        <v>25</v>
      </c>
      <c r="I56" s="29" t="s">
        <v>22</v>
      </c>
      <c r="J56" s="29" t="s">
        <v>26</v>
      </c>
      <c r="K56" s="29" t="s">
        <v>22</v>
      </c>
      <c r="L56" s="140" t="s">
        <v>33</v>
      </c>
    </row>
    <row r="57" spans="1:12" s="4" customFormat="1" ht="12.75">
      <c r="A57" s="141"/>
      <c r="B57" s="141"/>
      <c r="C57" s="30" t="s">
        <v>48</v>
      </c>
      <c r="D57" s="141"/>
      <c r="E57" s="30" t="s">
        <v>48</v>
      </c>
      <c r="F57" s="141"/>
      <c r="G57" s="30" t="s">
        <v>48</v>
      </c>
      <c r="H57" s="141"/>
      <c r="I57" s="30" t="s">
        <v>48</v>
      </c>
      <c r="J57" s="30" t="s">
        <v>50</v>
      </c>
      <c r="K57" s="30" t="s">
        <v>48</v>
      </c>
      <c r="L57" s="141"/>
    </row>
    <row r="58" spans="1:12" s="4" customFormat="1" ht="12.75">
      <c r="A58" s="18" t="s">
        <v>28</v>
      </c>
      <c r="B58" s="14">
        <f>B17</f>
        <v>5</v>
      </c>
      <c r="C58" s="31">
        <f>B58/$L$58</f>
        <v>0.011574074074074073</v>
      </c>
      <c r="D58" s="14">
        <f>D17</f>
        <v>47</v>
      </c>
      <c r="E58" s="31">
        <f>D58/$L$58</f>
        <v>0.1087962962962963</v>
      </c>
      <c r="F58" s="14">
        <f>F17</f>
        <v>155</v>
      </c>
      <c r="G58" s="31">
        <f>F58/$L$58</f>
        <v>0.3587962962962963</v>
      </c>
      <c r="H58" s="14">
        <f>H17</f>
        <v>201</v>
      </c>
      <c r="I58" s="31">
        <f>H58/$L$58</f>
        <v>0.4652777777777778</v>
      </c>
      <c r="J58" s="14">
        <f>J17</f>
        <v>24</v>
      </c>
      <c r="K58" s="31">
        <f>J58/L58</f>
        <v>0.05555555555555555</v>
      </c>
      <c r="L58" s="15">
        <f>B58+D58+F58+H58+J58</f>
        <v>432</v>
      </c>
    </row>
    <row r="59" spans="1:193" ht="12" customHeight="1">
      <c r="A59" s="18" t="s">
        <v>29</v>
      </c>
      <c r="B59" s="14">
        <f>B23</f>
        <v>1</v>
      </c>
      <c r="C59" s="31">
        <f>B59/$L$59</f>
        <v>0.006666666666666667</v>
      </c>
      <c r="D59" s="14">
        <f>D23</f>
        <v>15</v>
      </c>
      <c r="E59" s="31">
        <f>D59/$L$59</f>
        <v>0.1</v>
      </c>
      <c r="F59" s="14">
        <f>F23</f>
        <v>82</v>
      </c>
      <c r="G59" s="31">
        <f>F59/$L$59</f>
        <v>0.5466666666666666</v>
      </c>
      <c r="H59" s="14">
        <f>H23</f>
        <v>46</v>
      </c>
      <c r="I59" s="31">
        <f>H59/L59</f>
        <v>0.30666666666666664</v>
      </c>
      <c r="J59" s="14">
        <f>J23</f>
        <v>6</v>
      </c>
      <c r="K59" s="31">
        <f>J59/L59</f>
        <v>0.04</v>
      </c>
      <c r="L59" s="32">
        <f>B59+D59+F59+H59+J59</f>
        <v>150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 t="s">
        <v>30</v>
      </c>
      <c r="B60" s="14">
        <f>B28</f>
        <v>0</v>
      </c>
      <c r="C60" s="31">
        <f>B60/$L$60</f>
        <v>0</v>
      </c>
      <c r="D60" s="14">
        <f>D28</f>
        <v>1</v>
      </c>
      <c r="E60" s="31">
        <f>D60/$L$60</f>
        <v>0.011494252873563218</v>
      </c>
      <c r="F60" s="14">
        <f>F28</f>
        <v>50</v>
      </c>
      <c r="G60" s="31">
        <f>F60/$L$60</f>
        <v>0.5747126436781609</v>
      </c>
      <c r="H60" s="14">
        <f>H28</f>
        <v>33</v>
      </c>
      <c r="I60" s="31">
        <f>H60/L60</f>
        <v>0.3793103448275862</v>
      </c>
      <c r="J60" s="14">
        <f>J28</f>
        <v>3</v>
      </c>
      <c r="K60" s="31">
        <f>J60/L60</f>
        <v>0.034482758620689655</v>
      </c>
      <c r="L60" s="32">
        <f>B60+D60+F60+H60+J60</f>
        <v>87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8" t="s">
        <v>31</v>
      </c>
      <c r="B61" s="14">
        <f>B34</f>
        <v>2</v>
      </c>
      <c r="C61" s="31">
        <f>B61/$L$61</f>
        <v>0.01282051282051282</v>
      </c>
      <c r="D61" s="14">
        <f>D34</f>
        <v>2</v>
      </c>
      <c r="E61" s="31">
        <f>D61/$L$61</f>
        <v>0.01282051282051282</v>
      </c>
      <c r="F61" s="14">
        <f>F34</f>
        <v>41</v>
      </c>
      <c r="G61" s="31">
        <f>F61/$L$61</f>
        <v>0.26282051282051283</v>
      </c>
      <c r="H61" s="14">
        <f>H34</f>
        <v>94</v>
      </c>
      <c r="I61" s="31">
        <f>H61/L61</f>
        <v>0.6025641025641025</v>
      </c>
      <c r="J61" s="14">
        <f>J34</f>
        <v>17</v>
      </c>
      <c r="K61" s="31">
        <f>J61/L61</f>
        <v>0.10897435897435898</v>
      </c>
      <c r="L61" s="32">
        <f>B61+D61+F61+H61+J61</f>
        <v>156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32</v>
      </c>
      <c r="B62" s="14">
        <f>B40</f>
        <v>0</v>
      </c>
      <c r="C62" s="31">
        <f>B62/$L$62</f>
        <v>0</v>
      </c>
      <c r="D62" s="14">
        <f>D40</f>
        <v>2</v>
      </c>
      <c r="E62" s="31">
        <f>D62/$L$62</f>
        <v>0.013793103448275862</v>
      </c>
      <c r="F62" s="14">
        <f>F40</f>
        <v>41</v>
      </c>
      <c r="G62" s="31">
        <f>F62/$L$62</f>
        <v>0.2827586206896552</v>
      </c>
      <c r="H62" s="14">
        <f>H40</f>
        <v>92</v>
      </c>
      <c r="I62" s="31">
        <f>H62/L62</f>
        <v>0.6344827586206897</v>
      </c>
      <c r="J62" s="14">
        <f>J40</f>
        <v>10</v>
      </c>
      <c r="K62" s="31">
        <f>J62/L62</f>
        <v>0.06896551724137931</v>
      </c>
      <c r="L62" s="14">
        <f>B62+D62+F62+H62+J62</f>
        <v>145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33" t="s">
        <v>33</v>
      </c>
      <c r="B63" s="42">
        <f>SUM(B58:B62)</f>
        <v>8</v>
      </c>
      <c r="C63" s="34">
        <f>B63/$L$63</f>
        <v>0.008247422680412371</v>
      </c>
      <c r="D63" s="42">
        <f>SUM(D58:D62)</f>
        <v>67</v>
      </c>
      <c r="E63" s="34">
        <f>D63/$L$63</f>
        <v>0.06907216494845361</v>
      </c>
      <c r="F63" s="42">
        <f>SUM(F58:F62)</f>
        <v>369</v>
      </c>
      <c r="G63" s="34">
        <f>F63/$L$63</f>
        <v>0.3804123711340206</v>
      </c>
      <c r="H63" s="42">
        <f>SUM(H58:H62)</f>
        <v>466</v>
      </c>
      <c r="I63" s="34">
        <f>H63/$L$63</f>
        <v>0.48041237113402063</v>
      </c>
      <c r="J63" s="42">
        <f>SUM(J58:J62)</f>
        <v>60</v>
      </c>
      <c r="K63" s="34">
        <f>J63/$L$63</f>
        <v>0.061855670103092786</v>
      </c>
      <c r="L63" s="35">
        <f>SUM(L58:L62)</f>
        <v>970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6"/>
      <c r="B64" s="7">
        <f>B63/L63</f>
        <v>0.008247422680412371</v>
      </c>
      <c r="C64" s="7"/>
      <c r="D64" s="7">
        <f>D63/L63</f>
        <v>0.06907216494845361</v>
      </c>
      <c r="E64" s="7"/>
      <c r="F64" s="7">
        <f>F63/L63</f>
        <v>0.3804123711340206</v>
      </c>
      <c r="G64" s="7"/>
      <c r="H64" s="7">
        <f>H63/L63</f>
        <v>0.48041237113402063</v>
      </c>
      <c r="I64" s="7"/>
      <c r="J64" s="7">
        <f>J63/L63</f>
        <v>0.061855670103092786</v>
      </c>
      <c r="K64" s="7"/>
      <c r="L64" s="8">
        <f>SUM(B64:J64)</f>
        <v>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"/>
      <c r="B65" s="11"/>
      <c r="C65" s="36"/>
      <c r="D65" s="6"/>
      <c r="E65" s="6"/>
      <c r="F65" s="6"/>
      <c r="G65" s="6"/>
      <c r="H65" s="6"/>
      <c r="I65" s="6"/>
      <c r="J65" s="6"/>
      <c r="K65" s="6"/>
      <c r="L65" s="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39" t="s">
        <v>51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40" t="s">
        <v>48</v>
      </c>
      <c r="B67" s="140" t="s">
        <v>21</v>
      </c>
      <c r="C67" s="29" t="s">
        <v>22</v>
      </c>
      <c r="D67" s="140" t="s">
        <v>23</v>
      </c>
      <c r="E67" s="29" t="s">
        <v>22</v>
      </c>
      <c r="F67" s="140" t="s">
        <v>24</v>
      </c>
      <c r="G67" s="29" t="s">
        <v>22</v>
      </c>
      <c r="H67" s="140" t="s">
        <v>25</v>
      </c>
      <c r="I67" s="29" t="s">
        <v>22</v>
      </c>
      <c r="J67" s="29" t="s">
        <v>26</v>
      </c>
      <c r="K67" s="29" t="s">
        <v>22</v>
      </c>
      <c r="L67" s="140" t="s"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41"/>
      <c r="B68" s="141"/>
      <c r="C68" s="30" t="s">
        <v>48</v>
      </c>
      <c r="D68" s="141"/>
      <c r="E68" s="30" t="s">
        <v>48</v>
      </c>
      <c r="F68" s="141"/>
      <c r="G68" s="30" t="s">
        <v>48</v>
      </c>
      <c r="H68" s="141"/>
      <c r="I68" s="30" t="s">
        <v>48</v>
      </c>
      <c r="J68" s="30" t="s">
        <v>50</v>
      </c>
      <c r="K68" s="30" t="s">
        <v>48</v>
      </c>
      <c r="L68" s="141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8" t="s">
        <v>28</v>
      </c>
      <c r="B69" s="14">
        <f>C17</f>
        <v>4</v>
      </c>
      <c r="C69" s="31">
        <f aca="true" t="shared" si="6" ref="C69:C74">B69/L69</f>
        <v>0.05263157894736842</v>
      </c>
      <c r="D69" s="14">
        <f>E17</f>
        <v>21</v>
      </c>
      <c r="E69" s="31">
        <f aca="true" t="shared" si="7" ref="E69:E74">D69/L69</f>
        <v>0.27631578947368424</v>
      </c>
      <c r="F69" s="14">
        <f>G17</f>
        <v>39</v>
      </c>
      <c r="G69" s="31">
        <f aca="true" t="shared" si="8" ref="G69:G74">F69/L69</f>
        <v>0.5131578947368421</v>
      </c>
      <c r="H69" s="14">
        <f>I17</f>
        <v>12</v>
      </c>
      <c r="I69" s="31">
        <f aca="true" t="shared" si="9" ref="I69:I74">H69/L69</f>
        <v>0.15789473684210525</v>
      </c>
      <c r="J69" s="14">
        <f>K17</f>
        <v>0</v>
      </c>
      <c r="K69" s="31">
        <f aca="true" t="shared" si="10" ref="K69:K74">J69/L69</f>
        <v>0</v>
      </c>
      <c r="L69" s="32">
        <f>B69+D69+F69+H69+J69</f>
        <v>76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2" s="5" customFormat="1" ht="12.75">
      <c r="A70" s="18" t="s">
        <v>29</v>
      </c>
      <c r="B70" s="14">
        <f>C23</f>
        <v>5</v>
      </c>
      <c r="C70" s="31">
        <f t="shared" si="6"/>
        <v>0.1388888888888889</v>
      </c>
      <c r="D70" s="14">
        <f>E23</f>
        <v>12</v>
      </c>
      <c r="E70" s="31">
        <f t="shared" si="7"/>
        <v>0.3333333333333333</v>
      </c>
      <c r="F70" s="14">
        <f>G23</f>
        <v>13</v>
      </c>
      <c r="G70" s="31">
        <f t="shared" si="8"/>
        <v>0.3611111111111111</v>
      </c>
      <c r="H70" s="14">
        <f>I23</f>
        <v>6</v>
      </c>
      <c r="I70" s="31">
        <f t="shared" si="9"/>
        <v>0.16666666666666666</v>
      </c>
      <c r="J70" s="14">
        <f>K23</f>
        <v>0</v>
      </c>
      <c r="K70" s="31">
        <f t="shared" si="10"/>
        <v>0</v>
      </c>
      <c r="L70" s="32">
        <f>B70+D70+F70+H70+J70</f>
        <v>36</v>
      </c>
    </row>
    <row r="71" spans="1:193" ht="12.75">
      <c r="A71" s="18" t="s">
        <v>30</v>
      </c>
      <c r="B71" s="14">
        <f>C28</f>
        <v>5</v>
      </c>
      <c r="C71" s="31">
        <f t="shared" si="6"/>
        <v>0.21739130434782608</v>
      </c>
      <c r="D71" s="14">
        <f>E28</f>
        <v>10</v>
      </c>
      <c r="E71" s="31">
        <f t="shared" si="7"/>
        <v>0.43478260869565216</v>
      </c>
      <c r="F71" s="14">
        <f>G28</f>
        <v>7</v>
      </c>
      <c r="G71" s="31">
        <f t="shared" si="8"/>
        <v>0.30434782608695654</v>
      </c>
      <c r="H71" s="14">
        <f>I28</f>
        <v>1</v>
      </c>
      <c r="I71" s="31">
        <f t="shared" si="9"/>
        <v>0.043478260869565216</v>
      </c>
      <c r="J71" s="14">
        <f>K28</f>
        <v>0</v>
      </c>
      <c r="K71" s="31">
        <f t="shared" si="10"/>
        <v>0</v>
      </c>
      <c r="L71" s="32">
        <f>B71+D71+F71+H71+J71</f>
        <v>23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8" t="s">
        <v>31</v>
      </c>
      <c r="B72" s="14">
        <f>C34</f>
        <v>2</v>
      </c>
      <c r="C72" s="31">
        <f t="shared" si="6"/>
        <v>0.07407407407407407</v>
      </c>
      <c r="D72" s="14">
        <f>E34</f>
        <v>4</v>
      </c>
      <c r="E72" s="31">
        <f t="shared" si="7"/>
        <v>0.14814814814814814</v>
      </c>
      <c r="F72" s="14">
        <f>G34</f>
        <v>20</v>
      </c>
      <c r="G72" s="31">
        <f t="shared" si="8"/>
        <v>0.7407407407407407</v>
      </c>
      <c r="H72" s="14">
        <f>I34</f>
        <v>1</v>
      </c>
      <c r="I72" s="31">
        <f t="shared" si="9"/>
        <v>0.037037037037037035</v>
      </c>
      <c r="J72" s="14">
        <f>K34</f>
        <v>0</v>
      </c>
      <c r="K72" s="31">
        <f t="shared" si="10"/>
        <v>0</v>
      </c>
      <c r="L72" s="15">
        <f>B72+D72+F72+H72+J72</f>
        <v>27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32</v>
      </c>
      <c r="B73" s="14">
        <f>C40</f>
        <v>0</v>
      </c>
      <c r="C73" s="31">
        <f t="shared" si="6"/>
        <v>0</v>
      </c>
      <c r="D73" s="14">
        <f>E40</f>
        <v>3</v>
      </c>
      <c r="E73" s="31">
        <f t="shared" si="7"/>
        <v>0.14285714285714285</v>
      </c>
      <c r="F73" s="14">
        <f>G40</f>
        <v>15</v>
      </c>
      <c r="G73" s="31">
        <f t="shared" si="8"/>
        <v>0.7142857142857143</v>
      </c>
      <c r="H73" s="14">
        <f>I40</f>
        <v>3</v>
      </c>
      <c r="I73" s="31">
        <f t="shared" si="9"/>
        <v>0.14285714285714285</v>
      </c>
      <c r="J73" s="14">
        <f>K40</f>
        <v>0</v>
      </c>
      <c r="K73" s="31">
        <f t="shared" si="10"/>
        <v>0</v>
      </c>
      <c r="L73" s="15">
        <f>B73+D73+F73+H73+J73</f>
        <v>21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33" t="s">
        <v>33</v>
      </c>
      <c r="B74" s="42">
        <f>SUM(B69:B73)</f>
        <v>16</v>
      </c>
      <c r="C74" s="34">
        <f t="shared" si="6"/>
        <v>0.08743169398907104</v>
      </c>
      <c r="D74" s="42">
        <f>SUM(D69:D73)</f>
        <v>50</v>
      </c>
      <c r="E74" s="34">
        <f t="shared" si="7"/>
        <v>0.273224043715847</v>
      </c>
      <c r="F74" s="42">
        <f>SUM(F69:F73)</f>
        <v>94</v>
      </c>
      <c r="G74" s="34">
        <f t="shared" si="8"/>
        <v>0.5136612021857924</v>
      </c>
      <c r="H74" s="42">
        <f>SUM(H69:H73)</f>
        <v>23</v>
      </c>
      <c r="I74" s="34">
        <f t="shared" si="9"/>
        <v>0.12568306010928962</v>
      </c>
      <c r="J74" s="42">
        <f>SUM(J69:J73)</f>
        <v>0</v>
      </c>
      <c r="K74" s="34">
        <f t="shared" si="10"/>
        <v>0</v>
      </c>
      <c r="L74" s="35">
        <f>SUM(L69:L73)</f>
        <v>183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6"/>
      <c r="B75" s="7">
        <f>B74/L74</f>
        <v>0.08743169398907104</v>
      </c>
      <c r="C75" s="7"/>
      <c r="D75" s="7">
        <f>D74/L74</f>
        <v>0.273224043715847</v>
      </c>
      <c r="E75" s="7"/>
      <c r="F75" s="7">
        <f>F74/L74</f>
        <v>0.5136612021857924</v>
      </c>
      <c r="G75" s="7"/>
      <c r="H75" s="7">
        <f>H74/L74</f>
        <v>0.12568306010928962</v>
      </c>
      <c r="I75" s="7"/>
      <c r="J75" s="7">
        <f>J74/L74</f>
        <v>0</v>
      </c>
      <c r="K75" s="7"/>
      <c r="L75" s="8">
        <f>SUM(B75:J75)</f>
        <v>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"/>
      <c r="B76" s="11"/>
      <c r="C76" s="11"/>
      <c r="D76" s="6"/>
      <c r="E76" s="6"/>
      <c r="F76" s="6"/>
      <c r="G76" s="6"/>
      <c r="H76" s="6"/>
      <c r="I76" s="6"/>
      <c r="J76" s="6"/>
      <c r="K76" s="6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39" t="s">
        <v>52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140" t="s">
        <v>48</v>
      </c>
      <c r="B78" s="140" t="s">
        <v>21</v>
      </c>
      <c r="C78" s="29" t="s">
        <v>22</v>
      </c>
      <c r="D78" s="140" t="s">
        <v>23</v>
      </c>
      <c r="E78" s="29" t="s">
        <v>22</v>
      </c>
      <c r="F78" s="140" t="s">
        <v>24</v>
      </c>
      <c r="G78" s="29" t="s">
        <v>22</v>
      </c>
      <c r="H78" s="140" t="s">
        <v>25</v>
      </c>
      <c r="I78" s="29" t="s">
        <v>22</v>
      </c>
      <c r="J78" s="29" t="s">
        <v>26</v>
      </c>
      <c r="K78" s="29" t="s">
        <v>22</v>
      </c>
      <c r="L78" s="140" t="s">
        <v>33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141"/>
      <c r="B79" s="141"/>
      <c r="C79" s="30" t="s">
        <v>48</v>
      </c>
      <c r="D79" s="141"/>
      <c r="E79" s="30" t="s">
        <v>48</v>
      </c>
      <c r="F79" s="141"/>
      <c r="G79" s="30" t="s">
        <v>48</v>
      </c>
      <c r="H79" s="141"/>
      <c r="I79" s="30" t="s">
        <v>48</v>
      </c>
      <c r="J79" s="30" t="s">
        <v>27</v>
      </c>
      <c r="K79" s="30" t="s">
        <v>48</v>
      </c>
      <c r="L79" s="141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18" t="s">
        <v>28</v>
      </c>
      <c r="B80" s="14">
        <f>B69+B58</f>
        <v>9</v>
      </c>
      <c r="C80" s="31">
        <f>B80/L80</f>
        <v>0.017716535433070866</v>
      </c>
      <c r="D80" s="14">
        <f>D69+D58</f>
        <v>68</v>
      </c>
      <c r="E80" s="31">
        <f>D80/L80</f>
        <v>0.13385826771653545</v>
      </c>
      <c r="F80" s="14">
        <f>F69+F58</f>
        <v>194</v>
      </c>
      <c r="G80" s="31">
        <f>F80/L80</f>
        <v>0.38188976377952755</v>
      </c>
      <c r="H80" s="14">
        <f>H69+H58</f>
        <v>213</v>
      </c>
      <c r="I80" s="31">
        <f>H80/L80</f>
        <v>0.41929133858267714</v>
      </c>
      <c r="J80" s="14">
        <f>J69+J58</f>
        <v>24</v>
      </c>
      <c r="K80" s="31">
        <f>J80/L80</f>
        <v>0.047244094488188976</v>
      </c>
      <c r="L80" s="15">
        <f>B80+D80+F80+H80+J80</f>
        <v>508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93" ht="12.75">
      <c r="A81" s="18" t="s">
        <v>29</v>
      </c>
      <c r="B81" s="14">
        <f>B70+B59</f>
        <v>6</v>
      </c>
      <c r="C81" s="31">
        <f>B81/L81</f>
        <v>0.03225806451612903</v>
      </c>
      <c r="D81" s="14">
        <f>D70+D59</f>
        <v>27</v>
      </c>
      <c r="E81" s="31">
        <f>D81/L81</f>
        <v>0.14516129032258066</v>
      </c>
      <c r="F81" s="14">
        <f>F70+F59</f>
        <v>95</v>
      </c>
      <c r="G81" s="31">
        <f>F81/L81</f>
        <v>0.510752688172043</v>
      </c>
      <c r="H81" s="14">
        <f>H70+H59</f>
        <v>52</v>
      </c>
      <c r="I81" s="31">
        <f>H81/L81</f>
        <v>0.27956989247311825</v>
      </c>
      <c r="J81" s="14">
        <f>J70+J59</f>
        <v>6</v>
      </c>
      <c r="K81" s="31">
        <f>J81/L81</f>
        <v>0.03225806451612903</v>
      </c>
      <c r="L81" s="15">
        <f>B81+D81+F81+H81+J81</f>
        <v>186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</row>
    <row r="82" spans="1:193" ht="12.75">
      <c r="A82" s="18" t="s">
        <v>30</v>
      </c>
      <c r="B82" s="14">
        <f>B71+B60</f>
        <v>5</v>
      </c>
      <c r="C82" s="31">
        <f>B82/L82</f>
        <v>0.045454545454545456</v>
      </c>
      <c r="D82" s="14">
        <f>D71+D60</f>
        <v>11</v>
      </c>
      <c r="E82" s="31">
        <f>D82/L82</f>
        <v>0.1</v>
      </c>
      <c r="F82" s="14">
        <f>F71+F60</f>
        <v>57</v>
      </c>
      <c r="G82" s="31">
        <f>F82/L82</f>
        <v>0.5181818181818182</v>
      </c>
      <c r="H82" s="14">
        <f>H71+H60</f>
        <v>34</v>
      </c>
      <c r="I82" s="31">
        <f>H82/L82</f>
        <v>0.3090909090909091</v>
      </c>
      <c r="J82" s="14">
        <f>J71+J60</f>
        <v>3</v>
      </c>
      <c r="K82" s="31">
        <f>J82/L82</f>
        <v>0.02727272727272727</v>
      </c>
      <c r="L82" s="15">
        <f>B82+D82+F82+H82+J82</f>
        <v>110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</row>
    <row r="83" spans="1:12" ht="12">
      <c r="A83" s="18" t="s">
        <v>31</v>
      </c>
      <c r="B83" s="14">
        <f>B72+B61</f>
        <v>4</v>
      </c>
      <c r="C83" s="31">
        <f>B83/L83</f>
        <v>0.02185792349726776</v>
      </c>
      <c r="D83" s="14">
        <f>D72+D61</f>
        <v>6</v>
      </c>
      <c r="E83" s="31">
        <f>D83/L83</f>
        <v>0.03278688524590164</v>
      </c>
      <c r="F83" s="14">
        <f>F72+F61</f>
        <v>61</v>
      </c>
      <c r="G83" s="31">
        <f>F83/L83</f>
        <v>0.3333333333333333</v>
      </c>
      <c r="H83" s="14">
        <f>H72+H61</f>
        <v>95</v>
      </c>
      <c r="I83" s="31">
        <f>H83/L83</f>
        <v>0.5191256830601093</v>
      </c>
      <c r="J83" s="14">
        <f>J72+J61</f>
        <v>17</v>
      </c>
      <c r="K83" s="31">
        <f>J83/L83</f>
        <v>0.09289617486338798</v>
      </c>
      <c r="L83" s="15">
        <f>B83+D83+F83+H83+J83</f>
        <v>183</v>
      </c>
    </row>
    <row r="84" spans="1:12" ht="12">
      <c r="A84" s="18" t="s">
        <v>32</v>
      </c>
      <c r="B84" s="14">
        <f>B73+B62</f>
        <v>0</v>
      </c>
      <c r="C84" s="31">
        <f>B84/L84</f>
        <v>0</v>
      </c>
      <c r="D84" s="14">
        <f>D73+D62</f>
        <v>5</v>
      </c>
      <c r="E84" s="31">
        <f>D84/L84</f>
        <v>0.030120481927710843</v>
      </c>
      <c r="F84" s="14">
        <f>F73+F62</f>
        <v>56</v>
      </c>
      <c r="G84" s="31">
        <f>F84/L84</f>
        <v>0.3373493975903614</v>
      </c>
      <c r="H84" s="14">
        <f>H73+H62</f>
        <v>95</v>
      </c>
      <c r="I84" s="31">
        <f>H84/L84</f>
        <v>0.572289156626506</v>
      </c>
      <c r="J84" s="14">
        <f>J73+J62</f>
        <v>10</v>
      </c>
      <c r="K84" s="31">
        <f>J84/L84</f>
        <v>0.060240963855421686</v>
      </c>
      <c r="L84" s="15">
        <f>B84+D84+F84+H84+J84</f>
        <v>166</v>
      </c>
    </row>
    <row r="85" spans="1:12" ht="12">
      <c r="A85" s="33" t="s">
        <v>33</v>
      </c>
      <c r="B85" s="42">
        <f>SUM(B80:B84)</f>
        <v>24</v>
      </c>
      <c r="C85" s="34">
        <f>B85/$L$85</f>
        <v>0.020815264527320035</v>
      </c>
      <c r="D85" s="42">
        <f>SUM(D80:D84)</f>
        <v>117</v>
      </c>
      <c r="E85" s="34">
        <f>D85/$L$85</f>
        <v>0.10147441457068516</v>
      </c>
      <c r="F85" s="42">
        <f>SUM(F80:F84)</f>
        <v>463</v>
      </c>
      <c r="G85" s="34">
        <f>F85/$L$85</f>
        <v>0.401561144839549</v>
      </c>
      <c r="H85" s="42">
        <f>SUM(H80:H84)</f>
        <v>489</v>
      </c>
      <c r="I85" s="34">
        <f>H85/$L$85</f>
        <v>0.4241110147441457</v>
      </c>
      <c r="J85" s="42">
        <f>SUM(J80:J84)</f>
        <v>60</v>
      </c>
      <c r="K85" s="34">
        <f>J85/$L$85</f>
        <v>0.05203816131830009</v>
      </c>
      <c r="L85" s="22">
        <f>SUM(L80:L84)</f>
        <v>1153</v>
      </c>
    </row>
    <row r="86" spans="1:12" ht="12">
      <c r="A86" s="6"/>
      <c r="B86" s="7">
        <f>B85/L85</f>
        <v>0.020815264527320035</v>
      </c>
      <c r="C86" s="7"/>
      <c r="D86" s="7">
        <f>D85/L85</f>
        <v>0.10147441457068516</v>
      </c>
      <c r="E86" s="7"/>
      <c r="F86" s="7">
        <f>F85/L85</f>
        <v>0.401561144839549</v>
      </c>
      <c r="G86" s="7"/>
      <c r="H86" s="7">
        <f>H85/L85</f>
        <v>0.4241110147441457</v>
      </c>
      <c r="I86" s="7"/>
      <c r="J86" s="7">
        <f>J85/L85</f>
        <v>0.05203816131830009</v>
      </c>
      <c r="K86" s="7"/>
      <c r="L86" s="8">
        <f>SUM(B86:J86)</f>
        <v>1</v>
      </c>
    </row>
    <row r="87" spans="1:12" ht="1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2" hidden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2">
      <c r="A89" s="37" t="s">
        <v>40</v>
      </c>
      <c r="B89" s="17" t="s">
        <v>7</v>
      </c>
      <c r="C89" s="17" t="s">
        <v>34</v>
      </c>
      <c r="D89" s="17" t="s">
        <v>33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53</v>
      </c>
      <c r="B90" s="15">
        <f>B63</f>
        <v>8</v>
      </c>
      <c r="C90" s="38">
        <f>B74</f>
        <v>16</v>
      </c>
      <c r="D90" s="39">
        <f>B85</f>
        <v>24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18" t="s">
        <v>54</v>
      </c>
      <c r="B91" s="15">
        <f>D63</f>
        <v>67</v>
      </c>
      <c r="C91" s="38">
        <f>D74</f>
        <v>50</v>
      </c>
      <c r="D91" s="39">
        <f>D85</f>
        <v>117</v>
      </c>
      <c r="E91" s="7"/>
      <c r="F91" s="7"/>
      <c r="G91" s="7"/>
      <c r="H91" s="7"/>
      <c r="I91" s="7"/>
      <c r="J91" s="7"/>
      <c r="K91" s="7"/>
      <c r="L91" s="8"/>
    </row>
    <row r="92" spans="1:12" ht="12">
      <c r="A92" s="18" t="s">
        <v>55</v>
      </c>
      <c r="B92" s="15">
        <f>F63</f>
        <v>369</v>
      </c>
      <c r="C92" s="38">
        <f>F74</f>
        <v>94</v>
      </c>
      <c r="D92" s="39">
        <f>F85</f>
        <v>463</v>
      </c>
      <c r="E92" s="7"/>
      <c r="F92" s="7"/>
      <c r="G92" s="7"/>
      <c r="H92" s="7"/>
      <c r="I92" s="7"/>
      <c r="J92" s="7"/>
      <c r="K92" s="7"/>
      <c r="L92" s="8"/>
    </row>
    <row r="93" spans="1:12" ht="12">
      <c r="A93" s="18" t="s">
        <v>56</v>
      </c>
      <c r="B93" s="15">
        <f>H63</f>
        <v>466</v>
      </c>
      <c r="C93" s="38">
        <f>H74</f>
        <v>23</v>
      </c>
      <c r="D93" s="39">
        <f>H85</f>
        <v>489</v>
      </c>
      <c r="E93" s="7"/>
      <c r="F93" s="7"/>
      <c r="G93" s="7"/>
      <c r="H93" s="7"/>
      <c r="I93" s="7"/>
      <c r="J93" s="7"/>
      <c r="K93" s="7"/>
      <c r="L93" s="8"/>
    </row>
    <row r="94" spans="1:12" ht="12">
      <c r="A94" s="18" t="s">
        <v>57</v>
      </c>
      <c r="B94" s="15">
        <f>J63</f>
        <v>60</v>
      </c>
      <c r="C94" s="38">
        <f>J74</f>
        <v>0</v>
      </c>
      <c r="D94" s="39">
        <f>J85</f>
        <v>60</v>
      </c>
      <c r="E94" s="7"/>
      <c r="F94" s="7"/>
      <c r="G94" s="7"/>
      <c r="H94" s="7"/>
      <c r="I94" s="7"/>
      <c r="J94" s="7"/>
      <c r="K94" s="7"/>
      <c r="L94" s="8"/>
    </row>
    <row r="95" spans="1:12" ht="12">
      <c r="A95" s="17" t="s">
        <v>33</v>
      </c>
      <c r="B95" s="35">
        <f>SUM(B90:B94)</f>
        <v>970</v>
      </c>
      <c r="C95" s="17">
        <f>SUM(C90:C94)</f>
        <v>183</v>
      </c>
      <c r="D95" s="22">
        <f>SUM(D90:D94)</f>
        <v>1153</v>
      </c>
      <c r="E95" s="7"/>
      <c r="F95" s="7"/>
      <c r="G95" s="7"/>
      <c r="H95" s="7"/>
      <c r="I95" s="7"/>
      <c r="J95" s="7"/>
      <c r="K95" s="7"/>
      <c r="L95" s="8"/>
    </row>
    <row r="96" spans="1:12" ht="1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142" ht="12">
      <c r="A142" s="9" t="s">
        <v>58</v>
      </c>
    </row>
  </sheetData>
  <sheetProtection password="CA35" sheet="1" selectLockedCells="1" selectUnlockedCells="1"/>
  <mergeCells count="64">
    <mergeCell ref="A1:L1"/>
    <mergeCell ref="A2:L2"/>
    <mergeCell ref="A3:L3"/>
    <mergeCell ref="C5:F5"/>
    <mergeCell ref="A7:L7"/>
    <mergeCell ref="A9:L9"/>
    <mergeCell ref="J18:K18"/>
    <mergeCell ref="L18:L19"/>
    <mergeCell ref="A10:A11"/>
    <mergeCell ref="B10:C10"/>
    <mergeCell ref="D10:E10"/>
    <mergeCell ref="F10:G10"/>
    <mergeCell ref="H10:I10"/>
    <mergeCell ref="J10:K10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A35:A36"/>
    <mergeCell ref="B35:C35"/>
    <mergeCell ref="D35:E35"/>
    <mergeCell ref="F35:G35"/>
    <mergeCell ref="H35:I35"/>
    <mergeCell ref="J35:K35"/>
    <mergeCell ref="L35:L36"/>
    <mergeCell ref="A52:H52"/>
    <mergeCell ref="A53:H53"/>
    <mergeCell ref="A55:L55"/>
    <mergeCell ref="A56:A57"/>
    <mergeCell ref="B56:B57"/>
    <mergeCell ref="D56:D57"/>
    <mergeCell ref="F56:F57"/>
    <mergeCell ref="H56:H57"/>
    <mergeCell ref="L56:L57"/>
    <mergeCell ref="A66:L66"/>
    <mergeCell ref="A67:A68"/>
    <mergeCell ref="B67:B68"/>
    <mergeCell ref="D67:D68"/>
    <mergeCell ref="F67:F68"/>
    <mergeCell ref="H67:H68"/>
    <mergeCell ref="L67:L68"/>
    <mergeCell ref="A77:L77"/>
    <mergeCell ref="A78:A79"/>
    <mergeCell ref="B78:B79"/>
    <mergeCell ref="D78:D79"/>
    <mergeCell ref="F78:F79"/>
    <mergeCell ref="H78:H79"/>
    <mergeCell ref="L78:L7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1" manualBreakCount="1">
    <brk id="9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152"/>
  <sheetViews>
    <sheetView zoomScalePageLayoutView="0" workbookViewId="0" topLeftCell="A13">
      <selection activeCell="A43" sqref="A43:IV48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/>
      <c r="N1"/>
      <c r="O1"/>
      <c r="P1"/>
      <c r="Q1" s="99"/>
      <c r="R1" s="99"/>
      <c r="S1" s="99"/>
      <c r="T1" s="9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/>
      <c r="N2"/>
      <c r="O2"/>
      <c r="P2"/>
      <c r="Q2" s="99"/>
      <c r="R2" s="99"/>
      <c r="S2" s="99"/>
      <c r="T2" s="9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 s="99"/>
      <c r="R3" s="99"/>
      <c r="S3" s="99"/>
      <c r="T3" s="9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94"/>
      <c r="B4" s="105"/>
      <c r="C4" s="162" t="s">
        <v>79</v>
      </c>
      <c r="D4" s="162"/>
      <c r="E4" s="162"/>
      <c r="F4" s="162"/>
      <c r="G4" s="106"/>
      <c r="H4" s="106"/>
      <c r="I4" s="106"/>
      <c r="J4" s="106"/>
      <c r="K4" s="106"/>
      <c r="L4" s="107"/>
      <c r="Q4" s="94"/>
      <c r="R4" s="94"/>
      <c r="S4" s="94"/>
      <c r="T4" s="94"/>
    </row>
    <row r="5" spans="1:20" ht="15.7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94"/>
      <c r="R5" s="94"/>
      <c r="S5" s="94"/>
      <c r="T5" s="94"/>
    </row>
    <row r="6" spans="1:20" ht="1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Q6" s="94"/>
      <c r="R6" s="94"/>
      <c r="S6" s="94"/>
      <c r="T6" s="94"/>
    </row>
    <row r="7" spans="1:20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Q7" s="94"/>
      <c r="R7" s="94"/>
      <c r="S7" s="94"/>
      <c r="T7" s="94"/>
    </row>
    <row r="8" spans="1:20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  <c r="Q8" s="94"/>
      <c r="R8" s="94"/>
      <c r="S8" s="94"/>
      <c r="T8" s="94"/>
    </row>
    <row r="9" spans="1:20" ht="12" customHeight="1">
      <c r="A9" s="143"/>
      <c r="B9" s="128" t="s">
        <v>7</v>
      </c>
      <c r="C9" s="128" t="s">
        <v>8</v>
      </c>
      <c r="D9" s="128" t="s">
        <v>7</v>
      </c>
      <c r="E9" s="128" t="s">
        <v>8</v>
      </c>
      <c r="F9" s="128" t="s">
        <v>7</v>
      </c>
      <c r="G9" s="128" t="s">
        <v>8</v>
      </c>
      <c r="H9" s="128" t="s">
        <v>7</v>
      </c>
      <c r="I9" s="128" t="s">
        <v>8</v>
      </c>
      <c r="J9" s="128" t="s">
        <v>7</v>
      </c>
      <c r="K9" s="128" t="s">
        <v>8</v>
      </c>
      <c r="L9" s="143"/>
      <c r="Q9" s="94"/>
      <c r="R9" s="94"/>
      <c r="S9" s="94"/>
      <c r="T9" s="94"/>
    </row>
    <row r="10" spans="1:20" ht="12" customHeight="1">
      <c r="A10" s="13" t="s">
        <v>9</v>
      </c>
      <c r="B10" s="46">
        <v>2</v>
      </c>
      <c r="C10" s="46">
        <v>5</v>
      </c>
      <c r="D10" s="46">
        <v>4</v>
      </c>
      <c r="E10" s="46">
        <v>15</v>
      </c>
      <c r="F10" s="46">
        <v>54</v>
      </c>
      <c r="G10" s="46">
        <v>8</v>
      </c>
      <c r="H10" s="46">
        <v>72</v>
      </c>
      <c r="I10" s="46">
        <v>5</v>
      </c>
      <c r="J10" s="46">
        <v>6</v>
      </c>
      <c r="K10" s="47">
        <v>0</v>
      </c>
      <c r="L10" s="15">
        <f>SUM(B10:K10)</f>
        <v>171</v>
      </c>
      <c r="Q10" s="94"/>
      <c r="R10" s="94"/>
      <c r="S10" s="94"/>
      <c r="T10" s="94"/>
    </row>
    <row r="11" spans="1:20" ht="12" customHeight="1">
      <c r="A11" s="13" t="s">
        <v>10</v>
      </c>
      <c r="B11" s="46">
        <v>0</v>
      </c>
      <c r="C11" s="46">
        <v>4</v>
      </c>
      <c r="D11" s="46">
        <v>42</v>
      </c>
      <c r="E11" s="46">
        <v>7</v>
      </c>
      <c r="F11" s="46">
        <v>42</v>
      </c>
      <c r="G11" s="46">
        <v>10</v>
      </c>
      <c r="H11" s="46">
        <v>34</v>
      </c>
      <c r="I11" s="46">
        <v>4</v>
      </c>
      <c r="J11" s="46">
        <v>4</v>
      </c>
      <c r="K11" s="47">
        <v>0</v>
      </c>
      <c r="L11" s="15">
        <f>SUM(B11:K11)</f>
        <v>147</v>
      </c>
      <c r="Q11" s="94"/>
      <c r="R11" s="94"/>
      <c r="S11" s="94"/>
      <c r="T11" s="94"/>
    </row>
    <row r="12" spans="1:20" ht="12" customHeight="1">
      <c r="A12" s="13" t="s">
        <v>11</v>
      </c>
      <c r="B12" s="46">
        <v>0</v>
      </c>
      <c r="C12" s="46">
        <v>4</v>
      </c>
      <c r="D12" s="46">
        <v>0</v>
      </c>
      <c r="E12" s="46">
        <v>1</v>
      </c>
      <c r="F12" s="46">
        <v>19</v>
      </c>
      <c r="G12" s="46">
        <v>11</v>
      </c>
      <c r="H12" s="46">
        <v>55</v>
      </c>
      <c r="I12" s="46">
        <v>0</v>
      </c>
      <c r="J12" s="46">
        <v>5</v>
      </c>
      <c r="K12" s="47">
        <v>0</v>
      </c>
      <c r="L12" s="15">
        <f>SUM(B12:K12)</f>
        <v>95</v>
      </c>
      <c r="Q12" s="94"/>
      <c r="R12" s="94"/>
      <c r="S12" s="94"/>
      <c r="T12" s="94"/>
    </row>
    <row r="13" spans="1:20" ht="12" customHeight="1">
      <c r="A13" s="13" t="s">
        <v>12</v>
      </c>
      <c r="B13" s="46">
        <v>2</v>
      </c>
      <c r="C13" s="46">
        <v>0</v>
      </c>
      <c r="D13" s="46">
        <v>2</v>
      </c>
      <c r="E13" s="46">
        <v>4</v>
      </c>
      <c r="F13" s="46">
        <v>16</v>
      </c>
      <c r="G13" s="46">
        <v>11</v>
      </c>
      <c r="H13" s="46">
        <v>12</v>
      </c>
      <c r="I13" s="46">
        <v>1</v>
      </c>
      <c r="J13" s="46">
        <v>2</v>
      </c>
      <c r="K13" s="47">
        <v>0</v>
      </c>
      <c r="L13" s="15">
        <f>SUM(B13:K13)</f>
        <v>50</v>
      </c>
      <c r="Q13" s="94"/>
      <c r="R13" s="94"/>
      <c r="S13" s="94"/>
      <c r="T13" s="94"/>
    </row>
    <row r="14" spans="1:20" s="2" customFormat="1" ht="12" customHeight="1">
      <c r="A14" s="13" t="s">
        <v>13</v>
      </c>
      <c r="B14" s="46">
        <v>0</v>
      </c>
      <c r="C14" s="46">
        <v>5</v>
      </c>
      <c r="D14" s="46">
        <v>1</v>
      </c>
      <c r="E14" s="48">
        <v>2</v>
      </c>
      <c r="F14" s="46">
        <v>23</v>
      </c>
      <c r="G14" s="46">
        <v>22</v>
      </c>
      <c r="H14" s="46">
        <v>42</v>
      </c>
      <c r="I14" s="46">
        <v>2</v>
      </c>
      <c r="J14" s="46">
        <v>5</v>
      </c>
      <c r="K14" s="47">
        <v>0</v>
      </c>
      <c r="L14" s="15">
        <f>SUM(B14:K14)</f>
        <v>102</v>
      </c>
      <c r="Q14" s="95"/>
      <c r="R14" s="95"/>
      <c r="S14" s="95"/>
      <c r="T14" s="95"/>
    </row>
    <row r="15" spans="1:20" s="2" customFormat="1" ht="12">
      <c r="A15" s="16" t="s">
        <v>41</v>
      </c>
      <c r="B15" s="17">
        <f aca="true" t="shared" si="0" ref="B15:L15">SUM(B10:B14)</f>
        <v>4</v>
      </c>
      <c r="C15" s="17">
        <f t="shared" si="0"/>
        <v>18</v>
      </c>
      <c r="D15" s="17">
        <f t="shared" si="0"/>
        <v>49</v>
      </c>
      <c r="E15" s="17">
        <f t="shared" si="0"/>
        <v>29</v>
      </c>
      <c r="F15" s="17">
        <f t="shared" si="0"/>
        <v>154</v>
      </c>
      <c r="G15" s="17">
        <f t="shared" si="0"/>
        <v>62</v>
      </c>
      <c r="H15" s="17">
        <f t="shared" si="0"/>
        <v>215</v>
      </c>
      <c r="I15" s="17">
        <f t="shared" si="0"/>
        <v>12</v>
      </c>
      <c r="J15" s="17">
        <f t="shared" si="0"/>
        <v>22</v>
      </c>
      <c r="K15" s="17">
        <f t="shared" si="0"/>
        <v>0</v>
      </c>
      <c r="L15" s="17">
        <f t="shared" si="0"/>
        <v>565</v>
      </c>
      <c r="Q15" s="95"/>
      <c r="R15" s="95"/>
      <c r="S15" s="95"/>
      <c r="T15" s="95"/>
    </row>
    <row r="16" spans="1:20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  <c r="Q16" s="94"/>
      <c r="R16" s="94"/>
      <c r="S16" s="94"/>
      <c r="T16" s="94"/>
    </row>
    <row r="17" spans="1:20" ht="12">
      <c r="A17" s="143"/>
      <c r="B17" s="128" t="s">
        <v>7</v>
      </c>
      <c r="C17" s="128" t="s">
        <v>8</v>
      </c>
      <c r="D17" s="128" t="s">
        <v>7</v>
      </c>
      <c r="E17" s="128" t="s">
        <v>8</v>
      </c>
      <c r="F17" s="128" t="s">
        <v>7</v>
      </c>
      <c r="G17" s="128" t="s">
        <v>8</v>
      </c>
      <c r="H17" s="128" t="s">
        <v>7</v>
      </c>
      <c r="I17" s="128" t="s">
        <v>8</v>
      </c>
      <c r="J17" s="128" t="s">
        <v>7</v>
      </c>
      <c r="K17" s="128" t="s">
        <v>8</v>
      </c>
      <c r="L17" s="143"/>
      <c r="Q17" s="94"/>
      <c r="R17" s="94"/>
      <c r="S17" s="94"/>
      <c r="T17" s="94"/>
    </row>
    <row r="18" spans="1:20" ht="12">
      <c r="A18" s="18" t="s">
        <v>12</v>
      </c>
      <c r="B18" s="46">
        <v>0</v>
      </c>
      <c r="C18" s="46">
        <v>3</v>
      </c>
      <c r="D18" s="46">
        <v>11</v>
      </c>
      <c r="E18" s="46">
        <v>9</v>
      </c>
      <c r="F18" s="46">
        <v>28</v>
      </c>
      <c r="G18" s="46">
        <v>3</v>
      </c>
      <c r="H18" s="46">
        <v>8</v>
      </c>
      <c r="I18" s="46">
        <v>0</v>
      </c>
      <c r="J18" s="46">
        <v>0</v>
      </c>
      <c r="K18" s="47">
        <v>0</v>
      </c>
      <c r="L18" s="15">
        <f>SUM(B18:K18)</f>
        <v>62</v>
      </c>
      <c r="Q18" s="94"/>
      <c r="R18" s="94"/>
      <c r="S18" s="94"/>
      <c r="T18" s="94"/>
    </row>
    <row r="19" spans="1:20" ht="12">
      <c r="A19" s="18" t="s">
        <v>81</v>
      </c>
      <c r="B19" s="46">
        <v>1</v>
      </c>
      <c r="C19" s="46">
        <v>2</v>
      </c>
      <c r="D19" s="46">
        <v>2</v>
      </c>
      <c r="E19" s="46">
        <v>5</v>
      </c>
      <c r="F19" s="46">
        <v>30</v>
      </c>
      <c r="G19" s="46">
        <v>4</v>
      </c>
      <c r="H19" s="46">
        <v>24</v>
      </c>
      <c r="I19" s="46">
        <v>1</v>
      </c>
      <c r="J19" s="46">
        <v>4</v>
      </c>
      <c r="K19" s="47">
        <v>0</v>
      </c>
      <c r="L19" s="15">
        <f>SUM(B19:K19)</f>
        <v>73</v>
      </c>
      <c r="Q19" s="94"/>
      <c r="R19" s="94"/>
      <c r="S19" s="94"/>
      <c r="T19" s="94"/>
    </row>
    <row r="20" spans="1:20" s="2" customFormat="1" ht="12">
      <c r="A20" s="18" t="s">
        <v>15</v>
      </c>
      <c r="B20" s="46">
        <v>0</v>
      </c>
      <c r="C20" s="46">
        <v>4</v>
      </c>
      <c r="D20" s="46">
        <v>3</v>
      </c>
      <c r="E20" s="46">
        <v>2</v>
      </c>
      <c r="F20" s="46">
        <v>31</v>
      </c>
      <c r="G20" s="46">
        <v>12</v>
      </c>
      <c r="H20" s="46">
        <v>19</v>
      </c>
      <c r="I20" s="46">
        <v>3</v>
      </c>
      <c r="J20" s="46">
        <v>2</v>
      </c>
      <c r="K20" s="47">
        <v>0</v>
      </c>
      <c r="L20" s="15">
        <f>SUM(B20:K20)</f>
        <v>76</v>
      </c>
      <c r="Q20" s="95"/>
      <c r="R20" s="95"/>
      <c r="S20" s="95"/>
      <c r="T20" s="95"/>
    </row>
    <row r="21" spans="1:20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9</v>
      </c>
      <c r="D21" s="17">
        <f t="shared" si="1"/>
        <v>16</v>
      </c>
      <c r="E21" s="17">
        <f t="shared" si="1"/>
        <v>16</v>
      </c>
      <c r="F21" s="17">
        <f t="shared" si="1"/>
        <v>89</v>
      </c>
      <c r="G21" s="17">
        <f t="shared" si="1"/>
        <v>19</v>
      </c>
      <c r="H21" s="17">
        <f t="shared" si="1"/>
        <v>51</v>
      </c>
      <c r="I21" s="17">
        <f t="shared" si="1"/>
        <v>4</v>
      </c>
      <c r="J21" s="17">
        <f t="shared" si="1"/>
        <v>6</v>
      </c>
      <c r="K21" s="17">
        <v>0</v>
      </c>
      <c r="L21" s="17">
        <f t="shared" si="1"/>
        <v>211</v>
      </c>
      <c r="Q21" s="95"/>
      <c r="R21" s="95"/>
      <c r="S21" s="95"/>
      <c r="T21" s="95"/>
    </row>
    <row r="22" spans="1:20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  <c r="Q22" s="94"/>
      <c r="R22" s="94"/>
      <c r="S22" s="94"/>
      <c r="T22" s="94"/>
    </row>
    <row r="23" spans="1:20" ht="12">
      <c r="A23" s="143"/>
      <c r="B23" s="128" t="s">
        <v>7</v>
      </c>
      <c r="C23" s="128" t="s">
        <v>8</v>
      </c>
      <c r="D23" s="128" t="s">
        <v>7</v>
      </c>
      <c r="E23" s="128" t="s">
        <v>8</v>
      </c>
      <c r="F23" s="128" t="s">
        <v>7</v>
      </c>
      <c r="G23" s="128" t="s">
        <v>8</v>
      </c>
      <c r="H23" s="128" t="s">
        <v>7</v>
      </c>
      <c r="I23" s="128" t="s">
        <v>8</v>
      </c>
      <c r="J23" s="128" t="s">
        <v>7</v>
      </c>
      <c r="K23" s="128" t="s">
        <v>8</v>
      </c>
      <c r="L23" s="143"/>
      <c r="Q23" s="94"/>
      <c r="R23" s="94"/>
      <c r="S23" s="94"/>
      <c r="T23" s="94"/>
    </row>
    <row r="24" spans="1:20" ht="12">
      <c r="A24" s="18" t="s">
        <v>16</v>
      </c>
      <c r="B24" s="46">
        <v>0</v>
      </c>
      <c r="C24" s="46">
        <v>0</v>
      </c>
      <c r="D24" s="46">
        <v>0</v>
      </c>
      <c r="E24" s="46">
        <v>3</v>
      </c>
      <c r="F24" s="46">
        <v>23</v>
      </c>
      <c r="G24" s="46">
        <v>8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57</v>
      </c>
      <c r="Q24" s="94"/>
      <c r="R24" s="94"/>
      <c r="S24" s="94"/>
      <c r="T24" s="94"/>
    </row>
    <row r="25" spans="1:20" s="2" customFormat="1" ht="12">
      <c r="A25" s="18" t="s">
        <v>12</v>
      </c>
      <c r="B25" s="46">
        <v>0</v>
      </c>
      <c r="C25" s="46">
        <v>0</v>
      </c>
      <c r="D25" s="46">
        <v>1</v>
      </c>
      <c r="E25" s="46">
        <v>9</v>
      </c>
      <c r="F25" s="46">
        <v>35</v>
      </c>
      <c r="G25" s="46">
        <v>5</v>
      </c>
      <c r="H25" s="46">
        <v>14</v>
      </c>
      <c r="I25" s="46">
        <v>1</v>
      </c>
      <c r="J25" s="46">
        <v>0</v>
      </c>
      <c r="K25" s="47">
        <v>0</v>
      </c>
      <c r="L25" s="15">
        <f>SUM(B25:K25)</f>
        <v>65</v>
      </c>
      <c r="Q25" s="95"/>
      <c r="R25" s="95"/>
      <c r="S25" s="95"/>
      <c r="T25" s="95"/>
    </row>
    <row r="26" spans="1:20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0</v>
      </c>
      <c r="D26" s="17">
        <f t="shared" si="2"/>
        <v>1</v>
      </c>
      <c r="E26" s="17">
        <f t="shared" si="2"/>
        <v>12</v>
      </c>
      <c r="F26" s="17">
        <f t="shared" si="2"/>
        <v>58</v>
      </c>
      <c r="G26" s="17">
        <f t="shared" si="2"/>
        <v>13</v>
      </c>
      <c r="H26" s="17">
        <f t="shared" si="2"/>
        <v>34</v>
      </c>
      <c r="I26" s="17">
        <f t="shared" si="2"/>
        <v>1</v>
      </c>
      <c r="J26" s="17">
        <f t="shared" si="2"/>
        <v>3</v>
      </c>
      <c r="K26" s="17">
        <f t="shared" si="2"/>
        <v>0</v>
      </c>
      <c r="L26" s="41">
        <f t="shared" si="2"/>
        <v>122</v>
      </c>
      <c r="Q26" s="95"/>
      <c r="R26" s="95"/>
      <c r="S26" s="95"/>
      <c r="T26" s="95"/>
    </row>
    <row r="27" spans="1:20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  <c r="Q27" s="94"/>
      <c r="R27" s="94"/>
      <c r="S27" s="94"/>
      <c r="T27" s="94"/>
    </row>
    <row r="28" spans="1:20" ht="12">
      <c r="A28" s="143"/>
      <c r="B28" s="128" t="s">
        <v>7</v>
      </c>
      <c r="C28" s="128" t="s">
        <v>8</v>
      </c>
      <c r="D28" s="128" t="s">
        <v>7</v>
      </c>
      <c r="E28" s="128" t="s">
        <v>8</v>
      </c>
      <c r="F28" s="128" t="s">
        <v>7</v>
      </c>
      <c r="G28" s="128" t="s">
        <v>8</v>
      </c>
      <c r="H28" s="128" t="s">
        <v>7</v>
      </c>
      <c r="I28" s="128" t="s">
        <v>8</v>
      </c>
      <c r="J28" s="128" t="s">
        <v>7</v>
      </c>
      <c r="K28" s="128" t="s">
        <v>8</v>
      </c>
      <c r="L28" s="143"/>
      <c r="Q28" s="94"/>
      <c r="R28" s="94"/>
      <c r="S28" s="94"/>
      <c r="T28" s="94"/>
    </row>
    <row r="29" spans="1:20" s="3" customFormat="1" ht="12">
      <c r="A29" s="18" t="s">
        <v>17</v>
      </c>
      <c r="B29" s="14">
        <v>0</v>
      </c>
      <c r="C29" s="46">
        <v>0</v>
      </c>
      <c r="D29" s="46">
        <v>0</v>
      </c>
      <c r="E29" s="46">
        <v>0</v>
      </c>
      <c r="F29" s="46">
        <v>2</v>
      </c>
      <c r="G29" s="46">
        <v>4</v>
      </c>
      <c r="H29" s="46">
        <v>33</v>
      </c>
      <c r="I29" s="46">
        <v>1</v>
      </c>
      <c r="J29" s="46">
        <v>9</v>
      </c>
      <c r="K29" s="47">
        <v>0</v>
      </c>
      <c r="L29" s="15">
        <f>SUM(B29:K29)</f>
        <v>49</v>
      </c>
      <c r="Q29" s="94"/>
      <c r="R29" s="94"/>
      <c r="S29" s="94"/>
      <c r="T29" s="94"/>
    </row>
    <row r="30" spans="1:20" ht="12">
      <c r="A30" s="13" t="s">
        <v>18</v>
      </c>
      <c r="B30" s="14">
        <v>0</v>
      </c>
      <c r="C30" s="46">
        <v>0</v>
      </c>
      <c r="D30" s="46">
        <v>2</v>
      </c>
      <c r="E30" s="46">
        <v>2</v>
      </c>
      <c r="F30" s="46">
        <v>25</v>
      </c>
      <c r="G30" s="46">
        <v>18</v>
      </c>
      <c r="H30" s="46">
        <v>49</v>
      </c>
      <c r="I30" s="46">
        <v>1</v>
      </c>
      <c r="J30" s="46">
        <v>6</v>
      </c>
      <c r="K30" s="47">
        <v>0</v>
      </c>
      <c r="L30" s="15">
        <f>SUM(B30:K30)</f>
        <v>103</v>
      </c>
      <c r="Q30" s="94"/>
      <c r="R30" s="94"/>
      <c r="S30" s="94"/>
      <c r="T30" s="94"/>
    </row>
    <row r="31" spans="1:20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6</v>
      </c>
      <c r="F31" s="46">
        <v>23</v>
      </c>
      <c r="G31" s="46">
        <v>1</v>
      </c>
      <c r="H31" s="46">
        <v>15</v>
      </c>
      <c r="I31" s="46">
        <v>1</v>
      </c>
      <c r="J31" s="46">
        <v>0</v>
      </c>
      <c r="K31" s="47">
        <v>0</v>
      </c>
      <c r="L31" s="15">
        <f>SUM(B31:K31)</f>
        <v>48</v>
      </c>
      <c r="Q31" s="95"/>
      <c r="R31" s="95"/>
      <c r="S31" s="95"/>
      <c r="T31" s="95"/>
    </row>
    <row r="32" spans="1:20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0</v>
      </c>
      <c r="D32" s="17">
        <f t="shared" si="3"/>
        <v>2</v>
      </c>
      <c r="E32" s="17">
        <f t="shared" si="3"/>
        <v>8</v>
      </c>
      <c r="F32" s="17">
        <f t="shared" si="3"/>
        <v>50</v>
      </c>
      <c r="G32" s="17">
        <f t="shared" si="3"/>
        <v>23</v>
      </c>
      <c r="H32" s="17">
        <f t="shared" si="3"/>
        <v>97</v>
      </c>
      <c r="I32" s="17">
        <f t="shared" si="3"/>
        <v>3</v>
      </c>
      <c r="J32" s="17">
        <f t="shared" si="3"/>
        <v>15</v>
      </c>
      <c r="K32" s="17">
        <f t="shared" si="3"/>
        <v>0</v>
      </c>
      <c r="L32" s="17">
        <f t="shared" si="3"/>
        <v>200</v>
      </c>
      <c r="Q32" s="95"/>
      <c r="R32" s="95"/>
      <c r="S32" s="95"/>
      <c r="T32" s="95"/>
    </row>
    <row r="33" spans="1:20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65</v>
      </c>
      <c r="K33" s="146"/>
      <c r="L33" s="142" t="s">
        <v>33</v>
      </c>
      <c r="Q33" s="94"/>
      <c r="R33" s="94"/>
      <c r="S33" s="94"/>
      <c r="T33" s="94"/>
    </row>
    <row r="34" spans="1:20" ht="12">
      <c r="A34" s="143"/>
      <c r="B34" s="128" t="s">
        <v>7</v>
      </c>
      <c r="C34" s="128" t="s">
        <v>8</v>
      </c>
      <c r="D34" s="128" t="s">
        <v>7</v>
      </c>
      <c r="E34" s="128" t="s">
        <v>8</v>
      </c>
      <c r="F34" s="128" t="s">
        <v>7</v>
      </c>
      <c r="G34" s="128" t="s">
        <v>8</v>
      </c>
      <c r="H34" s="128" t="s">
        <v>7</v>
      </c>
      <c r="I34" s="128" t="s">
        <v>8</v>
      </c>
      <c r="J34" s="128" t="s">
        <v>7</v>
      </c>
      <c r="K34" s="128" t="s">
        <v>8</v>
      </c>
      <c r="L34" s="143"/>
      <c r="Q34" s="94"/>
      <c r="R34" s="94"/>
      <c r="S34" s="94"/>
      <c r="T34" s="94"/>
    </row>
    <row r="35" spans="1:20" ht="12">
      <c r="A35" s="18" t="s">
        <v>19</v>
      </c>
      <c r="B35" s="46">
        <v>0</v>
      </c>
      <c r="C35" s="46">
        <v>3</v>
      </c>
      <c r="D35" s="46">
        <v>1</v>
      </c>
      <c r="E35" s="46">
        <v>1</v>
      </c>
      <c r="F35" s="46">
        <v>13</v>
      </c>
      <c r="G35" s="46">
        <v>4</v>
      </c>
      <c r="H35" s="46">
        <v>29</v>
      </c>
      <c r="I35" s="46">
        <v>1</v>
      </c>
      <c r="J35" s="46">
        <v>5</v>
      </c>
      <c r="K35" s="46">
        <v>0</v>
      </c>
      <c r="L35" s="14">
        <f>SUM(B35:K35)</f>
        <v>57</v>
      </c>
      <c r="Q35" s="94"/>
      <c r="R35" s="94"/>
      <c r="S35" s="94"/>
      <c r="T35" s="94"/>
    </row>
    <row r="36" spans="1:20" ht="12">
      <c r="A36" s="18" t="s">
        <v>12</v>
      </c>
      <c r="B36" s="46">
        <v>0</v>
      </c>
      <c r="C36" s="46">
        <v>1</v>
      </c>
      <c r="D36" s="46">
        <v>0</v>
      </c>
      <c r="E36" s="46">
        <v>3</v>
      </c>
      <c r="F36" s="46">
        <v>26</v>
      </c>
      <c r="G36" s="46">
        <v>5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55</v>
      </c>
      <c r="Q36" s="94"/>
      <c r="R36" s="94"/>
      <c r="S36" s="94"/>
      <c r="T36" s="94"/>
    </row>
    <row r="37" spans="1:20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5</v>
      </c>
      <c r="G37" s="46">
        <v>13</v>
      </c>
      <c r="H37" s="46">
        <v>55</v>
      </c>
      <c r="I37" s="46">
        <v>1</v>
      </c>
      <c r="J37" s="46">
        <v>4</v>
      </c>
      <c r="K37" s="47">
        <v>0</v>
      </c>
      <c r="L37" s="15">
        <f>SUM(B37:K37)</f>
        <v>79</v>
      </c>
      <c r="Q37" s="95"/>
      <c r="R37" s="95"/>
      <c r="S37" s="95"/>
      <c r="T37" s="95"/>
    </row>
    <row r="38" spans="1:20" ht="12">
      <c r="A38" s="16" t="s">
        <v>46</v>
      </c>
      <c r="B38" s="17">
        <f aca="true" t="shared" si="4" ref="B38:L38">SUM(B34:B37)</f>
        <v>0</v>
      </c>
      <c r="C38" s="17">
        <f t="shared" si="4"/>
        <v>4</v>
      </c>
      <c r="D38" s="17">
        <f t="shared" si="4"/>
        <v>2</v>
      </c>
      <c r="E38" s="17">
        <f t="shared" si="4"/>
        <v>4</v>
      </c>
      <c r="F38" s="17">
        <f t="shared" si="4"/>
        <v>44</v>
      </c>
      <c r="G38" s="17">
        <f t="shared" si="4"/>
        <v>22</v>
      </c>
      <c r="H38" s="17">
        <f t="shared" si="4"/>
        <v>102</v>
      </c>
      <c r="I38" s="17">
        <f t="shared" si="4"/>
        <v>2</v>
      </c>
      <c r="J38" s="17">
        <f t="shared" si="4"/>
        <v>11</v>
      </c>
      <c r="K38" s="17">
        <f t="shared" si="4"/>
        <v>0</v>
      </c>
      <c r="L38" s="19">
        <f t="shared" si="4"/>
        <v>191</v>
      </c>
      <c r="Q38" s="94"/>
      <c r="R38" s="94"/>
      <c r="S38" s="94"/>
      <c r="T38" s="94"/>
    </row>
    <row r="39" spans="1:20" ht="12">
      <c r="A39" s="20" t="s">
        <v>45</v>
      </c>
      <c r="B39" s="128">
        <f aca="true" t="shared" si="5" ref="B39:K39">B15+B21+B26+B32+B38</f>
        <v>7</v>
      </c>
      <c r="C39" s="128">
        <f t="shared" si="5"/>
        <v>31</v>
      </c>
      <c r="D39" s="128">
        <f t="shared" si="5"/>
        <v>70</v>
      </c>
      <c r="E39" s="128">
        <f t="shared" si="5"/>
        <v>69</v>
      </c>
      <c r="F39" s="128">
        <f t="shared" si="5"/>
        <v>395</v>
      </c>
      <c r="G39" s="128">
        <f t="shared" si="5"/>
        <v>139</v>
      </c>
      <c r="H39" s="128">
        <f t="shared" si="5"/>
        <v>499</v>
      </c>
      <c r="I39" s="128">
        <f t="shared" si="5"/>
        <v>22</v>
      </c>
      <c r="J39" s="128">
        <f t="shared" si="5"/>
        <v>57</v>
      </c>
      <c r="K39" s="21">
        <f t="shared" si="5"/>
        <v>0</v>
      </c>
      <c r="L39" s="22">
        <f>L15+L21+L26+L32+L38</f>
        <v>1289</v>
      </c>
      <c r="Q39" s="94"/>
      <c r="R39" s="94"/>
      <c r="S39" s="94"/>
      <c r="T39" s="94"/>
    </row>
    <row r="40" spans="1:20" ht="12">
      <c r="A40" s="96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4"/>
      <c r="N40" s="94"/>
      <c r="O40" s="94"/>
      <c r="P40" s="94"/>
      <c r="Q40" s="94"/>
      <c r="R40" s="94"/>
      <c r="S40" s="94"/>
      <c r="T40" s="94"/>
    </row>
    <row r="41" spans="1:193" ht="12.75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  <c r="N41" s="99"/>
      <c r="O41" s="99"/>
      <c r="P41" s="99"/>
      <c r="Q41" s="99"/>
      <c r="R41" s="99"/>
      <c r="S41" s="99"/>
      <c r="T41" s="9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2.75">
      <c r="A42" s="98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9"/>
      <c r="N42" s="99"/>
      <c r="O42" s="99"/>
      <c r="P42" s="99"/>
      <c r="Q42" s="99"/>
      <c r="R42" s="99"/>
      <c r="S42" s="99"/>
      <c r="T42" s="9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  <c r="N43" s="99"/>
      <c r="O43" s="99"/>
      <c r="P43" s="99"/>
      <c r="Q43" s="99"/>
      <c r="R43" s="99"/>
      <c r="S43" s="99"/>
      <c r="T43" s="9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98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9"/>
      <c r="N44" s="99"/>
      <c r="O44" s="99"/>
      <c r="P44" s="99"/>
      <c r="Q44" s="99"/>
      <c r="R44" s="99"/>
      <c r="S44" s="99"/>
      <c r="T44" s="9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160"/>
      <c r="B45" s="160"/>
      <c r="C45" s="160"/>
      <c r="D45" s="160"/>
      <c r="E45" s="160"/>
      <c r="F45" s="160"/>
      <c r="G45" s="160"/>
      <c r="H45" s="160"/>
      <c r="I45" s="100"/>
      <c r="J45" s="100"/>
      <c r="K45" s="100"/>
      <c r="L45" s="100"/>
      <c r="M45" s="99"/>
      <c r="N45" s="99"/>
      <c r="O45" s="99"/>
      <c r="P45" s="99"/>
      <c r="Q45" s="99"/>
      <c r="R45" s="99"/>
      <c r="S45" s="99"/>
      <c r="T45" s="99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29"/>
      <c r="B46" s="129"/>
      <c r="C46" s="129"/>
      <c r="D46" s="129"/>
      <c r="E46" s="129"/>
      <c r="F46" s="129"/>
      <c r="G46" s="129"/>
      <c r="H46" s="129"/>
      <c r="I46" s="100"/>
      <c r="J46" s="100"/>
      <c r="K46" s="100"/>
      <c r="L46" s="100"/>
      <c r="M46" s="99"/>
      <c r="N46" s="99"/>
      <c r="O46" s="99"/>
      <c r="P46" s="99"/>
      <c r="Q46" s="99"/>
      <c r="R46" s="99"/>
      <c r="S46" s="99"/>
      <c r="T46" s="99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20" s="4" customFormat="1" ht="15">
      <c r="A47" s="102" t="s">
        <v>80</v>
      </c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99"/>
      <c r="N47" s="99"/>
      <c r="O47" s="99"/>
      <c r="P47" s="99"/>
      <c r="Q47" s="99"/>
      <c r="R47" s="99"/>
      <c r="S47" s="99"/>
      <c r="T47" s="99"/>
    </row>
    <row r="48" spans="1:20" s="4" customFormat="1" ht="12.75">
      <c r="A48" s="139" t="s">
        <v>49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Q48" s="94"/>
      <c r="R48" s="99"/>
      <c r="S48" s="99"/>
      <c r="T48" s="99"/>
    </row>
    <row r="49" spans="1:20" s="4" customFormat="1" ht="12.75">
      <c r="A49" s="140" t="s">
        <v>48</v>
      </c>
      <c r="B49" s="140" t="s">
        <v>21</v>
      </c>
      <c r="C49" s="29" t="s">
        <v>22</v>
      </c>
      <c r="D49" s="140" t="s">
        <v>23</v>
      </c>
      <c r="E49" s="29" t="s">
        <v>22</v>
      </c>
      <c r="F49" s="140" t="s">
        <v>24</v>
      </c>
      <c r="G49" s="29" t="s">
        <v>22</v>
      </c>
      <c r="H49" s="140" t="s">
        <v>25</v>
      </c>
      <c r="I49" s="29" t="s">
        <v>22</v>
      </c>
      <c r="J49" s="29" t="s">
        <v>26</v>
      </c>
      <c r="K49" s="29" t="s">
        <v>22</v>
      </c>
      <c r="L49" s="140" t="s">
        <v>33</v>
      </c>
      <c r="Q49" s="94"/>
      <c r="R49" s="99"/>
      <c r="S49" s="99"/>
      <c r="T49" s="99"/>
    </row>
    <row r="50" spans="1:20" s="4" customFormat="1" ht="12.75">
      <c r="A50" s="141"/>
      <c r="B50" s="141"/>
      <c r="C50" s="30" t="s">
        <v>48</v>
      </c>
      <c r="D50" s="141"/>
      <c r="E50" s="30" t="s">
        <v>48</v>
      </c>
      <c r="F50" s="141"/>
      <c r="G50" s="30" t="s">
        <v>48</v>
      </c>
      <c r="H50" s="141"/>
      <c r="I50" s="30" t="s">
        <v>48</v>
      </c>
      <c r="J50" s="30" t="s">
        <v>50</v>
      </c>
      <c r="K50" s="30" t="s">
        <v>48</v>
      </c>
      <c r="L50" s="141"/>
      <c r="Q50" s="94"/>
      <c r="R50" s="99"/>
      <c r="S50" s="99"/>
      <c r="T50" s="99"/>
    </row>
    <row r="51" spans="1:20" s="4" customFormat="1" ht="12.75">
      <c r="A51" s="18" t="s">
        <v>28</v>
      </c>
      <c r="B51" s="14">
        <f>B15</f>
        <v>4</v>
      </c>
      <c r="C51" s="31">
        <f>B51/$L$51</f>
        <v>0.009009009009009009</v>
      </c>
      <c r="D51" s="14">
        <f>D15</f>
        <v>49</v>
      </c>
      <c r="E51" s="31">
        <f>D51/$L$51</f>
        <v>0.11036036036036036</v>
      </c>
      <c r="F51" s="14">
        <f>F15</f>
        <v>154</v>
      </c>
      <c r="G51" s="31">
        <f>F51/$L$51</f>
        <v>0.34684684684684686</v>
      </c>
      <c r="H51" s="14">
        <f>H15</f>
        <v>215</v>
      </c>
      <c r="I51" s="31">
        <f>H51/$L$51</f>
        <v>0.48423423423423423</v>
      </c>
      <c r="J51" s="14">
        <f>J15</f>
        <v>22</v>
      </c>
      <c r="K51" s="31">
        <f>J51/L51</f>
        <v>0.04954954954954955</v>
      </c>
      <c r="L51" s="15">
        <f>B51+D51+F51+H51+J51</f>
        <v>444</v>
      </c>
      <c r="Q51" s="94"/>
      <c r="R51" s="99"/>
      <c r="S51" s="99"/>
      <c r="T51" s="99"/>
    </row>
    <row r="52" spans="1:193" ht="12" customHeight="1">
      <c r="A52" s="18" t="s">
        <v>29</v>
      </c>
      <c r="B52" s="14">
        <f>B21</f>
        <v>1</v>
      </c>
      <c r="C52" s="31">
        <f>B52/$L$52</f>
        <v>0.006134969325153374</v>
      </c>
      <c r="D52" s="14">
        <f>D21</f>
        <v>16</v>
      </c>
      <c r="E52" s="31">
        <f>D52/$L$52</f>
        <v>0.09815950920245399</v>
      </c>
      <c r="F52" s="14">
        <f>F21</f>
        <v>89</v>
      </c>
      <c r="G52" s="31">
        <f>F52/$L$52</f>
        <v>0.5460122699386503</v>
      </c>
      <c r="H52" s="14">
        <f>H21</f>
        <v>51</v>
      </c>
      <c r="I52" s="31">
        <f>H52/L52</f>
        <v>0.3128834355828221</v>
      </c>
      <c r="J52" s="14">
        <f>J21</f>
        <v>6</v>
      </c>
      <c r="K52" s="31">
        <f>J52/L52</f>
        <v>0.03680981595092025</v>
      </c>
      <c r="L52" s="32">
        <f>B52+D52+F52+H52+J52</f>
        <v>163</v>
      </c>
      <c r="M52"/>
      <c r="N52"/>
      <c r="O52"/>
      <c r="P52"/>
      <c r="Q52" s="94"/>
      <c r="R52" s="99"/>
      <c r="S52" s="99"/>
      <c r="T52" s="9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8" t="s">
        <v>30</v>
      </c>
      <c r="B53" s="14">
        <f>B26</f>
        <v>0</v>
      </c>
      <c r="C53" s="31">
        <f>B53/$L$53</f>
        <v>0</v>
      </c>
      <c r="D53" s="14">
        <f>D26</f>
        <v>1</v>
      </c>
      <c r="E53" s="31">
        <f>D53/$L$53</f>
        <v>0.010416666666666666</v>
      </c>
      <c r="F53" s="14">
        <f>F26</f>
        <v>58</v>
      </c>
      <c r="G53" s="31">
        <f>F53/$L$53</f>
        <v>0.6041666666666666</v>
      </c>
      <c r="H53" s="14">
        <f>H26</f>
        <v>34</v>
      </c>
      <c r="I53" s="31">
        <f>H53/L53</f>
        <v>0.3541666666666667</v>
      </c>
      <c r="J53" s="14">
        <f>J26</f>
        <v>3</v>
      </c>
      <c r="K53" s="31">
        <f>J53/L53</f>
        <v>0.03125</v>
      </c>
      <c r="L53" s="32">
        <f>B53+D53+F53+H53+J53</f>
        <v>96</v>
      </c>
      <c r="M53"/>
      <c r="N53"/>
      <c r="O53"/>
      <c r="P53"/>
      <c r="Q53" s="94"/>
      <c r="R53" s="99"/>
      <c r="S53" s="99"/>
      <c r="T53" s="9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8" t="s">
        <v>31</v>
      </c>
      <c r="B54" s="14">
        <f>B32</f>
        <v>2</v>
      </c>
      <c r="C54" s="31">
        <f>B54/$L$54</f>
        <v>0.012048192771084338</v>
      </c>
      <c r="D54" s="14">
        <f>D32</f>
        <v>2</v>
      </c>
      <c r="E54" s="31">
        <f>D54/$L$54</f>
        <v>0.012048192771084338</v>
      </c>
      <c r="F54" s="14">
        <f>F32</f>
        <v>50</v>
      </c>
      <c r="G54" s="31">
        <f>F54/$L$54</f>
        <v>0.30120481927710846</v>
      </c>
      <c r="H54" s="14">
        <f>H32</f>
        <v>97</v>
      </c>
      <c r="I54" s="31">
        <f>H54/L54</f>
        <v>0.5843373493975904</v>
      </c>
      <c r="J54" s="14">
        <f>J32</f>
        <v>15</v>
      </c>
      <c r="K54" s="31">
        <f>J54/L54</f>
        <v>0.09036144578313253</v>
      </c>
      <c r="L54" s="32">
        <f>B54+D54+F54+H54+J54</f>
        <v>166</v>
      </c>
      <c r="M54"/>
      <c r="N54"/>
      <c r="O54"/>
      <c r="P54"/>
      <c r="Q54" s="94"/>
      <c r="R54" s="99"/>
      <c r="S54" s="99"/>
      <c r="T54" s="9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8" t="s">
        <v>32</v>
      </c>
      <c r="B55" s="14">
        <f>B38</f>
        <v>0</v>
      </c>
      <c r="C55" s="31">
        <f>B55/$L$55</f>
        <v>0</v>
      </c>
      <c r="D55" s="14">
        <f>D38</f>
        <v>2</v>
      </c>
      <c r="E55" s="31">
        <f>D55/$L$55</f>
        <v>0.012578616352201259</v>
      </c>
      <c r="F55" s="14">
        <f>F38</f>
        <v>44</v>
      </c>
      <c r="G55" s="31">
        <f>F55/$L$55</f>
        <v>0.27672955974842767</v>
      </c>
      <c r="H55" s="14">
        <f>H38</f>
        <v>102</v>
      </c>
      <c r="I55" s="31">
        <f>H55/L55</f>
        <v>0.6415094339622641</v>
      </c>
      <c r="J55" s="14">
        <f>J38</f>
        <v>11</v>
      </c>
      <c r="K55" s="31">
        <f>J55/L55</f>
        <v>0.06918238993710692</v>
      </c>
      <c r="L55" s="14">
        <f>B55+D55+F55+H55+J55</f>
        <v>159</v>
      </c>
      <c r="M55"/>
      <c r="N55"/>
      <c r="O55"/>
      <c r="P55"/>
      <c r="Q55" s="94"/>
      <c r="R55" s="99"/>
      <c r="S55" s="99"/>
      <c r="T55" s="9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3" t="s">
        <v>33</v>
      </c>
      <c r="B56" s="127">
        <f>SUM(B51:B55)</f>
        <v>7</v>
      </c>
      <c r="C56" s="34">
        <f>B56/$L$56</f>
        <v>0.006809338521400778</v>
      </c>
      <c r="D56" s="127">
        <f>SUM(D51:D55)</f>
        <v>70</v>
      </c>
      <c r="E56" s="34">
        <f>D56/$L$56</f>
        <v>0.06809338521400778</v>
      </c>
      <c r="F56" s="127">
        <f>SUM(F51:F55)</f>
        <v>395</v>
      </c>
      <c r="G56" s="34">
        <f>F56/$L$56</f>
        <v>0.3842412451361868</v>
      </c>
      <c r="H56" s="127">
        <f>SUM(H51:H55)</f>
        <v>499</v>
      </c>
      <c r="I56" s="34">
        <f>H56/$L$56</f>
        <v>0.48540856031128404</v>
      </c>
      <c r="J56" s="127">
        <f>SUM(J51:J55)</f>
        <v>57</v>
      </c>
      <c r="K56" s="34">
        <f>J56/$L$56</f>
        <v>0.05544747081712062</v>
      </c>
      <c r="L56" s="35">
        <f>SUM(L51:L55)</f>
        <v>1028</v>
      </c>
      <c r="M56"/>
      <c r="N56"/>
      <c r="O56"/>
      <c r="P56"/>
      <c r="Q56" s="94"/>
      <c r="R56" s="99"/>
      <c r="S56" s="99"/>
      <c r="T56" s="9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06"/>
      <c r="B57" s="109">
        <f>B56/L56</f>
        <v>0.006809338521400778</v>
      </c>
      <c r="C57" s="109"/>
      <c r="D57" s="109">
        <f>D56/L56</f>
        <v>0.06809338521400778</v>
      </c>
      <c r="E57" s="109"/>
      <c r="F57" s="109">
        <f>F56/L56</f>
        <v>0.3842412451361868</v>
      </c>
      <c r="G57" s="109"/>
      <c r="H57" s="109">
        <f>H56/L56</f>
        <v>0.48540856031128404</v>
      </c>
      <c r="I57" s="109"/>
      <c r="J57" s="109">
        <f>J56/L56</f>
        <v>0.05544747081712062</v>
      </c>
      <c r="K57" s="109"/>
      <c r="L57" s="110">
        <f>SUM(B57:J57)</f>
        <v>1</v>
      </c>
      <c r="M57"/>
      <c r="N57"/>
      <c r="O57"/>
      <c r="P57"/>
      <c r="Q57" s="94"/>
      <c r="R57" s="99"/>
      <c r="S57" s="99"/>
      <c r="T57" s="9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06"/>
      <c r="B58" s="105"/>
      <c r="C58" s="111"/>
      <c r="D58" s="106"/>
      <c r="E58" s="106"/>
      <c r="F58" s="106"/>
      <c r="G58" s="106"/>
      <c r="H58" s="106"/>
      <c r="I58" s="106"/>
      <c r="J58" s="106"/>
      <c r="K58" s="106"/>
      <c r="L58" s="106"/>
      <c r="M58"/>
      <c r="N58"/>
      <c r="O58"/>
      <c r="P58"/>
      <c r="Q58" s="94"/>
      <c r="R58" s="99"/>
      <c r="S58" s="99"/>
      <c r="T58" s="9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39" t="s">
        <v>51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/>
      <c r="N59"/>
      <c r="O59"/>
      <c r="P59"/>
      <c r="Q59" s="94"/>
      <c r="R59" s="99"/>
      <c r="S59" s="99"/>
      <c r="T59" s="9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40" t="s">
        <v>48</v>
      </c>
      <c r="B60" s="140" t="s">
        <v>21</v>
      </c>
      <c r="C60" s="29" t="s">
        <v>22</v>
      </c>
      <c r="D60" s="140" t="s">
        <v>23</v>
      </c>
      <c r="E60" s="29" t="s">
        <v>22</v>
      </c>
      <c r="F60" s="140" t="s">
        <v>24</v>
      </c>
      <c r="G60" s="29" t="s">
        <v>22</v>
      </c>
      <c r="H60" s="140" t="s">
        <v>25</v>
      </c>
      <c r="I60" s="29" t="s">
        <v>22</v>
      </c>
      <c r="J60" s="29" t="s">
        <v>26</v>
      </c>
      <c r="K60" s="29" t="s">
        <v>22</v>
      </c>
      <c r="L60" s="140" t="s">
        <v>33</v>
      </c>
      <c r="M60"/>
      <c r="N60"/>
      <c r="O60"/>
      <c r="P60"/>
      <c r="Q60" s="94"/>
      <c r="R60" s="99"/>
      <c r="S60" s="99"/>
      <c r="T60" s="9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41"/>
      <c r="B61" s="141"/>
      <c r="C61" s="30" t="s">
        <v>48</v>
      </c>
      <c r="D61" s="141"/>
      <c r="E61" s="30" t="s">
        <v>48</v>
      </c>
      <c r="F61" s="141"/>
      <c r="G61" s="30" t="s">
        <v>48</v>
      </c>
      <c r="H61" s="141"/>
      <c r="I61" s="30" t="s">
        <v>48</v>
      </c>
      <c r="J61" s="30" t="s">
        <v>50</v>
      </c>
      <c r="K61" s="30" t="s">
        <v>48</v>
      </c>
      <c r="L61" s="141"/>
      <c r="M61"/>
      <c r="N61"/>
      <c r="O61"/>
      <c r="P61"/>
      <c r="Q61" s="94"/>
      <c r="R61" s="99"/>
      <c r="S61" s="99"/>
      <c r="T61" s="9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28</v>
      </c>
      <c r="B62" s="14">
        <f>C15</f>
        <v>18</v>
      </c>
      <c r="C62" s="31">
        <f aca="true" t="shared" si="6" ref="C62:C67">B62/L62</f>
        <v>0.1487603305785124</v>
      </c>
      <c r="D62" s="14">
        <f>E15</f>
        <v>29</v>
      </c>
      <c r="E62" s="31">
        <f aca="true" t="shared" si="7" ref="E62:E67">D62/L62</f>
        <v>0.2396694214876033</v>
      </c>
      <c r="F62" s="14">
        <f>G15</f>
        <v>62</v>
      </c>
      <c r="G62" s="31">
        <f aca="true" t="shared" si="8" ref="G62:G67">F62/L62</f>
        <v>0.512396694214876</v>
      </c>
      <c r="H62" s="14">
        <f>I15</f>
        <v>12</v>
      </c>
      <c r="I62" s="31">
        <f aca="true" t="shared" si="9" ref="I62:I67">H62/L62</f>
        <v>0.09917355371900827</v>
      </c>
      <c r="J62" s="14">
        <f>K15</f>
        <v>0</v>
      </c>
      <c r="K62" s="31">
        <f aca="true" t="shared" si="10" ref="K62:K67">J62/L62</f>
        <v>0</v>
      </c>
      <c r="L62" s="32">
        <f>B62+D62+F62+H62+J62</f>
        <v>121</v>
      </c>
      <c r="M62"/>
      <c r="N62"/>
      <c r="O62"/>
      <c r="P62"/>
      <c r="Q62" s="94"/>
      <c r="R62" s="99"/>
      <c r="S62" s="99"/>
      <c r="T62" s="9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20" s="5" customFormat="1" ht="12.75">
      <c r="A63" s="18" t="s">
        <v>29</v>
      </c>
      <c r="B63" s="14">
        <f>C21</f>
        <v>9</v>
      </c>
      <c r="C63" s="31">
        <f t="shared" si="6"/>
        <v>0.1875</v>
      </c>
      <c r="D63" s="14">
        <f>E21</f>
        <v>16</v>
      </c>
      <c r="E63" s="31">
        <f t="shared" si="7"/>
        <v>0.3333333333333333</v>
      </c>
      <c r="F63" s="14">
        <f>G21</f>
        <v>19</v>
      </c>
      <c r="G63" s="31">
        <f t="shared" si="8"/>
        <v>0.3958333333333333</v>
      </c>
      <c r="H63" s="14">
        <f>I21</f>
        <v>4</v>
      </c>
      <c r="I63" s="31">
        <f t="shared" si="9"/>
        <v>0.08333333333333333</v>
      </c>
      <c r="J63" s="14">
        <f>K21</f>
        <v>0</v>
      </c>
      <c r="K63" s="31">
        <f t="shared" si="10"/>
        <v>0</v>
      </c>
      <c r="L63" s="32">
        <f>B63+D63+F63+H63+J63</f>
        <v>48</v>
      </c>
      <c r="Q63" s="95"/>
      <c r="R63" s="112"/>
      <c r="S63" s="112"/>
      <c r="T63" s="112"/>
    </row>
    <row r="64" spans="1:193" ht="12.75">
      <c r="A64" s="18" t="s">
        <v>30</v>
      </c>
      <c r="B64" s="14">
        <f>C26</f>
        <v>0</v>
      </c>
      <c r="C64" s="31">
        <f t="shared" si="6"/>
        <v>0</v>
      </c>
      <c r="D64" s="14">
        <f>E26</f>
        <v>12</v>
      </c>
      <c r="E64" s="31">
        <f t="shared" si="7"/>
        <v>0.46153846153846156</v>
      </c>
      <c r="F64" s="14">
        <f>G26</f>
        <v>13</v>
      </c>
      <c r="G64" s="31">
        <f t="shared" si="8"/>
        <v>0.5</v>
      </c>
      <c r="H64" s="14">
        <f>I26</f>
        <v>1</v>
      </c>
      <c r="I64" s="31">
        <f t="shared" si="9"/>
        <v>0.038461538461538464</v>
      </c>
      <c r="J64" s="14">
        <f>K26</f>
        <v>0</v>
      </c>
      <c r="K64" s="31">
        <f t="shared" si="10"/>
        <v>0</v>
      </c>
      <c r="L64" s="32">
        <f>B64+D64+F64+H64+J64</f>
        <v>26</v>
      </c>
      <c r="M64"/>
      <c r="N64"/>
      <c r="O64"/>
      <c r="P64"/>
      <c r="Q64" s="94"/>
      <c r="R64" s="99"/>
      <c r="S64" s="99"/>
      <c r="T64" s="9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8" t="s">
        <v>31</v>
      </c>
      <c r="B65" s="14">
        <f>C32</f>
        <v>0</v>
      </c>
      <c r="C65" s="31">
        <f t="shared" si="6"/>
        <v>0</v>
      </c>
      <c r="D65" s="14">
        <f>E32</f>
        <v>8</v>
      </c>
      <c r="E65" s="31">
        <f t="shared" si="7"/>
        <v>0.23529411764705882</v>
      </c>
      <c r="F65" s="14">
        <f>G32</f>
        <v>23</v>
      </c>
      <c r="G65" s="31">
        <f t="shared" si="8"/>
        <v>0.6764705882352942</v>
      </c>
      <c r="H65" s="14">
        <f>I32</f>
        <v>3</v>
      </c>
      <c r="I65" s="31">
        <f t="shared" si="9"/>
        <v>0.08823529411764706</v>
      </c>
      <c r="J65" s="14">
        <f>K32</f>
        <v>0</v>
      </c>
      <c r="K65" s="31">
        <f t="shared" si="10"/>
        <v>0</v>
      </c>
      <c r="L65" s="15">
        <f>B65+D65+F65+H65+J65</f>
        <v>34</v>
      </c>
      <c r="M65"/>
      <c r="N65"/>
      <c r="O65"/>
      <c r="P65"/>
      <c r="Q65" s="94"/>
      <c r="R65" s="99"/>
      <c r="S65" s="99"/>
      <c r="T65" s="9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8" t="s">
        <v>32</v>
      </c>
      <c r="B66" s="14">
        <f>C38</f>
        <v>4</v>
      </c>
      <c r="C66" s="31">
        <f t="shared" si="6"/>
        <v>0.125</v>
      </c>
      <c r="D66" s="14">
        <f>E38</f>
        <v>4</v>
      </c>
      <c r="E66" s="31">
        <f t="shared" si="7"/>
        <v>0.125</v>
      </c>
      <c r="F66" s="14">
        <f>G38</f>
        <v>22</v>
      </c>
      <c r="G66" s="31">
        <f t="shared" si="8"/>
        <v>0.6875</v>
      </c>
      <c r="H66" s="14">
        <f>I38</f>
        <v>2</v>
      </c>
      <c r="I66" s="31">
        <f t="shared" si="9"/>
        <v>0.0625</v>
      </c>
      <c r="J66" s="14">
        <f>K38</f>
        <v>0</v>
      </c>
      <c r="K66" s="31">
        <f t="shared" si="10"/>
        <v>0</v>
      </c>
      <c r="L66" s="15">
        <f>B66+D66+F66+H66+J66</f>
        <v>32</v>
      </c>
      <c r="M66"/>
      <c r="N66"/>
      <c r="O66"/>
      <c r="P66"/>
      <c r="Q66" s="94"/>
      <c r="R66" s="99"/>
      <c r="S66" s="99"/>
      <c r="T66" s="9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3" t="s">
        <v>33</v>
      </c>
      <c r="B67" s="127">
        <f>SUM(B62:B66)</f>
        <v>31</v>
      </c>
      <c r="C67" s="34">
        <f t="shared" si="6"/>
        <v>0.11877394636015326</v>
      </c>
      <c r="D67" s="127">
        <f>SUM(D62:D66)</f>
        <v>69</v>
      </c>
      <c r="E67" s="34">
        <f t="shared" si="7"/>
        <v>0.26436781609195403</v>
      </c>
      <c r="F67" s="127">
        <f>SUM(F62:F66)</f>
        <v>139</v>
      </c>
      <c r="G67" s="34">
        <f t="shared" si="8"/>
        <v>0.5325670498084292</v>
      </c>
      <c r="H67" s="127">
        <f>SUM(H62:H66)</f>
        <v>22</v>
      </c>
      <c r="I67" s="34">
        <f t="shared" si="9"/>
        <v>0.0842911877394636</v>
      </c>
      <c r="J67" s="127">
        <f>SUM(J62:J66)</f>
        <v>0</v>
      </c>
      <c r="K67" s="34">
        <f t="shared" si="10"/>
        <v>0</v>
      </c>
      <c r="L67" s="35">
        <f>SUM(L62:L66)</f>
        <v>261</v>
      </c>
      <c r="M67"/>
      <c r="N67"/>
      <c r="O67"/>
      <c r="P67"/>
      <c r="Q67" s="94"/>
      <c r="R67" s="99"/>
      <c r="S67" s="99"/>
      <c r="T67" s="9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06"/>
      <c r="B68" s="109">
        <f>B67/L67</f>
        <v>0.11877394636015326</v>
      </c>
      <c r="C68" s="109"/>
      <c r="D68" s="109">
        <f>D67/L67</f>
        <v>0.26436781609195403</v>
      </c>
      <c r="E68" s="109"/>
      <c r="F68" s="109">
        <f>F67/L67</f>
        <v>0.5325670498084292</v>
      </c>
      <c r="G68" s="109"/>
      <c r="H68" s="109">
        <f>H67/L67</f>
        <v>0.0842911877394636</v>
      </c>
      <c r="I68" s="109"/>
      <c r="J68" s="109">
        <f>J67/L67</f>
        <v>0</v>
      </c>
      <c r="K68" s="109"/>
      <c r="L68" s="110">
        <f>SUM(B68:J68)</f>
        <v>1</v>
      </c>
      <c r="M68"/>
      <c r="N68"/>
      <c r="O68"/>
      <c r="P68"/>
      <c r="Q68" s="94"/>
      <c r="R68" s="99"/>
      <c r="S68" s="99"/>
      <c r="T68" s="9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06"/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/>
      <c r="N69"/>
      <c r="O69"/>
      <c r="P69"/>
      <c r="Q69" s="94"/>
      <c r="R69" s="99"/>
      <c r="S69" s="99"/>
      <c r="T69" s="9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39" t="s">
        <v>52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/>
      <c r="N70"/>
      <c r="O70"/>
      <c r="P70"/>
      <c r="Q70" s="94"/>
      <c r="R70" s="99"/>
      <c r="S70" s="99"/>
      <c r="T70" s="9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40" t="s">
        <v>48</v>
      </c>
      <c r="B71" s="140" t="s">
        <v>21</v>
      </c>
      <c r="C71" s="29" t="s">
        <v>22</v>
      </c>
      <c r="D71" s="140" t="s">
        <v>23</v>
      </c>
      <c r="E71" s="29" t="s">
        <v>22</v>
      </c>
      <c r="F71" s="140" t="s">
        <v>24</v>
      </c>
      <c r="G71" s="29" t="s">
        <v>22</v>
      </c>
      <c r="H71" s="140" t="s">
        <v>25</v>
      </c>
      <c r="I71" s="29" t="s">
        <v>22</v>
      </c>
      <c r="J71" s="29" t="s">
        <v>26</v>
      </c>
      <c r="K71" s="29" t="s">
        <v>22</v>
      </c>
      <c r="L71" s="140" t="s">
        <v>33</v>
      </c>
      <c r="M71"/>
      <c r="N71"/>
      <c r="O71"/>
      <c r="P71"/>
      <c r="Q71" s="94"/>
      <c r="R71" s="99"/>
      <c r="S71" s="99"/>
      <c r="T71" s="9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41"/>
      <c r="B72" s="141"/>
      <c r="C72" s="30" t="s">
        <v>48</v>
      </c>
      <c r="D72" s="141"/>
      <c r="E72" s="30" t="s">
        <v>48</v>
      </c>
      <c r="F72" s="141"/>
      <c r="G72" s="30" t="s">
        <v>48</v>
      </c>
      <c r="H72" s="141"/>
      <c r="I72" s="30" t="s">
        <v>48</v>
      </c>
      <c r="J72" s="30" t="s">
        <v>27</v>
      </c>
      <c r="K72" s="30" t="s">
        <v>48</v>
      </c>
      <c r="L72" s="141"/>
      <c r="M72"/>
      <c r="N72"/>
      <c r="O72"/>
      <c r="P72"/>
      <c r="Q72" s="94"/>
      <c r="R72" s="99"/>
      <c r="S72" s="99"/>
      <c r="T72" s="99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28</v>
      </c>
      <c r="B73" s="14">
        <f>B62+B51</f>
        <v>22</v>
      </c>
      <c r="C73" s="31">
        <f>B73/L73</f>
        <v>0.03893805309734513</v>
      </c>
      <c r="D73" s="14">
        <f>D62+D51</f>
        <v>78</v>
      </c>
      <c r="E73" s="31">
        <f>D73/L73</f>
        <v>0.13805309734513274</v>
      </c>
      <c r="F73" s="14">
        <f>F62+F51</f>
        <v>216</v>
      </c>
      <c r="G73" s="31">
        <f>F73/L73</f>
        <v>0.3823008849557522</v>
      </c>
      <c r="H73" s="14">
        <f>H62+H51</f>
        <v>227</v>
      </c>
      <c r="I73" s="31">
        <f>H73/L73</f>
        <v>0.40176991150442476</v>
      </c>
      <c r="J73" s="14">
        <f>J62+J51</f>
        <v>22</v>
      </c>
      <c r="K73" s="31">
        <f>J73/L73</f>
        <v>0.03893805309734513</v>
      </c>
      <c r="L73" s="15">
        <f>B73+D73+F73+H73+J73</f>
        <v>565</v>
      </c>
      <c r="M73"/>
      <c r="N73"/>
      <c r="O73"/>
      <c r="P73"/>
      <c r="Q73" s="94"/>
      <c r="R73" s="99"/>
      <c r="S73" s="99"/>
      <c r="T73" s="99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18" t="s">
        <v>29</v>
      </c>
      <c r="B74" s="14">
        <f>B63+B52</f>
        <v>10</v>
      </c>
      <c r="C74" s="31">
        <f>B74/L74</f>
        <v>0.04739336492890995</v>
      </c>
      <c r="D74" s="14">
        <f>D63+D52</f>
        <v>32</v>
      </c>
      <c r="E74" s="31">
        <f>D74/L74</f>
        <v>0.15165876777251186</v>
      </c>
      <c r="F74" s="14">
        <f>F63+F52</f>
        <v>108</v>
      </c>
      <c r="G74" s="31">
        <f>F74/L74</f>
        <v>0.5118483412322274</v>
      </c>
      <c r="H74" s="14">
        <f>H63+H52</f>
        <v>55</v>
      </c>
      <c r="I74" s="31">
        <f>H74/L74</f>
        <v>0.26066350710900477</v>
      </c>
      <c r="J74" s="14">
        <f>J63+J52</f>
        <v>6</v>
      </c>
      <c r="K74" s="31">
        <f>J74/L74</f>
        <v>0.02843601895734597</v>
      </c>
      <c r="L74" s="15">
        <f>B74+D74+F74+H74+J74</f>
        <v>211</v>
      </c>
      <c r="M74"/>
      <c r="N74"/>
      <c r="O74"/>
      <c r="P74"/>
      <c r="Q74" s="94"/>
      <c r="R74" s="99"/>
      <c r="S74" s="99"/>
      <c r="T74" s="99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8" t="s">
        <v>30</v>
      </c>
      <c r="B75" s="14">
        <f>B64+B53</f>
        <v>0</v>
      </c>
      <c r="C75" s="31">
        <f>B75/L75</f>
        <v>0</v>
      </c>
      <c r="D75" s="14">
        <f>D64+D53</f>
        <v>13</v>
      </c>
      <c r="E75" s="31">
        <f>D75/L75</f>
        <v>0.10655737704918032</v>
      </c>
      <c r="F75" s="14">
        <f>F64+F53</f>
        <v>71</v>
      </c>
      <c r="G75" s="31">
        <f>F75/L75</f>
        <v>0.5819672131147541</v>
      </c>
      <c r="H75" s="14">
        <f>H64+H53</f>
        <v>35</v>
      </c>
      <c r="I75" s="31">
        <f>H75/L75</f>
        <v>0.28688524590163933</v>
      </c>
      <c r="J75" s="14">
        <f>J64+J53</f>
        <v>3</v>
      </c>
      <c r="K75" s="31">
        <f>J75/L75</f>
        <v>0.02459016393442623</v>
      </c>
      <c r="L75" s="15">
        <f>B75+D75+F75+H75+J75</f>
        <v>122</v>
      </c>
      <c r="M75"/>
      <c r="N75"/>
      <c r="O75"/>
      <c r="P75"/>
      <c r="Q75" s="94"/>
      <c r="R75" s="99"/>
      <c r="S75" s="99"/>
      <c r="T75" s="99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20" ht="12">
      <c r="A76" s="18" t="s">
        <v>31</v>
      </c>
      <c r="B76" s="14">
        <f>B65+B54</f>
        <v>2</v>
      </c>
      <c r="C76" s="31">
        <f>B76/L76</f>
        <v>0.01</v>
      </c>
      <c r="D76" s="14">
        <f>D65+D54</f>
        <v>10</v>
      </c>
      <c r="E76" s="31">
        <f>D76/L76</f>
        <v>0.05</v>
      </c>
      <c r="F76" s="14">
        <f>F65+F54</f>
        <v>73</v>
      </c>
      <c r="G76" s="31">
        <f>F76/L76</f>
        <v>0.365</v>
      </c>
      <c r="H76" s="14">
        <f>H65+H54</f>
        <v>100</v>
      </c>
      <c r="I76" s="31">
        <f>H76/L76</f>
        <v>0.5</v>
      </c>
      <c r="J76" s="14">
        <f>J65+J54</f>
        <v>15</v>
      </c>
      <c r="K76" s="31">
        <f>J76/L76</f>
        <v>0.075</v>
      </c>
      <c r="L76" s="15">
        <f>B76+D76+F76+H76+J76</f>
        <v>200</v>
      </c>
      <c r="Q76" s="94"/>
      <c r="R76" s="94"/>
      <c r="S76" s="94"/>
      <c r="T76" s="94"/>
    </row>
    <row r="77" spans="1:20" ht="12">
      <c r="A77" s="18" t="s">
        <v>32</v>
      </c>
      <c r="B77" s="14">
        <f>B66+B55</f>
        <v>4</v>
      </c>
      <c r="C77" s="31">
        <f>B77/L77</f>
        <v>0.020942408376963352</v>
      </c>
      <c r="D77" s="14">
        <f>D66+D55</f>
        <v>6</v>
      </c>
      <c r="E77" s="31">
        <f>D77/L77</f>
        <v>0.031413612565445025</v>
      </c>
      <c r="F77" s="14">
        <f>F66+F55</f>
        <v>66</v>
      </c>
      <c r="G77" s="31">
        <f>F77/L77</f>
        <v>0.34554973821989526</v>
      </c>
      <c r="H77" s="14">
        <f>H66+H55</f>
        <v>104</v>
      </c>
      <c r="I77" s="31">
        <f>H77/L77</f>
        <v>0.5445026178010471</v>
      </c>
      <c r="J77" s="14">
        <f>J66+J55</f>
        <v>11</v>
      </c>
      <c r="K77" s="31">
        <f>J77/L77</f>
        <v>0.05759162303664921</v>
      </c>
      <c r="L77" s="15">
        <f>B77+D77+F77+H77+J77</f>
        <v>191</v>
      </c>
      <c r="Q77" s="94"/>
      <c r="R77" s="94"/>
      <c r="S77" s="94"/>
      <c r="T77" s="94"/>
    </row>
    <row r="78" spans="1:20" ht="12">
      <c r="A78" s="33" t="s">
        <v>33</v>
      </c>
      <c r="B78" s="127">
        <f>SUM(B73:B77)</f>
        <v>38</v>
      </c>
      <c r="C78" s="34">
        <f>B78/$L$78</f>
        <v>0.02948021722265322</v>
      </c>
      <c r="D78" s="127">
        <f>SUM(D73:D77)</f>
        <v>139</v>
      </c>
      <c r="E78" s="34">
        <f>D78/$L$78</f>
        <v>0.1078355314197052</v>
      </c>
      <c r="F78" s="127">
        <f>SUM(F73:F77)</f>
        <v>534</v>
      </c>
      <c r="G78" s="34">
        <f>F78/$L$78</f>
        <v>0.4142746314972847</v>
      </c>
      <c r="H78" s="127">
        <f>SUM(H73:H77)</f>
        <v>521</v>
      </c>
      <c r="I78" s="34">
        <f>H78/$L$78</f>
        <v>0.40418929402637704</v>
      </c>
      <c r="J78" s="127">
        <f>SUM(J73:J77)</f>
        <v>57</v>
      </c>
      <c r="K78" s="34">
        <f>J78/$L$78</f>
        <v>0.04422032583397983</v>
      </c>
      <c r="L78" s="22">
        <f>SUM(L73:L77)</f>
        <v>1289</v>
      </c>
      <c r="Q78" s="94"/>
      <c r="R78" s="94"/>
      <c r="S78" s="94"/>
      <c r="T78" s="94"/>
    </row>
    <row r="79" spans="1:20" ht="12">
      <c r="A79" s="106"/>
      <c r="B79" s="109">
        <f>B78/L78</f>
        <v>0.02948021722265322</v>
      </c>
      <c r="C79" s="109"/>
      <c r="D79" s="109">
        <f>D78/L78</f>
        <v>0.1078355314197052</v>
      </c>
      <c r="E79" s="109"/>
      <c r="F79" s="109">
        <f>F78/L78</f>
        <v>0.4142746314972847</v>
      </c>
      <c r="G79" s="109"/>
      <c r="H79" s="109">
        <f>H78/L78</f>
        <v>0.40418929402637704</v>
      </c>
      <c r="I79" s="109"/>
      <c r="J79" s="109">
        <f>J78/L78</f>
        <v>0.04422032583397983</v>
      </c>
      <c r="K79" s="109"/>
      <c r="L79" s="110">
        <f>SUM(B79:J79)</f>
        <v>1</v>
      </c>
      <c r="Q79" s="94"/>
      <c r="R79" s="94"/>
      <c r="S79" s="94"/>
      <c r="T79" s="94"/>
    </row>
    <row r="80" spans="1:20" ht="12">
      <c r="A80" s="106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10"/>
      <c r="Q80" s="94"/>
      <c r="R80" s="94"/>
      <c r="S80" s="94"/>
      <c r="T80" s="94"/>
    </row>
    <row r="81" spans="1:20" ht="12" hidden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Q81" s="94"/>
      <c r="R81" s="94"/>
      <c r="S81" s="94"/>
      <c r="T81" s="94"/>
    </row>
    <row r="82" spans="1:20" ht="12">
      <c r="A82" s="37" t="s">
        <v>40</v>
      </c>
      <c r="B82" s="17" t="s">
        <v>7</v>
      </c>
      <c r="C82" s="17" t="s">
        <v>34</v>
      </c>
      <c r="D82" s="17" t="s">
        <v>33</v>
      </c>
      <c r="E82" s="109"/>
      <c r="F82" s="109"/>
      <c r="G82" s="109"/>
      <c r="H82" s="109"/>
      <c r="I82" s="109"/>
      <c r="J82" s="109"/>
      <c r="K82" s="109"/>
      <c r="L82" s="110"/>
      <c r="Q82" s="94"/>
      <c r="R82" s="94"/>
      <c r="S82" s="94"/>
      <c r="T82" s="94"/>
    </row>
    <row r="83" spans="1:20" ht="12">
      <c r="A83" s="18" t="s">
        <v>53</v>
      </c>
      <c r="B83" s="15">
        <f>B56</f>
        <v>7</v>
      </c>
      <c r="C83" s="38">
        <f>B67</f>
        <v>31</v>
      </c>
      <c r="D83" s="39">
        <f>B78</f>
        <v>38</v>
      </c>
      <c r="E83" s="109"/>
      <c r="F83" s="109"/>
      <c r="G83" s="109"/>
      <c r="H83" s="109"/>
      <c r="I83" s="109"/>
      <c r="J83" s="109"/>
      <c r="K83" s="109"/>
      <c r="L83" s="110"/>
      <c r="Q83" s="94"/>
      <c r="R83" s="94"/>
      <c r="S83" s="94"/>
      <c r="T83" s="94"/>
    </row>
    <row r="84" spans="1:20" ht="12">
      <c r="A84" s="18" t="s">
        <v>54</v>
      </c>
      <c r="B84" s="15">
        <f>D56</f>
        <v>70</v>
      </c>
      <c r="C84" s="38">
        <f>D67</f>
        <v>69</v>
      </c>
      <c r="D84" s="39">
        <f>D78</f>
        <v>139</v>
      </c>
      <c r="E84" s="109"/>
      <c r="F84" s="109"/>
      <c r="G84" s="109"/>
      <c r="H84" s="109"/>
      <c r="I84" s="109"/>
      <c r="J84" s="109"/>
      <c r="K84" s="109"/>
      <c r="L84" s="110"/>
      <c r="Q84" s="94"/>
      <c r="R84" s="94"/>
      <c r="S84" s="94"/>
      <c r="T84" s="94"/>
    </row>
    <row r="85" spans="1:20" ht="12">
      <c r="A85" s="18" t="s">
        <v>55</v>
      </c>
      <c r="B85" s="15">
        <f>F56</f>
        <v>395</v>
      </c>
      <c r="C85" s="38">
        <f>F67</f>
        <v>139</v>
      </c>
      <c r="D85" s="39">
        <f>F78</f>
        <v>534</v>
      </c>
      <c r="E85" s="109"/>
      <c r="F85" s="109"/>
      <c r="G85" s="109"/>
      <c r="H85" s="109"/>
      <c r="I85" s="109"/>
      <c r="J85" s="109"/>
      <c r="K85" s="109"/>
      <c r="L85" s="110"/>
      <c r="Q85" s="94"/>
      <c r="R85" s="94"/>
      <c r="S85" s="94"/>
      <c r="T85" s="94"/>
    </row>
    <row r="86" spans="1:20" ht="12">
      <c r="A86" s="18" t="s">
        <v>56</v>
      </c>
      <c r="B86" s="15">
        <f>H56</f>
        <v>499</v>
      </c>
      <c r="C86" s="38">
        <f>H67</f>
        <v>22</v>
      </c>
      <c r="D86" s="39">
        <f>H78</f>
        <v>521</v>
      </c>
      <c r="E86" s="109"/>
      <c r="F86" s="109"/>
      <c r="G86" s="109"/>
      <c r="H86" s="109"/>
      <c r="I86" s="109"/>
      <c r="J86" s="109"/>
      <c r="K86" s="109"/>
      <c r="L86" s="110"/>
      <c r="Q86" s="94"/>
      <c r="R86" s="94"/>
      <c r="S86" s="94"/>
      <c r="T86" s="94"/>
    </row>
    <row r="87" spans="1:20" ht="12">
      <c r="A87" s="18" t="s">
        <v>57</v>
      </c>
      <c r="B87" s="15">
        <f>J56</f>
        <v>57</v>
      </c>
      <c r="C87" s="38">
        <f>J67</f>
        <v>0</v>
      </c>
      <c r="D87" s="39">
        <f>J78</f>
        <v>57</v>
      </c>
      <c r="E87" s="109"/>
      <c r="F87" s="109"/>
      <c r="G87" s="109"/>
      <c r="H87" s="109"/>
      <c r="I87" s="109"/>
      <c r="J87" s="109"/>
      <c r="K87" s="109"/>
      <c r="L87" s="110"/>
      <c r="Q87" s="94"/>
      <c r="R87" s="94"/>
      <c r="S87" s="94"/>
      <c r="T87" s="94"/>
    </row>
    <row r="88" spans="1:20" ht="12">
      <c r="A88" s="17" t="s">
        <v>33</v>
      </c>
      <c r="B88" s="35">
        <f>SUM(B83:B87)</f>
        <v>1028</v>
      </c>
      <c r="C88" s="17">
        <f>SUM(C83:C87)</f>
        <v>261</v>
      </c>
      <c r="D88" s="22">
        <f>SUM(D83:D87)</f>
        <v>1289</v>
      </c>
      <c r="E88" s="109"/>
      <c r="F88" s="109"/>
      <c r="G88" s="109"/>
      <c r="H88" s="109"/>
      <c r="I88" s="109"/>
      <c r="J88" s="109"/>
      <c r="K88" s="109"/>
      <c r="L88" s="110"/>
      <c r="Q88" s="94"/>
      <c r="R88" s="94"/>
      <c r="S88" s="94"/>
      <c r="T88" s="94"/>
    </row>
    <row r="89" spans="1:20" ht="1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0" ht="1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</row>
    <row r="100" spans="1:20" ht="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1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ht="1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ht="1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ht="1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1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1:20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1:20" ht="1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ht="1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1:20" ht="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1:20" ht="1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ht="1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ht="12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">
      <c r="A132" s="94"/>
      <c r="B132" s="94"/>
      <c r="C132" s="94"/>
      <c r="D132" s="94"/>
      <c r="E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0" ht="1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0" ht="1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1:20" ht="1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1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1:20" ht="1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ht="12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1:20" ht="12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1:20" ht="12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1:20" ht="12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1:20" ht="12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</row>
    <row r="143" spans="2:20" ht="12">
      <c r="B143" s="94"/>
      <c r="C143" s="94"/>
      <c r="D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</row>
    <row r="144" spans="1:20" ht="12">
      <c r="A144" s="113" t="s">
        <v>58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94"/>
      <c r="S144" s="94"/>
      <c r="T144" s="94"/>
    </row>
    <row r="145" spans="1:17" ht="12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52" ht="12">
      <c r="A152" s="9"/>
    </row>
  </sheetData>
  <sheetProtection password="CA75" sheet="1" selectLockedCells="1" selectUnlockedCells="1"/>
  <mergeCells count="63"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  <mergeCell ref="L8:L9"/>
    <mergeCell ref="A16:A17"/>
    <mergeCell ref="B16:C16"/>
    <mergeCell ref="D16:E16"/>
    <mergeCell ref="F16:G16"/>
    <mergeCell ref="H16:I16"/>
    <mergeCell ref="J16:K16"/>
    <mergeCell ref="L16:L17"/>
    <mergeCell ref="A8:A9"/>
    <mergeCell ref="B8:C8"/>
    <mergeCell ref="A22:A23"/>
    <mergeCell ref="B22:C22"/>
    <mergeCell ref="D22:E22"/>
    <mergeCell ref="F22:G22"/>
    <mergeCell ref="H22:I22"/>
    <mergeCell ref="J22:K22"/>
    <mergeCell ref="A27:A28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L22:L23"/>
    <mergeCell ref="L27:L28"/>
    <mergeCell ref="L33:L34"/>
    <mergeCell ref="A49:A50"/>
    <mergeCell ref="B49:B50"/>
    <mergeCell ref="D49:D50"/>
    <mergeCell ref="F49:F50"/>
    <mergeCell ref="H49:H50"/>
    <mergeCell ref="L49:L50"/>
    <mergeCell ref="A33:A34"/>
    <mergeCell ref="A59:L59"/>
    <mergeCell ref="A60:A61"/>
    <mergeCell ref="B60:B61"/>
    <mergeCell ref="D60:D61"/>
    <mergeCell ref="F60:F61"/>
    <mergeCell ref="H60:H61"/>
    <mergeCell ref="L60:L61"/>
    <mergeCell ref="A45:H45"/>
    <mergeCell ref="A48:L48"/>
    <mergeCell ref="A70:L70"/>
    <mergeCell ref="A71:A72"/>
    <mergeCell ref="B71:B72"/>
    <mergeCell ref="D71:D72"/>
    <mergeCell ref="F71:F72"/>
    <mergeCell ref="H71:H72"/>
    <mergeCell ref="L71:L72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K147"/>
  <sheetViews>
    <sheetView zoomScalePageLayoutView="0" workbookViewId="0" topLeftCell="A10">
      <selection activeCell="B46" sqref="B46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/>
      <c r="N1"/>
      <c r="O1"/>
      <c r="P1"/>
      <c r="Q1" s="99"/>
      <c r="R1" s="99"/>
      <c r="S1" s="99"/>
      <c r="T1" s="9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/>
      <c r="N2"/>
      <c r="O2"/>
      <c r="P2"/>
      <c r="Q2" s="99"/>
      <c r="R2" s="99"/>
      <c r="S2" s="99"/>
      <c r="T2" s="9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 s="99"/>
      <c r="R3" s="99"/>
      <c r="S3" s="99"/>
      <c r="T3" s="9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94"/>
      <c r="B4" s="105"/>
      <c r="C4" s="162" t="s">
        <v>85</v>
      </c>
      <c r="D4" s="162"/>
      <c r="E4" s="162"/>
      <c r="F4" s="162"/>
      <c r="G4" s="106"/>
      <c r="H4" s="106"/>
      <c r="I4" s="106"/>
      <c r="J4" s="106"/>
      <c r="K4" s="106"/>
      <c r="L4" s="107"/>
      <c r="Q4" s="94"/>
      <c r="R4" s="94"/>
      <c r="S4" s="94"/>
      <c r="T4" s="94"/>
    </row>
    <row r="5" spans="1:20" ht="15.7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94"/>
      <c r="R5" s="94"/>
      <c r="S5" s="94"/>
      <c r="T5" s="94"/>
    </row>
    <row r="6" spans="1:20" ht="1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Q6" s="94"/>
      <c r="R6" s="94"/>
      <c r="S6" s="94"/>
      <c r="T6" s="94"/>
    </row>
    <row r="7" spans="1:20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Q7" s="94"/>
      <c r="R7" s="94"/>
      <c r="S7" s="94"/>
      <c r="T7" s="94"/>
    </row>
    <row r="8" spans="1:20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  <c r="Q8" s="94"/>
      <c r="R8" s="94"/>
      <c r="S8" s="94"/>
      <c r="T8" s="94"/>
    </row>
    <row r="9" spans="1:20" ht="12" customHeight="1">
      <c r="A9" s="143"/>
      <c r="B9" s="131" t="s">
        <v>7</v>
      </c>
      <c r="C9" s="131" t="s">
        <v>8</v>
      </c>
      <c r="D9" s="131" t="s">
        <v>7</v>
      </c>
      <c r="E9" s="131" t="s">
        <v>8</v>
      </c>
      <c r="F9" s="131" t="s">
        <v>7</v>
      </c>
      <c r="G9" s="131" t="s">
        <v>8</v>
      </c>
      <c r="H9" s="131" t="s">
        <v>7</v>
      </c>
      <c r="I9" s="131" t="s">
        <v>8</v>
      </c>
      <c r="J9" s="131" t="s">
        <v>7</v>
      </c>
      <c r="K9" s="131" t="s">
        <v>8</v>
      </c>
      <c r="L9" s="143"/>
      <c r="Q9" s="94"/>
      <c r="R9" s="94"/>
      <c r="S9" s="94"/>
      <c r="T9" s="94"/>
    </row>
    <row r="10" spans="1:20" ht="12" customHeight="1">
      <c r="A10" s="13" t="s">
        <v>9</v>
      </c>
      <c r="B10" s="46">
        <v>2</v>
      </c>
      <c r="C10" s="46">
        <v>5</v>
      </c>
      <c r="D10" s="46">
        <v>4</v>
      </c>
      <c r="E10" s="46">
        <v>15</v>
      </c>
      <c r="F10" s="46">
        <v>54</v>
      </c>
      <c r="G10" s="46">
        <v>8</v>
      </c>
      <c r="H10" s="46">
        <v>72</v>
      </c>
      <c r="I10" s="46">
        <v>5</v>
      </c>
      <c r="J10" s="46">
        <v>6</v>
      </c>
      <c r="K10" s="47">
        <v>0</v>
      </c>
      <c r="L10" s="15">
        <f>SUM(B10:K10)</f>
        <v>171</v>
      </c>
      <c r="Q10" s="94"/>
      <c r="R10" s="94"/>
      <c r="S10" s="94"/>
      <c r="T10" s="94"/>
    </row>
    <row r="11" spans="1:20" ht="12" customHeight="1">
      <c r="A11" s="13" t="s">
        <v>10</v>
      </c>
      <c r="B11" s="46">
        <v>0</v>
      </c>
      <c r="C11" s="46">
        <v>4</v>
      </c>
      <c r="D11" s="46">
        <v>41</v>
      </c>
      <c r="E11" s="46">
        <v>7</v>
      </c>
      <c r="F11" s="46">
        <v>42</v>
      </c>
      <c r="G11" s="46">
        <v>10</v>
      </c>
      <c r="H11" s="46">
        <v>34</v>
      </c>
      <c r="I11" s="46">
        <v>4</v>
      </c>
      <c r="J11" s="46">
        <v>4</v>
      </c>
      <c r="K11" s="47">
        <v>0</v>
      </c>
      <c r="L11" s="15">
        <f>SUM(B11:K11)</f>
        <v>146</v>
      </c>
      <c r="Q11" s="94"/>
      <c r="R11" s="94"/>
      <c r="S11" s="94"/>
      <c r="T11" s="94"/>
    </row>
    <row r="12" spans="1:20" ht="12" customHeight="1">
      <c r="A12" s="13" t="s">
        <v>11</v>
      </c>
      <c r="B12" s="46">
        <v>0</v>
      </c>
      <c r="C12" s="46">
        <v>4</v>
      </c>
      <c r="D12" s="46">
        <v>0</v>
      </c>
      <c r="E12" s="46">
        <v>1</v>
      </c>
      <c r="F12" s="46">
        <v>19</v>
      </c>
      <c r="G12" s="46">
        <v>11</v>
      </c>
      <c r="H12" s="46">
        <v>55</v>
      </c>
      <c r="I12" s="46">
        <v>0</v>
      </c>
      <c r="J12" s="46">
        <v>5</v>
      </c>
      <c r="K12" s="47">
        <v>0</v>
      </c>
      <c r="L12" s="15">
        <f>SUM(B12:K12)</f>
        <v>95</v>
      </c>
      <c r="Q12" s="94"/>
      <c r="R12" s="94"/>
      <c r="S12" s="94"/>
      <c r="T12" s="94"/>
    </row>
    <row r="13" spans="1:20" ht="12" customHeight="1">
      <c r="A13" s="13" t="s">
        <v>12</v>
      </c>
      <c r="B13" s="46">
        <v>2</v>
      </c>
      <c r="C13" s="46">
        <v>0</v>
      </c>
      <c r="D13" s="46">
        <v>2</v>
      </c>
      <c r="E13" s="46">
        <v>4</v>
      </c>
      <c r="F13" s="46">
        <v>15</v>
      </c>
      <c r="G13" s="46">
        <v>11</v>
      </c>
      <c r="H13" s="46">
        <v>13</v>
      </c>
      <c r="I13" s="46">
        <v>1</v>
      </c>
      <c r="J13" s="46">
        <v>2</v>
      </c>
      <c r="K13" s="47">
        <v>0</v>
      </c>
      <c r="L13" s="15">
        <f>SUM(B13:K13)</f>
        <v>50</v>
      </c>
      <c r="Q13" s="94"/>
      <c r="R13" s="94"/>
      <c r="S13" s="94"/>
      <c r="T13" s="94"/>
    </row>
    <row r="14" spans="1:20" s="2" customFormat="1" ht="12" customHeight="1">
      <c r="A14" s="13" t="s">
        <v>13</v>
      </c>
      <c r="B14" s="46">
        <v>0</v>
      </c>
      <c r="C14" s="46">
        <v>5</v>
      </c>
      <c r="D14" s="46">
        <v>1</v>
      </c>
      <c r="E14" s="48">
        <v>2</v>
      </c>
      <c r="F14" s="46">
        <v>23</v>
      </c>
      <c r="G14" s="46">
        <v>22</v>
      </c>
      <c r="H14" s="46">
        <v>42</v>
      </c>
      <c r="I14" s="46">
        <v>1</v>
      </c>
      <c r="J14" s="46">
        <v>5</v>
      </c>
      <c r="K14" s="47">
        <v>0</v>
      </c>
      <c r="L14" s="15">
        <f>SUM(B14:K14)</f>
        <v>101</v>
      </c>
      <c r="Q14" s="95"/>
      <c r="R14" s="95"/>
      <c r="S14" s="95"/>
      <c r="T14" s="95"/>
    </row>
    <row r="15" spans="1:20" s="2" customFormat="1" ht="12">
      <c r="A15" s="16" t="s">
        <v>41</v>
      </c>
      <c r="B15" s="17">
        <f aca="true" t="shared" si="0" ref="B15:L15">SUM(B10:B14)</f>
        <v>4</v>
      </c>
      <c r="C15" s="17">
        <f t="shared" si="0"/>
        <v>18</v>
      </c>
      <c r="D15" s="17">
        <f t="shared" si="0"/>
        <v>48</v>
      </c>
      <c r="E15" s="17">
        <f t="shared" si="0"/>
        <v>29</v>
      </c>
      <c r="F15" s="17">
        <f t="shared" si="0"/>
        <v>153</v>
      </c>
      <c r="G15" s="17">
        <f t="shared" si="0"/>
        <v>62</v>
      </c>
      <c r="H15" s="17">
        <f t="shared" si="0"/>
        <v>216</v>
      </c>
      <c r="I15" s="17">
        <f t="shared" si="0"/>
        <v>11</v>
      </c>
      <c r="J15" s="17">
        <f t="shared" si="0"/>
        <v>22</v>
      </c>
      <c r="K15" s="17">
        <f t="shared" si="0"/>
        <v>0</v>
      </c>
      <c r="L15" s="17">
        <f t="shared" si="0"/>
        <v>563</v>
      </c>
      <c r="Q15" s="95"/>
      <c r="R15" s="95"/>
      <c r="S15" s="95"/>
      <c r="T15" s="95"/>
    </row>
    <row r="16" spans="1:20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  <c r="Q16" s="94"/>
      <c r="R16" s="94"/>
      <c r="S16" s="94"/>
      <c r="T16" s="94"/>
    </row>
    <row r="17" spans="1:20" ht="12">
      <c r="A17" s="143"/>
      <c r="B17" s="131" t="s">
        <v>7</v>
      </c>
      <c r="C17" s="131" t="s">
        <v>8</v>
      </c>
      <c r="D17" s="131" t="s">
        <v>7</v>
      </c>
      <c r="E17" s="131" t="s">
        <v>8</v>
      </c>
      <c r="F17" s="131" t="s">
        <v>7</v>
      </c>
      <c r="G17" s="131" t="s">
        <v>8</v>
      </c>
      <c r="H17" s="131" t="s">
        <v>7</v>
      </c>
      <c r="I17" s="131" t="s">
        <v>8</v>
      </c>
      <c r="J17" s="131" t="s">
        <v>7</v>
      </c>
      <c r="K17" s="131" t="s">
        <v>8</v>
      </c>
      <c r="L17" s="143"/>
      <c r="Q17" s="94"/>
      <c r="R17" s="94"/>
      <c r="S17" s="94"/>
      <c r="T17" s="94"/>
    </row>
    <row r="18" spans="1:20" ht="12">
      <c r="A18" s="18" t="s">
        <v>12</v>
      </c>
      <c r="B18" s="46">
        <v>0</v>
      </c>
      <c r="C18" s="46">
        <v>3</v>
      </c>
      <c r="D18" s="46">
        <v>11</v>
      </c>
      <c r="E18" s="46">
        <v>8</v>
      </c>
      <c r="F18" s="46">
        <v>28</v>
      </c>
      <c r="G18" s="46">
        <v>3</v>
      </c>
      <c r="H18" s="46">
        <v>8</v>
      </c>
      <c r="I18" s="46">
        <v>0</v>
      </c>
      <c r="J18" s="46">
        <v>0</v>
      </c>
      <c r="K18" s="47">
        <v>0</v>
      </c>
      <c r="L18" s="15">
        <f>SUM(B18:K18)</f>
        <v>61</v>
      </c>
      <c r="Q18" s="94"/>
      <c r="R18" s="94"/>
      <c r="S18" s="94"/>
      <c r="T18" s="94"/>
    </row>
    <row r="19" spans="1:20" ht="12">
      <c r="A19" s="18" t="s">
        <v>81</v>
      </c>
      <c r="B19" s="46">
        <v>1</v>
      </c>
      <c r="C19" s="46">
        <v>2</v>
      </c>
      <c r="D19" s="46">
        <v>2</v>
      </c>
      <c r="E19" s="46">
        <v>5</v>
      </c>
      <c r="F19" s="46">
        <v>30</v>
      </c>
      <c r="G19" s="46">
        <v>4</v>
      </c>
      <c r="H19" s="46">
        <v>24</v>
      </c>
      <c r="I19" s="46">
        <v>1</v>
      </c>
      <c r="J19" s="46">
        <v>4</v>
      </c>
      <c r="K19" s="47">
        <v>0</v>
      </c>
      <c r="L19" s="15">
        <f>SUM(B19:K19)</f>
        <v>73</v>
      </c>
      <c r="Q19" s="94"/>
      <c r="R19" s="94"/>
      <c r="S19" s="94"/>
      <c r="T19" s="94"/>
    </row>
    <row r="20" spans="1:20" s="2" customFormat="1" ht="12">
      <c r="A20" s="18" t="s">
        <v>15</v>
      </c>
      <c r="B20" s="46">
        <v>0</v>
      </c>
      <c r="C20" s="46">
        <v>4</v>
      </c>
      <c r="D20" s="46">
        <v>3</v>
      </c>
      <c r="E20" s="46">
        <v>2</v>
      </c>
      <c r="F20" s="46">
        <v>31</v>
      </c>
      <c r="G20" s="46">
        <v>12</v>
      </c>
      <c r="H20" s="46">
        <v>19</v>
      </c>
      <c r="I20" s="46">
        <v>3</v>
      </c>
      <c r="J20" s="46">
        <v>2</v>
      </c>
      <c r="K20" s="47">
        <v>0</v>
      </c>
      <c r="L20" s="15">
        <f>SUM(B20:K20)</f>
        <v>76</v>
      </c>
      <c r="Q20" s="95"/>
      <c r="R20" s="95"/>
      <c r="S20" s="95"/>
      <c r="T20" s="95"/>
    </row>
    <row r="21" spans="1:20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9</v>
      </c>
      <c r="D21" s="17">
        <f t="shared" si="1"/>
        <v>16</v>
      </c>
      <c r="E21" s="17">
        <f t="shared" si="1"/>
        <v>15</v>
      </c>
      <c r="F21" s="17">
        <f t="shared" si="1"/>
        <v>89</v>
      </c>
      <c r="G21" s="17">
        <f t="shared" si="1"/>
        <v>19</v>
      </c>
      <c r="H21" s="17">
        <f t="shared" si="1"/>
        <v>51</v>
      </c>
      <c r="I21" s="17">
        <f t="shared" si="1"/>
        <v>4</v>
      </c>
      <c r="J21" s="17">
        <f t="shared" si="1"/>
        <v>6</v>
      </c>
      <c r="K21" s="17">
        <v>0</v>
      </c>
      <c r="L21" s="17">
        <f t="shared" si="1"/>
        <v>210</v>
      </c>
      <c r="Q21" s="95"/>
      <c r="R21" s="95"/>
      <c r="S21" s="95"/>
      <c r="T21" s="95"/>
    </row>
    <row r="22" spans="1:20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  <c r="Q22" s="94"/>
      <c r="R22" s="94"/>
      <c r="S22" s="94"/>
      <c r="T22" s="94"/>
    </row>
    <row r="23" spans="1:20" ht="12">
      <c r="A23" s="143"/>
      <c r="B23" s="131" t="s">
        <v>7</v>
      </c>
      <c r="C23" s="131" t="s">
        <v>8</v>
      </c>
      <c r="D23" s="131" t="s">
        <v>7</v>
      </c>
      <c r="E23" s="131" t="s">
        <v>8</v>
      </c>
      <c r="F23" s="131" t="s">
        <v>7</v>
      </c>
      <c r="G23" s="131" t="s">
        <v>8</v>
      </c>
      <c r="H23" s="131" t="s">
        <v>7</v>
      </c>
      <c r="I23" s="131" t="s">
        <v>8</v>
      </c>
      <c r="J23" s="131" t="s">
        <v>7</v>
      </c>
      <c r="K23" s="131" t="s">
        <v>8</v>
      </c>
      <c r="L23" s="143"/>
      <c r="Q23" s="94"/>
      <c r="R23" s="94"/>
      <c r="S23" s="94"/>
      <c r="T23" s="94"/>
    </row>
    <row r="24" spans="1:20" ht="12">
      <c r="A24" s="18" t="s">
        <v>16</v>
      </c>
      <c r="B24" s="46">
        <v>0</v>
      </c>
      <c r="C24" s="46">
        <v>0</v>
      </c>
      <c r="D24" s="46">
        <v>1</v>
      </c>
      <c r="E24" s="46">
        <v>3</v>
      </c>
      <c r="F24" s="46">
        <v>23</v>
      </c>
      <c r="G24" s="46">
        <v>8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58</v>
      </c>
      <c r="Q24" s="94"/>
      <c r="R24" s="94"/>
      <c r="S24" s="94"/>
      <c r="T24" s="94"/>
    </row>
    <row r="25" spans="1:20" s="2" customFormat="1" ht="12">
      <c r="A25" s="18" t="s">
        <v>12</v>
      </c>
      <c r="B25" s="46">
        <v>0</v>
      </c>
      <c r="C25" s="46">
        <v>0</v>
      </c>
      <c r="D25" s="46">
        <v>1</v>
      </c>
      <c r="E25" s="46">
        <v>8</v>
      </c>
      <c r="F25" s="46">
        <v>35</v>
      </c>
      <c r="G25" s="46">
        <v>5</v>
      </c>
      <c r="H25" s="46">
        <v>14</v>
      </c>
      <c r="I25" s="46">
        <v>1</v>
      </c>
      <c r="J25" s="46">
        <v>0</v>
      </c>
      <c r="K25" s="47">
        <v>0</v>
      </c>
      <c r="L25" s="15">
        <f>SUM(B25:K25)</f>
        <v>64</v>
      </c>
      <c r="Q25" s="95"/>
      <c r="R25" s="95"/>
      <c r="S25" s="95"/>
      <c r="T25" s="95"/>
    </row>
    <row r="26" spans="1:20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0</v>
      </c>
      <c r="D26" s="17">
        <f t="shared" si="2"/>
        <v>2</v>
      </c>
      <c r="E26" s="17">
        <f t="shared" si="2"/>
        <v>11</v>
      </c>
      <c r="F26" s="17">
        <f t="shared" si="2"/>
        <v>58</v>
      </c>
      <c r="G26" s="17">
        <f t="shared" si="2"/>
        <v>13</v>
      </c>
      <c r="H26" s="17">
        <f t="shared" si="2"/>
        <v>34</v>
      </c>
      <c r="I26" s="17">
        <f t="shared" si="2"/>
        <v>1</v>
      </c>
      <c r="J26" s="17">
        <f t="shared" si="2"/>
        <v>3</v>
      </c>
      <c r="K26" s="17">
        <f t="shared" si="2"/>
        <v>0</v>
      </c>
      <c r="L26" s="41">
        <f t="shared" si="2"/>
        <v>122</v>
      </c>
      <c r="Q26" s="95"/>
      <c r="R26" s="95"/>
      <c r="S26" s="95"/>
      <c r="T26" s="95"/>
    </row>
    <row r="27" spans="1:20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  <c r="Q27" s="94"/>
      <c r="R27" s="94"/>
      <c r="S27" s="94"/>
      <c r="T27" s="94"/>
    </row>
    <row r="28" spans="1:20" ht="12">
      <c r="A28" s="143"/>
      <c r="B28" s="131" t="s">
        <v>7</v>
      </c>
      <c r="C28" s="131" t="s">
        <v>8</v>
      </c>
      <c r="D28" s="131" t="s">
        <v>7</v>
      </c>
      <c r="E28" s="131" t="s">
        <v>8</v>
      </c>
      <c r="F28" s="131" t="s">
        <v>7</v>
      </c>
      <c r="G28" s="131" t="s">
        <v>8</v>
      </c>
      <c r="H28" s="131" t="s">
        <v>7</v>
      </c>
      <c r="I28" s="131" t="s">
        <v>8</v>
      </c>
      <c r="J28" s="131" t="s">
        <v>7</v>
      </c>
      <c r="K28" s="131" t="s">
        <v>8</v>
      </c>
      <c r="L28" s="143"/>
      <c r="Q28" s="94"/>
      <c r="R28" s="94"/>
      <c r="S28" s="94"/>
      <c r="T28" s="94"/>
    </row>
    <row r="29" spans="1:20" s="3" customFormat="1" ht="12">
      <c r="A29" s="18" t="s">
        <v>17</v>
      </c>
      <c r="B29" s="14">
        <v>0</v>
      </c>
      <c r="C29" s="46">
        <v>0</v>
      </c>
      <c r="D29" s="46">
        <v>0</v>
      </c>
      <c r="E29" s="46">
        <v>0</v>
      </c>
      <c r="F29" s="46">
        <v>2</v>
      </c>
      <c r="G29" s="46">
        <v>4</v>
      </c>
      <c r="H29" s="46">
        <v>33</v>
      </c>
      <c r="I29" s="46">
        <v>1</v>
      </c>
      <c r="J29" s="46">
        <v>9</v>
      </c>
      <c r="K29" s="47">
        <v>0</v>
      </c>
      <c r="L29" s="15">
        <f>SUM(B29:K29)</f>
        <v>49</v>
      </c>
      <c r="Q29" s="94"/>
      <c r="R29" s="94"/>
      <c r="S29" s="94"/>
      <c r="T29" s="94"/>
    </row>
    <row r="30" spans="1:20" ht="12">
      <c r="A30" s="13" t="s">
        <v>18</v>
      </c>
      <c r="B30" s="14">
        <v>0</v>
      </c>
      <c r="C30" s="46">
        <v>0</v>
      </c>
      <c r="D30" s="46">
        <v>2</v>
      </c>
      <c r="E30" s="46">
        <v>2</v>
      </c>
      <c r="F30" s="46">
        <v>25</v>
      </c>
      <c r="G30" s="46">
        <v>18</v>
      </c>
      <c r="H30" s="46">
        <v>49</v>
      </c>
      <c r="I30" s="46">
        <v>1</v>
      </c>
      <c r="J30" s="46">
        <v>6</v>
      </c>
      <c r="K30" s="47">
        <v>0</v>
      </c>
      <c r="L30" s="15">
        <f>SUM(B30:K30)</f>
        <v>103</v>
      </c>
      <c r="Q30" s="94"/>
      <c r="R30" s="94"/>
      <c r="S30" s="94"/>
      <c r="T30" s="94"/>
    </row>
    <row r="31" spans="1:20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6</v>
      </c>
      <c r="F31" s="46">
        <v>23</v>
      </c>
      <c r="G31" s="46">
        <v>1</v>
      </c>
      <c r="H31" s="46">
        <v>15</v>
      </c>
      <c r="I31" s="46">
        <v>1</v>
      </c>
      <c r="J31" s="46">
        <v>0</v>
      </c>
      <c r="K31" s="47">
        <v>0</v>
      </c>
      <c r="L31" s="15">
        <f>SUM(B31:K31)</f>
        <v>48</v>
      </c>
      <c r="Q31" s="95"/>
      <c r="R31" s="95"/>
      <c r="S31" s="95"/>
      <c r="T31" s="95"/>
    </row>
    <row r="32" spans="1:20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0</v>
      </c>
      <c r="D32" s="17">
        <f t="shared" si="3"/>
        <v>2</v>
      </c>
      <c r="E32" s="17">
        <f t="shared" si="3"/>
        <v>8</v>
      </c>
      <c r="F32" s="17">
        <f t="shared" si="3"/>
        <v>50</v>
      </c>
      <c r="G32" s="17">
        <f t="shared" si="3"/>
        <v>23</v>
      </c>
      <c r="H32" s="17">
        <f t="shared" si="3"/>
        <v>97</v>
      </c>
      <c r="I32" s="17">
        <f t="shared" si="3"/>
        <v>3</v>
      </c>
      <c r="J32" s="17">
        <f t="shared" si="3"/>
        <v>15</v>
      </c>
      <c r="K32" s="17">
        <f t="shared" si="3"/>
        <v>0</v>
      </c>
      <c r="L32" s="17">
        <f t="shared" si="3"/>
        <v>200</v>
      </c>
      <c r="Q32" s="95"/>
      <c r="R32" s="95"/>
      <c r="S32" s="95"/>
      <c r="T32" s="95"/>
    </row>
    <row r="33" spans="1:20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</v>
      </c>
      <c r="K33" s="146"/>
      <c r="L33" s="142" t="s">
        <v>33</v>
      </c>
      <c r="Q33" s="94"/>
      <c r="R33" s="94"/>
      <c r="S33" s="94"/>
      <c r="T33" s="94"/>
    </row>
    <row r="34" spans="1:20" ht="12">
      <c r="A34" s="143"/>
      <c r="B34" s="131" t="s">
        <v>7</v>
      </c>
      <c r="C34" s="131" t="s">
        <v>8</v>
      </c>
      <c r="D34" s="131" t="s">
        <v>7</v>
      </c>
      <c r="E34" s="131" t="s">
        <v>8</v>
      </c>
      <c r="F34" s="131" t="s">
        <v>7</v>
      </c>
      <c r="G34" s="131" t="s">
        <v>8</v>
      </c>
      <c r="H34" s="131" t="s">
        <v>7</v>
      </c>
      <c r="I34" s="131" t="s">
        <v>8</v>
      </c>
      <c r="J34" s="131" t="s">
        <v>7</v>
      </c>
      <c r="K34" s="131" t="s">
        <v>8</v>
      </c>
      <c r="L34" s="143"/>
      <c r="Q34" s="94"/>
      <c r="R34" s="94"/>
      <c r="S34" s="94"/>
      <c r="T34" s="94"/>
    </row>
    <row r="35" spans="1:20" ht="12">
      <c r="A35" s="18" t="s">
        <v>19</v>
      </c>
      <c r="B35" s="46">
        <v>0</v>
      </c>
      <c r="C35" s="46">
        <v>3</v>
      </c>
      <c r="D35" s="46">
        <v>1</v>
      </c>
      <c r="E35" s="46">
        <v>1</v>
      </c>
      <c r="F35" s="46">
        <v>13</v>
      </c>
      <c r="G35" s="46">
        <v>4</v>
      </c>
      <c r="H35" s="46">
        <v>29</v>
      </c>
      <c r="I35" s="46">
        <v>1</v>
      </c>
      <c r="J35" s="46">
        <v>5</v>
      </c>
      <c r="K35" s="46">
        <v>0</v>
      </c>
      <c r="L35" s="14">
        <f>SUM(B35:K35)</f>
        <v>57</v>
      </c>
      <c r="Q35" s="94"/>
      <c r="R35" s="94"/>
      <c r="S35" s="94"/>
      <c r="T35" s="94"/>
    </row>
    <row r="36" spans="1:20" ht="12">
      <c r="A36" s="18" t="s">
        <v>12</v>
      </c>
      <c r="B36" s="46">
        <v>0</v>
      </c>
      <c r="C36" s="46">
        <v>1</v>
      </c>
      <c r="D36" s="46">
        <v>0</v>
      </c>
      <c r="E36" s="46">
        <v>3</v>
      </c>
      <c r="F36" s="46">
        <v>25</v>
      </c>
      <c r="G36" s="46">
        <v>5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54</v>
      </c>
      <c r="Q36" s="94"/>
      <c r="R36" s="94"/>
      <c r="S36" s="94"/>
      <c r="T36" s="94"/>
    </row>
    <row r="37" spans="1:20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5</v>
      </c>
      <c r="G37" s="46">
        <v>13</v>
      </c>
      <c r="H37" s="46">
        <v>55</v>
      </c>
      <c r="I37" s="46">
        <v>1</v>
      </c>
      <c r="J37" s="46">
        <v>4</v>
      </c>
      <c r="K37" s="47">
        <v>0</v>
      </c>
      <c r="L37" s="15">
        <f>SUM(B37:K37)</f>
        <v>79</v>
      </c>
      <c r="Q37" s="95"/>
      <c r="R37" s="95"/>
      <c r="S37" s="95"/>
      <c r="T37" s="95"/>
    </row>
    <row r="38" spans="1:20" ht="12">
      <c r="A38" s="16" t="s">
        <v>46</v>
      </c>
      <c r="B38" s="17">
        <f aca="true" t="shared" si="4" ref="B38:L38">SUM(B34:B37)</f>
        <v>0</v>
      </c>
      <c r="C38" s="17">
        <f t="shared" si="4"/>
        <v>4</v>
      </c>
      <c r="D38" s="17">
        <f t="shared" si="4"/>
        <v>2</v>
      </c>
      <c r="E38" s="17">
        <f t="shared" si="4"/>
        <v>4</v>
      </c>
      <c r="F38" s="17">
        <f t="shared" si="4"/>
        <v>43</v>
      </c>
      <c r="G38" s="17">
        <f t="shared" si="4"/>
        <v>22</v>
      </c>
      <c r="H38" s="17">
        <f t="shared" si="4"/>
        <v>102</v>
      </c>
      <c r="I38" s="17">
        <f t="shared" si="4"/>
        <v>2</v>
      </c>
      <c r="J38" s="17">
        <f t="shared" si="4"/>
        <v>11</v>
      </c>
      <c r="K38" s="17">
        <f t="shared" si="4"/>
        <v>0</v>
      </c>
      <c r="L38" s="19">
        <f t="shared" si="4"/>
        <v>190</v>
      </c>
      <c r="Q38" s="94"/>
      <c r="R38" s="94"/>
      <c r="S38" s="94"/>
      <c r="T38" s="94"/>
    </row>
    <row r="39" spans="1:20" ht="12">
      <c r="A39" s="20" t="s">
        <v>45</v>
      </c>
      <c r="B39" s="131">
        <f aca="true" t="shared" si="5" ref="B39:K39">B15+B21+B26+B32+B38</f>
        <v>7</v>
      </c>
      <c r="C39" s="131">
        <f t="shared" si="5"/>
        <v>31</v>
      </c>
      <c r="D39" s="131">
        <f t="shared" si="5"/>
        <v>70</v>
      </c>
      <c r="E39" s="131">
        <f t="shared" si="5"/>
        <v>67</v>
      </c>
      <c r="F39" s="131">
        <f t="shared" si="5"/>
        <v>393</v>
      </c>
      <c r="G39" s="131">
        <f t="shared" si="5"/>
        <v>139</v>
      </c>
      <c r="H39" s="131">
        <f t="shared" si="5"/>
        <v>500</v>
      </c>
      <c r="I39" s="131">
        <f t="shared" si="5"/>
        <v>21</v>
      </c>
      <c r="J39" s="131">
        <f t="shared" si="5"/>
        <v>57</v>
      </c>
      <c r="K39" s="21">
        <f t="shared" si="5"/>
        <v>0</v>
      </c>
      <c r="L39" s="22">
        <f>L15+L21+L26+L32+L38</f>
        <v>1285</v>
      </c>
      <c r="Q39" s="94"/>
      <c r="R39" s="94"/>
      <c r="S39" s="94"/>
      <c r="T39" s="94"/>
    </row>
    <row r="40" spans="1:20" ht="12">
      <c r="A40" s="96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4"/>
      <c r="N40" s="94"/>
      <c r="O40" s="94"/>
      <c r="P40" s="94"/>
      <c r="Q40" s="94"/>
      <c r="R40" s="94"/>
      <c r="S40" s="94"/>
      <c r="T40" s="94"/>
    </row>
    <row r="41" spans="1:193" ht="27.75" customHeight="1">
      <c r="A41" s="134"/>
      <c r="B41" s="134"/>
      <c r="C41" s="134"/>
      <c r="D41" s="134"/>
      <c r="E41" s="134"/>
      <c r="F41" s="134"/>
      <c r="G41" s="134"/>
      <c r="H41" s="134"/>
      <c r="I41" s="100"/>
      <c r="J41" s="100"/>
      <c r="K41" s="100"/>
      <c r="L41" s="100"/>
      <c r="M41" s="99"/>
      <c r="N41" s="99"/>
      <c r="O41" s="99"/>
      <c r="P41" s="99"/>
      <c r="Q41" s="99"/>
      <c r="R41" s="99"/>
      <c r="S41" s="99"/>
      <c r="T41" s="9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20" s="4" customFormat="1" ht="15">
      <c r="A42" s="102" t="s">
        <v>82</v>
      </c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99"/>
      <c r="N42" s="99"/>
      <c r="O42" s="99"/>
      <c r="P42" s="99"/>
      <c r="Q42" s="99"/>
      <c r="R42" s="99"/>
      <c r="S42" s="99"/>
      <c r="T42" s="99"/>
    </row>
    <row r="43" spans="1:20" s="4" customFormat="1" ht="12.75">
      <c r="A43" s="139" t="s">
        <v>49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Q43" s="94"/>
      <c r="R43" s="99"/>
      <c r="S43" s="99"/>
      <c r="T43" s="99"/>
    </row>
    <row r="44" spans="1:20" s="4" customFormat="1" ht="12.75">
      <c r="A44" s="140" t="s">
        <v>48</v>
      </c>
      <c r="B44" s="140" t="s">
        <v>21</v>
      </c>
      <c r="C44" s="29" t="s">
        <v>22</v>
      </c>
      <c r="D44" s="140" t="s">
        <v>23</v>
      </c>
      <c r="E44" s="29" t="s">
        <v>22</v>
      </c>
      <c r="F44" s="140" t="s">
        <v>24</v>
      </c>
      <c r="G44" s="29" t="s">
        <v>22</v>
      </c>
      <c r="H44" s="140" t="s">
        <v>25</v>
      </c>
      <c r="I44" s="29" t="s">
        <v>22</v>
      </c>
      <c r="J44" s="29" t="s">
        <v>26</v>
      </c>
      <c r="K44" s="29" t="s">
        <v>22</v>
      </c>
      <c r="L44" s="140" t="s">
        <v>33</v>
      </c>
      <c r="Q44" s="94"/>
      <c r="R44" s="99"/>
      <c r="S44" s="99"/>
      <c r="T44" s="99"/>
    </row>
    <row r="45" spans="1:20" s="4" customFormat="1" ht="12.75">
      <c r="A45" s="141"/>
      <c r="B45" s="141"/>
      <c r="C45" s="30" t="s">
        <v>48</v>
      </c>
      <c r="D45" s="141"/>
      <c r="E45" s="30" t="s">
        <v>48</v>
      </c>
      <c r="F45" s="141"/>
      <c r="G45" s="30" t="s">
        <v>48</v>
      </c>
      <c r="H45" s="141"/>
      <c r="I45" s="30" t="s">
        <v>48</v>
      </c>
      <c r="J45" s="30" t="s">
        <v>50</v>
      </c>
      <c r="K45" s="30" t="s">
        <v>48</v>
      </c>
      <c r="L45" s="141"/>
      <c r="Q45" s="94"/>
      <c r="R45" s="99"/>
      <c r="S45" s="99"/>
      <c r="T45" s="99"/>
    </row>
    <row r="46" spans="1:20" s="4" customFormat="1" ht="12.75">
      <c r="A46" s="18" t="s">
        <v>28</v>
      </c>
      <c r="B46" s="14">
        <f>B15</f>
        <v>4</v>
      </c>
      <c r="C46" s="31">
        <f>B46/$L$46</f>
        <v>0.009029345372460496</v>
      </c>
      <c r="D46" s="14">
        <f>D15</f>
        <v>48</v>
      </c>
      <c r="E46" s="31">
        <f>D46/$L$46</f>
        <v>0.10835214446952596</v>
      </c>
      <c r="F46" s="14">
        <f>F15</f>
        <v>153</v>
      </c>
      <c r="G46" s="31">
        <f>F46/$L$46</f>
        <v>0.345372460496614</v>
      </c>
      <c r="H46" s="14">
        <f>H15</f>
        <v>216</v>
      </c>
      <c r="I46" s="31">
        <f>H46/$L$46</f>
        <v>0.48758465011286684</v>
      </c>
      <c r="J46" s="14">
        <f>J15</f>
        <v>22</v>
      </c>
      <c r="K46" s="31">
        <f>J46/L46</f>
        <v>0.04966139954853273</v>
      </c>
      <c r="L46" s="15">
        <f>B46+D46+F46+H46+J46</f>
        <v>443</v>
      </c>
      <c r="Q46" s="94"/>
      <c r="R46" s="99"/>
      <c r="S46" s="99"/>
      <c r="T46" s="99"/>
    </row>
    <row r="47" spans="1:193" ht="12" customHeight="1">
      <c r="A47" s="18" t="s">
        <v>29</v>
      </c>
      <c r="B47" s="14">
        <f>B21</f>
        <v>1</v>
      </c>
      <c r="C47" s="31">
        <f>B47/$L$47</f>
        <v>0.006134969325153374</v>
      </c>
      <c r="D47" s="14">
        <f>D21</f>
        <v>16</v>
      </c>
      <c r="E47" s="31">
        <f>D47/$L$47</f>
        <v>0.09815950920245399</v>
      </c>
      <c r="F47" s="14">
        <f>F21</f>
        <v>89</v>
      </c>
      <c r="G47" s="31">
        <f>F47/$L$47</f>
        <v>0.5460122699386503</v>
      </c>
      <c r="H47" s="14">
        <f>H21</f>
        <v>51</v>
      </c>
      <c r="I47" s="31">
        <f>H47/L47</f>
        <v>0.3128834355828221</v>
      </c>
      <c r="J47" s="14">
        <f>J21</f>
        <v>6</v>
      </c>
      <c r="K47" s="31">
        <f>J47/L47</f>
        <v>0.03680981595092025</v>
      </c>
      <c r="L47" s="32">
        <f>B47+D47+F47+H47+J47</f>
        <v>163</v>
      </c>
      <c r="M47"/>
      <c r="N47"/>
      <c r="O47"/>
      <c r="P47"/>
      <c r="Q47" s="94"/>
      <c r="R47" s="99"/>
      <c r="S47" s="99"/>
      <c r="T47" s="99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18" t="s">
        <v>30</v>
      </c>
      <c r="B48" s="14">
        <f>B26</f>
        <v>0</v>
      </c>
      <c r="C48" s="31">
        <f>B48/$L$48</f>
        <v>0</v>
      </c>
      <c r="D48" s="14">
        <f>D26</f>
        <v>2</v>
      </c>
      <c r="E48" s="31">
        <f>D48/$L$48</f>
        <v>0.020618556701030927</v>
      </c>
      <c r="F48" s="14">
        <f>F26</f>
        <v>58</v>
      </c>
      <c r="G48" s="31">
        <f>F48/$L$48</f>
        <v>0.5979381443298969</v>
      </c>
      <c r="H48" s="14">
        <f>H26</f>
        <v>34</v>
      </c>
      <c r="I48" s="31">
        <f>H48/L48</f>
        <v>0.35051546391752575</v>
      </c>
      <c r="J48" s="14">
        <f>J26</f>
        <v>3</v>
      </c>
      <c r="K48" s="31">
        <f>J48/L48</f>
        <v>0.030927835051546393</v>
      </c>
      <c r="L48" s="32">
        <f>B48+D48+F48+H48+J48</f>
        <v>97</v>
      </c>
      <c r="M48"/>
      <c r="N48"/>
      <c r="O48"/>
      <c r="P48"/>
      <c r="Q48" s="94"/>
      <c r="R48" s="99"/>
      <c r="S48" s="99"/>
      <c r="T48" s="9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>
      <c r="A49" s="18" t="s">
        <v>31</v>
      </c>
      <c r="B49" s="14">
        <f>B32</f>
        <v>2</v>
      </c>
      <c r="C49" s="31">
        <f>B49/$L$49</f>
        <v>0.012048192771084338</v>
      </c>
      <c r="D49" s="14">
        <f>D32</f>
        <v>2</v>
      </c>
      <c r="E49" s="31">
        <f>D49/$L$49</f>
        <v>0.012048192771084338</v>
      </c>
      <c r="F49" s="14">
        <f>F32</f>
        <v>50</v>
      </c>
      <c r="G49" s="31">
        <f>F49/$L$49</f>
        <v>0.30120481927710846</v>
      </c>
      <c r="H49" s="14">
        <f>H32</f>
        <v>97</v>
      </c>
      <c r="I49" s="31">
        <f>H49/L49</f>
        <v>0.5843373493975904</v>
      </c>
      <c r="J49" s="14">
        <f>J32</f>
        <v>15</v>
      </c>
      <c r="K49" s="31">
        <f>J49/L49</f>
        <v>0.09036144578313253</v>
      </c>
      <c r="L49" s="32">
        <f>B49+D49+F49+H49+J49</f>
        <v>166</v>
      </c>
      <c r="M49"/>
      <c r="N49"/>
      <c r="O49"/>
      <c r="P49"/>
      <c r="Q49" s="94"/>
      <c r="R49" s="99"/>
      <c r="S49" s="99"/>
      <c r="T49" s="9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8" t="s">
        <v>32</v>
      </c>
      <c r="B50" s="14">
        <f>B38</f>
        <v>0</v>
      </c>
      <c r="C50" s="31">
        <f>B50/$L$50</f>
        <v>0</v>
      </c>
      <c r="D50" s="14">
        <f>D38</f>
        <v>2</v>
      </c>
      <c r="E50" s="31">
        <f>D50/$L$50</f>
        <v>0.012658227848101266</v>
      </c>
      <c r="F50" s="14">
        <f>F38</f>
        <v>43</v>
      </c>
      <c r="G50" s="31">
        <f>F50/$L$50</f>
        <v>0.2721518987341772</v>
      </c>
      <c r="H50" s="14">
        <f>H38</f>
        <v>102</v>
      </c>
      <c r="I50" s="31">
        <f>H50/L50</f>
        <v>0.6455696202531646</v>
      </c>
      <c r="J50" s="14">
        <f>J38</f>
        <v>11</v>
      </c>
      <c r="K50" s="31">
        <f>J50/L50</f>
        <v>0.06962025316455696</v>
      </c>
      <c r="L50" s="14">
        <f>B50+D50+F50+H50+J50</f>
        <v>158</v>
      </c>
      <c r="M50"/>
      <c r="N50"/>
      <c r="O50"/>
      <c r="P50"/>
      <c r="Q50" s="94"/>
      <c r="R50" s="99"/>
      <c r="S50" s="99"/>
      <c r="T50" s="9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33" t="s">
        <v>33</v>
      </c>
      <c r="B51" s="132">
        <f>SUM(B46:B50)</f>
        <v>7</v>
      </c>
      <c r="C51" s="34">
        <f>B51/$L$51</f>
        <v>0.006815968841285297</v>
      </c>
      <c r="D51" s="132">
        <f>SUM(D46:D50)</f>
        <v>70</v>
      </c>
      <c r="E51" s="34">
        <f>D51/$L$51</f>
        <v>0.06815968841285297</v>
      </c>
      <c r="F51" s="132">
        <f>SUM(F46:F50)</f>
        <v>393</v>
      </c>
      <c r="G51" s="34">
        <f>F51/$L$51</f>
        <v>0.38266796494644595</v>
      </c>
      <c r="H51" s="132">
        <f>SUM(H46:H50)</f>
        <v>500</v>
      </c>
      <c r="I51" s="34">
        <f>H51/$L$51</f>
        <v>0.48685491723466406</v>
      </c>
      <c r="J51" s="132">
        <f>SUM(J46:J50)</f>
        <v>57</v>
      </c>
      <c r="K51" s="34">
        <f>J51/$L$51</f>
        <v>0.055501460564751706</v>
      </c>
      <c r="L51" s="35">
        <f>SUM(L46:L50)</f>
        <v>1027</v>
      </c>
      <c r="M51"/>
      <c r="N51"/>
      <c r="O51"/>
      <c r="P51"/>
      <c r="Q51" s="94"/>
      <c r="R51" s="99"/>
      <c r="S51" s="99"/>
      <c r="T51" s="9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106"/>
      <c r="B52" s="109">
        <f>B51/L51</f>
        <v>0.006815968841285297</v>
      </c>
      <c r="C52" s="109"/>
      <c r="D52" s="109">
        <f>D51/L51</f>
        <v>0.06815968841285297</v>
      </c>
      <c r="E52" s="109"/>
      <c r="F52" s="109">
        <f>F51/L51</f>
        <v>0.38266796494644595</v>
      </c>
      <c r="G52" s="109"/>
      <c r="H52" s="109">
        <f>H51/L51</f>
        <v>0.48685491723466406</v>
      </c>
      <c r="I52" s="109"/>
      <c r="J52" s="109">
        <f>J51/L51</f>
        <v>0.055501460564751706</v>
      </c>
      <c r="K52" s="109"/>
      <c r="L52" s="110">
        <f>SUM(B52:J52)</f>
        <v>1</v>
      </c>
      <c r="M52"/>
      <c r="N52"/>
      <c r="O52"/>
      <c r="P52"/>
      <c r="Q52" s="94"/>
      <c r="R52" s="99"/>
      <c r="S52" s="99"/>
      <c r="T52" s="9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6"/>
      <c r="B53" s="105"/>
      <c r="C53" s="111"/>
      <c r="D53" s="106"/>
      <c r="E53" s="106"/>
      <c r="F53" s="106"/>
      <c r="G53" s="106"/>
      <c r="H53" s="106"/>
      <c r="I53" s="106"/>
      <c r="J53" s="106"/>
      <c r="K53" s="106"/>
      <c r="L53" s="106"/>
      <c r="M53"/>
      <c r="N53"/>
      <c r="O53"/>
      <c r="P53"/>
      <c r="Q53" s="94"/>
      <c r="R53" s="99"/>
      <c r="S53" s="99"/>
      <c r="T53" s="9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39" t="s">
        <v>51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/>
      <c r="N54"/>
      <c r="O54"/>
      <c r="P54"/>
      <c r="Q54" s="94"/>
      <c r="R54" s="99"/>
      <c r="S54" s="99"/>
      <c r="T54" s="9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40" t="s">
        <v>48</v>
      </c>
      <c r="B55" s="140" t="s">
        <v>21</v>
      </c>
      <c r="C55" s="29" t="s">
        <v>22</v>
      </c>
      <c r="D55" s="140" t="s">
        <v>23</v>
      </c>
      <c r="E55" s="29" t="s">
        <v>22</v>
      </c>
      <c r="F55" s="140" t="s">
        <v>24</v>
      </c>
      <c r="G55" s="29" t="s">
        <v>22</v>
      </c>
      <c r="H55" s="140" t="s">
        <v>25</v>
      </c>
      <c r="I55" s="29" t="s">
        <v>22</v>
      </c>
      <c r="J55" s="29" t="s">
        <v>26</v>
      </c>
      <c r="K55" s="29" t="s">
        <v>22</v>
      </c>
      <c r="L55" s="140" t="s">
        <v>33</v>
      </c>
      <c r="M55"/>
      <c r="N55"/>
      <c r="O55"/>
      <c r="P55"/>
      <c r="Q55" s="94"/>
      <c r="R55" s="99"/>
      <c r="S55" s="99"/>
      <c r="T55" s="9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41"/>
      <c r="B56" s="141"/>
      <c r="C56" s="30" t="s">
        <v>48</v>
      </c>
      <c r="D56" s="141"/>
      <c r="E56" s="30" t="s">
        <v>48</v>
      </c>
      <c r="F56" s="141"/>
      <c r="G56" s="30" t="s">
        <v>48</v>
      </c>
      <c r="H56" s="141"/>
      <c r="I56" s="30" t="s">
        <v>48</v>
      </c>
      <c r="J56" s="30" t="s">
        <v>50</v>
      </c>
      <c r="K56" s="30" t="s">
        <v>48</v>
      </c>
      <c r="L56" s="141"/>
      <c r="M56"/>
      <c r="N56"/>
      <c r="O56"/>
      <c r="P56"/>
      <c r="Q56" s="94"/>
      <c r="R56" s="99"/>
      <c r="S56" s="99"/>
      <c r="T56" s="9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8" t="s">
        <v>28</v>
      </c>
      <c r="B57" s="14">
        <f>C15</f>
        <v>18</v>
      </c>
      <c r="C57" s="31">
        <f aca="true" t="shared" si="6" ref="C57:C62">B57/L57</f>
        <v>0.15</v>
      </c>
      <c r="D57" s="14">
        <f>E15</f>
        <v>29</v>
      </c>
      <c r="E57" s="31">
        <f aca="true" t="shared" si="7" ref="E57:E62">D57/L57</f>
        <v>0.24166666666666667</v>
      </c>
      <c r="F57" s="14">
        <f>G15</f>
        <v>62</v>
      </c>
      <c r="G57" s="31">
        <f aca="true" t="shared" si="8" ref="G57:G62">F57/L57</f>
        <v>0.5166666666666667</v>
      </c>
      <c r="H57" s="14">
        <f>I15</f>
        <v>11</v>
      </c>
      <c r="I57" s="31">
        <f aca="true" t="shared" si="9" ref="I57:I62">H57/L57</f>
        <v>0.09166666666666666</v>
      </c>
      <c r="J57" s="14">
        <f>K15</f>
        <v>0</v>
      </c>
      <c r="K57" s="31">
        <f aca="true" t="shared" si="10" ref="K57:K62">J57/L57</f>
        <v>0</v>
      </c>
      <c r="L57" s="32">
        <f>B57+D57+F57+H57+J57</f>
        <v>120</v>
      </c>
      <c r="M57"/>
      <c r="N57"/>
      <c r="O57"/>
      <c r="P57"/>
      <c r="Q57" s="94"/>
      <c r="R57" s="99"/>
      <c r="S57" s="99"/>
      <c r="T57" s="9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20" s="5" customFormat="1" ht="12.75">
      <c r="A58" s="18" t="s">
        <v>29</v>
      </c>
      <c r="B58" s="14">
        <f>C21</f>
        <v>9</v>
      </c>
      <c r="C58" s="31">
        <f t="shared" si="6"/>
        <v>0.19148936170212766</v>
      </c>
      <c r="D58" s="14">
        <f>E21</f>
        <v>15</v>
      </c>
      <c r="E58" s="31">
        <f t="shared" si="7"/>
        <v>0.3191489361702128</v>
      </c>
      <c r="F58" s="14">
        <f>G21</f>
        <v>19</v>
      </c>
      <c r="G58" s="31">
        <f t="shared" si="8"/>
        <v>0.40425531914893614</v>
      </c>
      <c r="H58" s="14">
        <f>I21</f>
        <v>4</v>
      </c>
      <c r="I58" s="31">
        <f t="shared" si="9"/>
        <v>0.0851063829787234</v>
      </c>
      <c r="J58" s="14">
        <f>K21</f>
        <v>0</v>
      </c>
      <c r="K58" s="31">
        <f t="shared" si="10"/>
        <v>0</v>
      </c>
      <c r="L58" s="32">
        <f>B58+D58+F58+H58+J58</f>
        <v>47</v>
      </c>
      <c r="Q58" s="95"/>
      <c r="R58" s="112"/>
      <c r="S58" s="112"/>
      <c r="T58" s="112"/>
    </row>
    <row r="59" spans="1:193" ht="12.75">
      <c r="A59" s="18" t="s">
        <v>30</v>
      </c>
      <c r="B59" s="14">
        <f>C26</f>
        <v>0</v>
      </c>
      <c r="C59" s="31">
        <f t="shared" si="6"/>
        <v>0</v>
      </c>
      <c r="D59" s="14">
        <f>E26</f>
        <v>11</v>
      </c>
      <c r="E59" s="31">
        <f t="shared" si="7"/>
        <v>0.44</v>
      </c>
      <c r="F59" s="14">
        <f>G26</f>
        <v>13</v>
      </c>
      <c r="G59" s="31">
        <f t="shared" si="8"/>
        <v>0.52</v>
      </c>
      <c r="H59" s="14">
        <f>I26</f>
        <v>1</v>
      </c>
      <c r="I59" s="31">
        <f t="shared" si="9"/>
        <v>0.04</v>
      </c>
      <c r="J59" s="14">
        <f>K26</f>
        <v>0</v>
      </c>
      <c r="K59" s="31">
        <f t="shared" si="10"/>
        <v>0</v>
      </c>
      <c r="L59" s="32">
        <f>B59+D59+F59+H59+J59</f>
        <v>25</v>
      </c>
      <c r="M59"/>
      <c r="N59"/>
      <c r="O59"/>
      <c r="P59"/>
      <c r="Q59" s="94"/>
      <c r="R59" s="99"/>
      <c r="S59" s="99"/>
      <c r="T59" s="9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 t="s">
        <v>31</v>
      </c>
      <c r="B60" s="14">
        <f>C32</f>
        <v>0</v>
      </c>
      <c r="C60" s="31">
        <f t="shared" si="6"/>
        <v>0</v>
      </c>
      <c r="D60" s="14">
        <f>E32</f>
        <v>8</v>
      </c>
      <c r="E60" s="31">
        <f t="shared" si="7"/>
        <v>0.23529411764705882</v>
      </c>
      <c r="F60" s="14">
        <f>G32</f>
        <v>23</v>
      </c>
      <c r="G60" s="31">
        <f t="shared" si="8"/>
        <v>0.6764705882352942</v>
      </c>
      <c r="H60" s="14">
        <f>I32</f>
        <v>3</v>
      </c>
      <c r="I60" s="31">
        <f t="shared" si="9"/>
        <v>0.08823529411764706</v>
      </c>
      <c r="J60" s="14">
        <f>K32</f>
        <v>0</v>
      </c>
      <c r="K60" s="31">
        <f t="shared" si="10"/>
        <v>0</v>
      </c>
      <c r="L60" s="15">
        <f>B60+D60+F60+H60+J60</f>
        <v>34</v>
      </c>
      <c r="M60"/>
      <c r="N60"/>
      <c r="O60"/>
      <c r="P60"/>
      <c r="Q60" s="94"/>
      <c r="R60" s="99"/>
      <c r="S60" s="99"/>
      <c r="T60" s="9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8" t="s">
        <v>32</v>
      </c>
      <c r="B61" s="14">
        <f>C38</f>
        <v>4</v>
      </c>
      <c r="C61" s="31">
        <f t="shared" si="6"/>
        <v>0.125</v>
      </c>
      <c r="D61" s="14">
        <f>E38</f>
        <v>4</v>
      </c>
      <c r="E61" s="31">
        <f t="shared" si="7"/>
        <v>0.125</v>
      </c>
      <c r="F61" s="14">
        <f>G38</f>
        <v>22</v>
      </c>
      <c r="G61" s="31">
        <f t="shared" si="8"/>
        <v>0.6875</v>
      </c>
      <c r="H61" s="14">
        <f>I38</f>
        <v>2</v>
      </c>
      <c r="I61" s="31">
        <f t="shared" si="9"/>
        <v>0.0625</v>
      </c>
      <c r="J61" s="14">
        <f>K38</f>
        <v>0</v>
      </c>
      <c r="K61" s="31">
        <f t="shared" si="10"/>
        <v>0</v>
      </c>
      <c r="L61" s="15">
        <f>B61+D61+F61+H61+J61</f>
        <v>32</v>
      </c>
      <c r="M61"/>
      <c r="N61"/>
      <c r="O61"/>
      <c r="P61"/>
      <c r="Q61" s="94"/>
      <c r="R61" s="99"/>
      <c r="S61" s="99"/>
      <c r="T61" s="9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33" t="s">
        <v>33</v>
      </c>
      <c r="B62" s="132">
        <f>SUM(B57:B61)</f>
        <v>31</v>
      </c>
      <c r="C62" s="34">
        <f t="shared" si="6"/>
        <v>0.12015503875968993</v>
      </c>
      <c r="D62" s="132">
        <f>SUM(D57:D61)</f>
        <v>67</v>
      </c>
      <c r="E62" s="34">
        <f t="shared" si="7"/>
        <v>0.2596899224806202</v>
      </c>
      <c r="F62" s="132">
        <f>SUM(F57:F61)</f>
        <v>139</v>
      </c>
      <c r="G62" s="34">
        <f t="shared" si="8"/>
        <v>0.5387596899224806</v>
      </c>
      <c r="H62" s="132">
        <f>SUM(H57:H61)</f>
        <v>21</v>
      </c>
      <c r="I62" s="34">
        <f t="shared" si="9"/>
        <v>0.08139534883720931</v>
      </c>
      <c r="J62" s="132">
        <f>SUM(J57:J61)</f>
        <v>0</v>
      </c>
      <c r="K62" s="34">
        <f t="shared" si="10"/>
        <v>0</v>
      </c>
      <c r="L62" s="35">
        <f>SUM(L57:L61)</f>
        <v>258</v>
      </c>
      <c r="M62"/>
      <c r="N62"/>
      <c r="O62"/>
      <c r="P62"/>
      <c r="Q62" s="94"/>
      <c r="R62" s="99"/>
      <c r="S62" s="99"/>
      <c r="T62" s="9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06"/>
      <c r="B63" s="109">
        <f>B62/L62</f>
        <v>0.12015503875968993</v>
      </c>
      <c r="C63" s="109"/>
      <c r="D63" s="109">
        <f>D62/L62</f>
        <v>0.2596899224806202</v>
      </c>
      <c r="E63" s="109"/>
      <c r="F63" s="109">
        <f>F62/L62</f>
        <v>0.5387596899224806</v>
      </c>
      <c r="G63" s="109"/>
      <c r="H63" s="109">
        <f>H62/L62</f>
        <v>0.08139534883720931</v>
      </c>
      <c r="I63" s="109"/>
      <c r="J63" s="109">
        <f>J62/L62</f>
        <v>0</v>
      </c>
      <c r="K63" s="109"/>
      <c r="L63" s="110">
        <f>SUM(B63:J63)</f>
        <v>1</v>
      </c>
      <c r="M63"/>
      <c r="N63"/>
      <c r="O63"/>
      <c r="P63"/>
      <c r="Q63" s="94"/>
      <c r="R63" s="99"/>
      <c r="S63" s="99"/>
      <c r="T63" s="9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06"/>
      <c r="B64" s="105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/>
      <c r="N64"/>
      <c r="O64"/>
      <c r="P64"/>
      <c r="Q64" s="94"/>
      <c r="R64" s="99"/>
      <c r="S64" s="99"/>
      <c r="T64" s="9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39" t="s">
        <v>52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/>
      <c r="N65"/>
      <c r="O65"/>
      <c r="P65"/>
      <c r="Q65" s="94"/>
      <c r="R65" s="99"/>
      <c r="S65" s="99"/>
      <c r="T65" s="9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40" t="s">
        <v>48</v>
      </c>
      <c r="B66" s="140" t="s">
        <v>21</v>
      </c>
      <c r="C66" s="29" t="s">
        <v>22</v>
      </c>
      <c r="D66" s="140" t="s">
        <v>23</v>
      </c>
      <c r="E66" s="29" t="s">
        <v>22</v>
      </c>
      <c r="F66" s="140" t="s">
        <v>24</v>
      </c>
      <c r="G66" s="29" t="s">
        <v>22</v>
      </c>
      <c r="H66" s="140" t="s">
        <v>25</v>
      </c>
      <c r="I66" s="29" t="s">
        <v>22</v>
      </c>
      <c r="J66" s="29" t="s">
        <v>26</v>
      </c>
      <c r="K66" s="29" t="s">
        <v>22</v>
      </c>
      <c r="L66" s="140" t="s">
        <v>33</v>
      </c>
      <c r="M66"/>
      <c r="N66"/>
      <c r="O66"/>
      <c r="P66"/>
      <c r="Q66" s="94"/>
      <c r="R66" s="99"/>
      <c r="S66" s="99"/>
      <c r="T66" s="9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41"/>
      <c r="B67" s="141"/>
      <c r="C67" s="30" t="s">
        <v>48</v>
      </c>
      <c r="D67" s="141"/>
      <c r="E67" s="30" t="s">
        <v>48</v>
      </c>
      <c r="F67" s="141"/>
      <c r="G67" s="30" t="s">
        <v>48</v>
      </c>
      <c r="H67" s="141"/>
      <c r="I67" s="30" t="s">
        <v>48</v>
      </c>
      <c r="J67" s="30" t="s">
        <v>27</v>
      </c>
      <c r="K67" s="30" t="s">
        <v>48</v>
      </c>
      <c r="L67" s="141"/>
      <c r="M67"/>
      <c r="N67"/>
      <c r="O67"/>
      <c r="P67"/>
      <c r="Q67" s="94"/>
      <c r="R67" s="99"/>
      <c r="S67" s="99"/>
      <c r="T67" s="9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8" t="s">
        <v>28</v>
      </c>
      <c r="B68" s="14">
        <f>B57+B46</f>
        <v>22</v>
      </c>
      <c r="C68" s="31">
        <f>B68/L68</f>
        <v>0.03907637655417407</v>
      </c>
      <c r="D68" s="14">
        <f>D57+D46</f>
        <v>77</v>
      </c>
      <c r="E68" s="31">
        <f>D68/L68</f>
        <v>0.13676731793960922</v>
      </c>
      <c r="F68" s="14">
        <f>F57+F46</f>
        <v>215</v>
      </c>
      <c r="G68" s="31">
        <f>F68/L68</f>
        <v>0.38188277087033745</v>
      </c>
      <c r="H68" s="14">
        <f>H57+H46</f>
        <v>227</v>
      </c>
      <c r="I68" s="31">
        <f>H68/L68</f>
        <v>0.40319715808170514</v>
      </c>
      <c r="J68" s="14">
        <f>J57+J46</f>
        <v>22</v>
      </c>
      <c r="K68" s="31">
        <f>J68/L68</f>
        <v>0.03907637655417407</v>
      </c>
      <c r="L68" s="15">
        <f>B68+D68+F68+H68+J68</f>
        <v>563</v>
      </c>
      <c r="M68"/>
      <c r="N68"/>
      <c r="O68"/>
      <c r="P68"/>
      <c r="Q68" s="94"/>
      <c r="R68" s="99"/>
      <c r="S68" s="99"/>
      <c r="T68" s="9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8" t="s">
        <v>29</v>
      </c>
      <c r="B69" s="14">
        <f>B58+B47</f>
        <v>10</v>
      </c>
      <c r="C69" s="31">
        <f>B69/L69</f>
        <v>0.047619047619047616</v>
      </c>
      <c r="D69" s="14">
        <f>D58+D47</f>
        <v>31</v>
      </c>
      <c r="E69" s="31">
        <f>D69/L69</f>
        <v>0.14761904761904762</v>
      </c>
      <c r="F69" s="14">
        <f>F58+F47</f>
        <v>108</v>
      </c>
      <c r="G69" s="31">
        <f>F69/L69</f>
        <v>0.5142857142857142</v>
      </c>
      <c r="H69" s="14">
        <f>H58+H47</f>
        <v>55</v>
      </c>
      <c r="I69" s="31">
        <f>H69/L69</f>
        <v>0.2619047619047619</v>
      </c>
      <c r="J69" s="14">
        <f>J58+J47</f>
        <v>6</v>
      </c>
      <c r="K69" s="31">
        <f>J69/L69</f>
        <v>0.02857142857142857</v>
      </c>
      <c r="L69" s="15">
        <f>B69+D69+F69+H69+J69</f>
        <v>210</v>
      </c>
      <c r="M69"/>
      <c r="N69"/>
      <c r="O69"/>
      <c r="P69"/>
      <c r="Q69" s="94"/>
      <c r="R69" s="99"/>
      <c r="S69" s="99"/>
      <c r="T69" s="9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 t="s">
        <v>30</v>
      </c>
      <c r="B70" s="14">
        <f>B59+B48</f>
        <v>0</v>
      </c>
      <c r="C70" s="31">
        <f>B70/L70</f>
        <v>0</v>
      </c>
      <c r="D70" s="14">
        <f>D59+D48</f>
        <v>13</v>
      </c>
      <c r="E70" s="31">
        <f>D70/L70</f>
        <v>0.10655737704918032</v>
      </c>
      <c r="F70" s="14">
        <f>F59+F48</f>
        <v>71</v>
      </c>
      <c r="G70" s="31">
        <f>F70/L70</f>
        <v>0.5819672131147541</v>
      </c>
      <c r="H70" s="14">
        <f>H59+H48</f>
        <v>35</v>
      </c>
      <c r="I70" s="31">
        <f>H70/L70</f>
        <v>0.28688524590163933</v>
      </c>
      <c r="J70" s="14">
        <f>J59+J48</f>
        <v>3</v>
      </c>
      <c r="K70" s="31">
        <f>J70/L70</f>
        <v>0.02459016393442623</v>
      </c>
      <c r="L70" s="15">
        <f>B70+D70+F70+H70+J70</f>
        <v>122</v>
      </c>
      <c r="M70"/>
      <c r="N70"/>
      <c r="O70"/>
      <c r="P70"/>
      <c r="Q70" s="94"/>
      <c r="R70" s="99"/>
      <c r="S70" s="99"/>
      <c r="T70" s="9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20" ht="12">
      <c r="A71" s="18" t="s">
        <v>31</v>
      </c>
      <c r="B71" s="14">
        <f>B60+B49</f>
        <v>2</v>
      </c>
      <c r="C71" s="31">
        <f>B71/L71</f>
        <v>0.01</v>
      </c>
      <c r="D71" s="14">
        <f>D60+D49</f>
        <v>10</v>
      </c>
      <c r="E71" s="31">
        <f>D71/L71</f>
        <v>0.05</v>
      </c>
      <c r="F71" s="14">
        <f>F60+F49</f>
        <v>73</v>
      </c>
      <c r="G71" s="31">
        <f>F71/L71</f>
        <v>0.365</v>
      </c>
      <c r="H71" s="14">
        <f>H60+H49</f>
        <v>100</v>
      </c>
      <c r="I71" s="31">
        <f>H71/L71</f>
        <v>0.5</v>
      </c>
      <c r="J71" s="14">
        <f>J60+J49</f>
        <v>15</v>
      </c>
      <c r="K71" s="31">
        <f>J71/L71</f>
        <v>0.075</v>
      </c>
      <c r="L71" s="15">
        <f>B71+D71+F71+H71+J71</f>
        <v>200</v>
      </c>
      <c r="Q71" s="94"/>
      <c r="R71" s="94"/>
      <c r="S71" s="94"/>
      <c r="T71" s="94"/>
    </row>
    <row r="72" spans="1:20" ht="12">
      <c r="A72" s="18" t="s">
        <v>32</v>
      </c>
      <c r="B72" s="14">
        <f>B61+B50</f>
        <v>4</v>
      </c>
      <c r="C72" s="31">
        <f>B72/L72</f>
        <v>0.021052631578947368</v>
      </c>
      <c r="D72" s="14">
        <f>D61+D50</f>
        <v>6</v>
      </c>
      <c r="E72" s="31">
        <f>D72/L72</f>
        <v>0.031578947368421054</v>
      </c>
      <c r="F72" s="14">
        <f>F61+F50</f>
        <v>65</v>
      </c>
      <c r="G72" s="31">
        <f>F72/L72</f>
        <v>0.34210526315789475</v>
      </c>
      <c r="H72" s="14">
        <f>H61+H50</f>
        <v>104</v>
      </c>
      <c r="I72" s="31">
        <f>H72/L72</f>
        <v>0.5473684210526316</v>
      </c>
      <c r="J72" s="14">
        <f>J61+J50</f>
        <v>11</v>
      </c>
      <c r="K72" s="31">
        <f>J72/L72</f>
        <v>0.05789473684210526</v>
      </c>
      <c r="L72" s="15">
        <f>B72+D72+F72+H72+J72</f>
        <v>190</v>
      </c>
      <c r="Q72" s="94"/>
      <c r="R72" s="94"/>
      <c r="S72" s="94"/>
      <c r="T72" s="94"/>
    </row>
    <row r="73" spans="1:20" ht="12">
      <c r="A73" s="33" t="s">
        <v>33</v>
      </c>
      <c r="B73" s="132">
        <f>SUM(B68:B72)</f>
        <v>38</v>
      </c>
      <c r="C73" s="34">
        <f>B73/$L$73</f>
        <v>0.029571984435797664</v>
      </c>
      <c r="D73" s="132">
        <f>SUM(D68:D72)</f>
        <v>137</v>
      </c>
      <c r="E73" s="34">
        <f>D73/$L$73</f>
        <v>0.1066147859922179</v>
      </c>
      <c r="F73" s="132">
        <f>SUM(F68:F72)</f>
        <v>532</v>
      </c>
      <c r="G73" s="34">
        <f>F73/$L$73</f>
        <v>0.4140077821011673</v>
      </c>
      <c r="H73" s="132">
        <f>SUM(H68:H72)</f>
        <v>521</v>
      </c>
      <c r="I73" s="34">
        <f>H73/$L$73</f>
        <v>0.4054474708171206</v>
      </c>
      <c r="J73" s="132">
        <f>SUM(J68:J72)</f>
        <v>57</v>
      </c>
      <c r="K73" s="34">
        <f>J73/$L$73</f>
        <v>0.0443579766536965</v>
      </c>
      <c r="L73" s="22">
        <f>SUM(L68:L72)</f>
        <v>1285</v>
      </c>
      <c r="Q73" s="94"/>
      <c r="R73" s="94"/>
      <c r="S73" s="94"/>
      <c r="T73" s="94"/>
    </row>
    <row r="74" spans="1:20" ht="12">
      <c r="A74" s="106"/>
      <c r="B74" s="109">
        <f>B73/L73</f>
        <v>0.029571984435797664</v>
      </c>
      <c r="C74" s="109"/>
      <c r="D74" s="109">
        <f>D73/L73</f>
        <v>0.1066147859922179</v>
      </c>
      <c r="E74" s="109"/>
      <c r="F74" s="109">
        <f>F73/L73</f>
        <v>0.4140077821011673</v>
      </c>
      <c r="G74" s="109"/>
      <c r="H74" s="109">
        <f>H73/L73</f>
        <v>0.4054474708171206</v>
      </c>
      <c r="I74" s="109"/>
      <c r="J74" s="109">
        <f>J73/L73</f>
        <v>0.0443579766536965</v>
      </c>
      <c r="K74" s="109"/>
      <c r="L74" s="110">
        <f>SUM(B74:J74)</f>
        <v>0.9999999999999999</v>
      </c>
      <c r="Q74" s="94"/>
      <c r="R74" s="94"/>
      <c r="S74" s="94"/>
      <c r="T74" s="94"/>
    </row>
    <row r="75" spans="1:20" ht="12">
      <c r="A75" s="106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10"/>
      <c r="Q75" s="94"/>
      <c r="R75" s="94"/>
      <c r="S75" s="94"/>
      <c r="T75" s="94"/>
    </row>
    <row r="76" spans="1:20" ht="12" hidden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Q76" s="94"/>
      <c r="R76" s="94"/>
      <c r="S76" s="94"/>
      <c r="T76" s="94"/>
    </row>
    <row r="77" spans="1:20" ht="12">
      <c r="A77" s="37" t="s">
        <v>40</v>
      </c>
      <c r="B77" s="17" t="s">
        <v>7</v>
      </c>
      <c r="C77" s="17" t="s">
        <v>34</v>
      </c>
      <c r="D77" s="17" t="s">
        <v>33</v>
      </c>
      <c r="E77" s="109"/>
      <c r="F77" s="109"/>
      <c r="G77" s="109"/>
      <c r="H77" s="109"/>
      <c r="I77" s="109"/>
      <c r="J77" s="109"/>
      <c r="K77" s="109"/>
      <c r="L77" s="110"/>
      <c r="Q77" s="94"/>
      <c r="R77" s="94"/>
      <c r="S77" s="94"/>
      <c r="T77" s="94"/>
    </row>
    <row r="78" spans="1:20" ht="12">
      <c r="A78" s="18" t="s">
        <v>53</v>
      </c>
      <c r="B78" s="15">
        <f>B51</f>
        <v>7</v>
      </c>
      <c r="C78" s="38">
        <f>B62</f>
        <v>31</v>
      </c>
      <c r="D78" s="39">
        <f>B73</f>
        <v>38</v>
      </c>
      <c r="E78" s="109"/>
      <c r="F78" s="109"/>
      <c r="G78" s="109"/>
      <c r="H78" s="109"/>
      <c r="I78" s="109"/>
      <c r="J78" s="109"/>
      <c r="K78" s="109"/>
      <c r="L78" s="110"/>
      <c r="Q78" s="94"/>
      <c r="R78" s="94"/>
      <c r="S78" s="94"/>
      <c r="T78" s="94"/>
    </row>
    <row r="79" spans="1:20" ht="12">
      <c r="A79" s="18" t="s">
        <v>54</v>
      </c>
      <c r="B79" s="15">
        <f>D51</f>
        <v>70</v>
      </c>
      <c r="C79" s="38">
        <f>D62</f>
        <v>67</v>
      </c>
      <c r="D79" s="39">
        <f>D73</f>
        <v>137</v>
      </c>
      <c r="E79" s="109"/>
      <c r="F79" s="109"/>
      <c r="G79" s="109"/>
      <c r="H79" s="109"/>
      <c r="I79" s="109"/>
      <c r="J79" s="109"/>
      <c r="K79" s="109"/>
      <c r="L79" s="110"/>
      <c r="Q79" s="94"/>
      <c r="R79" s="94"/>
      <c r="S79" s="94"/>
      <c r="T79" s="94"/>
    </row>
    <row r="80" spans="1:20" ht="12">
      <c r="A80" s="18" t="s">
        <v>55</v>
      </c>
      <c r="B80" s="15">
        <f>F51</f>
        <v>393</v>
      </c>
      <c r="C80" s="38">
        <f>F62</f>
        <v>139</v>
      </c>
      <c r="D80" s="39">
        <f>F73</f>
        <v>532</v>
      </c>
      <c r="E80" s="109"/>
      <c r="F80" s="109"/>
      <c r="G80" s="109"/>
      <c r="H80" s="109"/>
      <c r="I80" s="109"/>
      <c r="J80" s="109"/>
      <c r="K80" s="109"/>
      <c r="L80" s="110"/>
      <c r="Q80" s="94"/>
      <c r="R80" s="94"/>
      <c r="S80" s="94"/>
      <c r="T80" s="94"/>
    </row>
    <row r="81" spans="1:20" ht="12">
      <c r="A81" s="18" t="s">
        <v>56</v>
      </c>
      <c r="B81" s="15">
        <f>H51</f>
        <v>500</v>
      </c>
      <c r="C81" s="38">
        <f>H62</f>
        <v>21</v>
      </c>
      <c r="D81" s="39">
        <f>H73</f>
        <v>521</v>
      </c>
      <c r="E81" s="109"/>
      <c r="F81" s="109"/>
      <c r="G81" s="109"/>
      <c r="H81" s="109"/>
      <c r="I81" s="109"/>
      <c r="J81" s="109"/>
      <c r="K81" s="109"/>
      <c r="L81" s="110"/>
      <c r="Q81" s="94"/>
      <c r="R81" s="94"/>
      <c r="S81" s="94"/>
      <c r="T81" s="94"/>
    </row>
    <row r="82" spans="1:20" ht="12">
      <c r="A82" s="18" t="s">
        <v>57</v>
      </c>
      <c r="B82" s="15">
        <f>J51</f>
        <v>57</v>
      </c>
      <c r="C82" s="38">
        <f>J62</f>
        <v>0</v>
      </c>
      <c r="D82" s="39">
        <f>J73</f>
        <v>57</v>
      </c>
      <c r="E82" s="109"/>
      <c r="F82" s="109"/>
      <c r="G82" s="109"/>
      <c r="H82" s="109"/>
      <c r="I82" s="109"/>
      <c r="J82" s="109"/>
      <c r="K82" s="109"/>
      <c r="L82" s="110"/>
      <c r="Q82" s="94"/>
      <c r="R82" s="94"/>
      <c r="S82" s="94"/>
      <c r="T82" s="94"/>
    </row>
    <row r="83" spans="1:20" ht="12">
      <c r="A83" s="17" t="s">
        <v>33</v>
      </c>
      <c r="B83" s="35">
        <f>SUM(B78:B82)</f>
        <v>1027</v>
      </c>
      <c r="C83" s="17">
        <f>SUM(C78:C82)</f>
        <v>258</v>
      </c>
      <c r="D83" s="22">
        <f>SUM(D78:D82)</f>
        <v>1285</v>
      </c>
      <c r="E83" s="109"/>
      <c r="F83" s="109"/>
      <c r="G83" s="109"/>
      <c r="H83" s="109"/>
      <c r="I83" s="109"/>
      <c r="J83" s="109"/>
      <c r="K83" s="109"/>
      <c r="L83" s="110"/>
      <c r="Q83" s="94"/>
      <c r="R83" s="94"/>
      <c r="S83" s="94"/>
      <c r="T83" s="94"/>
    </row>
    <row r="84" spans="1:20" ht="12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2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20" ht="12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1:20" ht="12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ht="1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</row>
    <row r="96" spans="1:20" ht="1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1:20" ht="1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1:20" ht="1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1:20" ht="1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1:20" ht="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1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ht="1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ht="1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ht="1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1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1:20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1:20" ht="1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ht="1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1:20" ht="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1:20" ht="1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ht="1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">
      <c r="A127" s="94"/>
      <c r="B127" s="94"/>
      <c r="C127" s="94"/>
      <c r="D127" s="94"/>
      <c r="E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ht="12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0" ht="1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0" ht="1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1:20" ht="1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1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1:20" ht="1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2:20" ht="12">
      <c r="B138" s="94"/>
      <c r="C138" s="94"/>
      <c r="D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1:20" ht="12">
      <c r="A139" s="113" t="s">
        <v>58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94"/>
      <c r="S139" s="94"/>
      <c r="T139" s="94"/>
    </row>
    <row r="140" spans="1:17" ht="12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7" ht="12">
      <c r="A147" s="9"/>
    </row>
  </sheetData>
  <sheetProtection password="CA75" sheet="1" selectLockedCells="1" selectUnlockedCells="1"/>
  <mergeCells count="62">
    <mergeCell ref="A65:L65"/>
    <mergeCell ref="A66:A67"/>
    <mergeCell ref="B66:B67"/>
    <mergeCell ref="D66:D67"/>
    <mergeCell ref="F66:F67"/>
    <mergeCell ref="H66:H67"/>
    <mergeCell ref="L66:L67"/>
    <mergeCell ref="A33:A34"/>
    <mergeCell ref="A54:L54"/>
    <mergeCell ref="A55:A56"/>
    <mergeCell ref="B55:B56"/>
    <mergeCell ref="D55:D56"/>
    <mergeCell ref="F55:F56"/>
    <mergeCell ref="H55:H56"/>
    <mergeCell ref="L55:L56"/>
    <mergeCell ref="A43:L43"/>
    <mergeCell ref="A44:A45"/>
    <mergeCell ref="B44:B45"/>
    <mergeCell ref="D44:D45"/>
    <mergeCell ref="F44:F45"/>
    <mergeCell ref="H44:H45"/>
    <mergeCell ref="L44:L45"/>
    <mergeCell ref="B33:C33"/>
    <mergeCell ref="D33:E33"/>
    <mergeCell ref="F33:G33"/>
    <mergeCell ref="H33:I33"/>
    <mergeCell ref="J33:K33"/>
    <mergeCell ref="L22:L23"/>
    <mergeCell ref="L27:L28"/>
    <mergeCell ref="L33:L34"/>
    <mergeCell ref="A27:A28"/>
    <mergeCell ref="B27:C27"/>
    <mergeCell ref="D27:E27"/>
    <mergeCell ref="F27:G27"/>
    <mergeCell ref="H27:I27"/>
    <mergeCell ref="J27:K27"/>
    <mergeCell ref="A22:A23"/>
    <mergeCell ref="B22:C22"/>
    <mergeCell ref="D22:E22"/>
    <mergeCell ref="F22:G22"/>
    <mergeCell ref="H22:I22"/>
    <mergeCell ref="J22:K22"/>
    <mergeCell ref="L8:L9"/>
    <mergeCell ref="A16:A17"/>
    <mergeCell ref="B16:C16"/>
    <mergeCell ref="D16:E16"/>
    <mergeCell ref="F16:G16"/>
    <mergeCell ref="H16:I16"/>
    <mergeCell ref="J16:K16"/>
    <mergeCell ref="L16:L17"/>
    <mergeCell ref="A8:A9"/>
    <mergeCell ref="B8:C8"/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140"/>
  <sheetViews>
    <sheetView tabSelected="1" zoomScalePageLayoutView="0" workbookViewId="0" topLeftCell="A58">
      <selection activeCell="A87" sqref="A87:IV94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/>
      <c r="N1"/>
      <c r="O1"/>
      <c r="P1"/>
      <c r="Q1" s="99"/>
      <c r="R1" s="99"/>
      <c r="S1" s="99"/>
      <c r="T1" s="9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/>
      <c r="N2"/>
      <c r="O2"/>
      <c r="P2"/>
      <c r="Q2" s="99"/>
      <c r="R2" s="99"/>
      <c r="S2" s="99"/>
      <c r="T2" s="9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 s="99"/>
      <c r="R3" s="99"/>
      <c r="S3" s="99"/>
      <c r="T3" s="9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94"/>
      <c r="B4" s="105"/>
      <c r="C4" s="162" t="s">
        <v>83</v>
      </c>
      <c r="D4" s="162"/>
      <c r="E4" s="162"/>
      <c r="F4" s="162"/>
      <c r="G4" s="106"/>
      <c r="H4" s="106"/>
      <c r="I4" s="106"/>
      <c r="J4" s="106"/>
      <c r="K4" s="106"/>
      <c r="L4" s="107"/>
      <c r="Q4" s="94"/>
      <c r="R4" s="94"/>
      <c r="S4" s="94"/>
      <c r="T4" s="94"/>
    </row>
    <row r="5" spans="1:20" ht="15.7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94"/>
      <c r="R5" s="94"/>
      <c r="S5" s="94"/>
      <c r="T5" s="94"/>
    </row>
    <row r="6" spans="1:20" ht="1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Q6" s="94"/>
      <c r="R6" s="94"/>
      <c r="S6" s="94"/>
      <c r="T6" s="94"/>
    </row>
    <row r="7" spans="1:20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Q7" s="94"/>
      <c r="R7" s="94"/>
      <c r="S7" s="94"/>
      <c r="T7" s="94"/>
    </row>
    <row r="8" spans="1:20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  <c r="Q8" s="94"/>
      <c r="R8" s="94"/>
      <c r="S8" s="94"/>
      <c r="T8" s="94"/>
    </row>
    <row r="9" spans="1:20" ht="12" customHeight="1">
      <c r="A9" s="143"/>
      <c r="B9" s="136" t="s">
        <v>7</v>
      </c>
      <c r="C9" s="136" t="s">
        <v>8</v>
      </c>
      <c r="D9" s="136" t="s">
        <v>7</v>
      </c>
      <c r="E9" s="136" t="s">
        <v>8</v>
      </c>
      <c r="F9" s="136" t="s">
        <v>7</v>
      </c>
      <c r="G9" s="136" t="s">
        <v>8</v>
      </c>
      <c r="H9" s="136" t="s">
        <v>7</v>
      </c>
      <c r="I9" s="136" t="s">
        <v>8</v>
      </c>
      <c r="J9" s="136" t="s">
        <v>7</v>
      </c>
      <c r="K9" s="136" t="s">
        <v>8</v>
      </c>
      <c r="L9" s="143"/>
      <c r="Q9" s="94"/>
      <c r="R9" s="94"/>
      <c r="S9" s="94"/>
      <c r="T9" s="94"/>
    </row>
    <row r="10" spans="1:20" ht="12" customHeight="1">
      <c r="A10" s="13" t="s">
        <v>9</v>
      </c>
      <c r="B10" s="46">
        <v>2</v>
      </c>
      <c r="C10" s="46">
        <v>4</v>
      </c>
      <c r="D10" s="46">
        <v>4</v>
      </c>
      <c r="E10" s="46">
        <v>12</v>
      </c>
      <c r="F10" s="46">
        <v>54</v>
      </c>
      <c r="G10" s="46">
        <v>7</v>
      </c>
      <c r="H10" s="46">
        <v>72</v>
      </c>
      <c r="I10" s="46">
        <v>5</v>
      </c>
      <c r="J10" s="46">
        <v>6</v>
      </c>
      <c r="K10" s="47">
        <v>0</v>
      </c>
      <c r="L10" s="15">
        <f>SUM(B10:K10)</f>
        <v>166</v>
      </c>
      <c r="Q10" s="94"/>
      <c r="R10" s="94"/>
      <c r="S10" s="94"/>
      <c r="T10" s="94"/>
    </row>
    <row r="11" spans="1:20" ht="12" customHeight="1">
      <c r="A11" s="13" t="s">
        <v>10</v>
      </c>
      <c r="B11" s="46">
        <v>0</v>
      </c>
      <c r="C11" s="46">
        <v>3</v>
      </c>
      <c r="D11" s="46">
        <v>41</v>
      </c>
      <c r="E11" s="46">
        <v>8</v>
      </c>
      <c r="F11" s="46">
        <v>42</v>
      </c>
      <c r="G11" s="46">
        <v>5</v>
      </c>
      <c r="H11" s="46">
        <v>34</v>
      </c>
      <c r="I11" s="46">
        <v>4</v>
      </c>
      <c r="J11" s="46">
        <v>4</v>
      </c>
      <c r="K11" s="47">
        <v>0</v>
      </c>
      <c r="L11" s="15">
        <f>SUM(B11:K11)</f>
        <v>141</v>
      </c>
      <c r="Q11" s="94"/>
      <c r="R11" s="94"/>
      <c r="S11" s="94"/>
      <c r="T11" s="94"/>
    </row>
    <row r="12" spans="1:20" ht="12" customHeight="1">
      <c r="A12" s="13" t="s">
        <v>11</v>
      </c>
      <c r="B12" s="46">
        <v>0</v>
      </c>
      <c r="C12" s="46">
        <v>2</v>
      </c>
      <c r="D12" s="46">
        <v>0</v>
      </c>
      <c r="E12" s="46">
        <v>1</v>
      </c>
      <c r="F12" s="46">
        <v>19</v>
      </c>
      <c r="G12" s="46">
        <v>9</v>
      </c>
      <c r="H12" s="46">
        <v>55</v>
      </c>
      <c r="I12" s="46">
        <v>0</v>
      </c>
      <c r="J12" s="46">
        <v>5</v>
      </c>
      <c r="K12" s="47">
        <v>0</v>
      </c>
      <c r="L12" s="15">
        <f>SUM(B12:K12)</f>
        <v>91</v>
      </c>
      <c r="Q12" s="94"/>
      <c r="R12" s="94"/>
      <c r="S12" s="94"/>
      <c r="T12" s="94"/>
    </row>
    <row r="13" spans="1:20" ht="12" customHeight="1">
      <c r="A13" s="13" t="s">
        <v>12</v>
      </c>
      <c r="B13" s="46">
        <v>2</v>
      </c>
      <c r="C13" s="46">
        <v>0</v>
      </c>
      <c r="D13" s="46">
        <v>2</v>
      </c>
      <c r="E13" s="46">
        <v>3</v>
      </c>
      <c r="F13" s="46">
        <v>15</v>
      </c>
      <c r="G13" s="46">
        <v>5</v>
      </c>
      <c r="H13" s="46">
        <v>13</v>
      </c>
      <c r="I13" s="46">
        <v>1</v>
      </c>
      <c r="J13" s="46">
        <v>2</v>
      </c>
      <c r="K13" s="47">
        <v>0</v>
      </c>
      <c r="L13" s="15">
        <f>SUM(B13:K13)</f>
        <v>43</v>
      </c>
      <c r="Q13" s="94"/>
      <c r="R13" s="94"/>
      <c r="S13" s="94"/>
      <c r="T13" s="94"/>
    </row>
    <row r="14" spans="1:20" s="2" customFormat="1" ht="12" customHeight="1">
      <c r="A14" s="13" t="s">
        <v>13</v>
      </c>
      <c r="B14" s="46">
        <v>0</v>
      </c>
      <c r="C14" s="46">
        <v>2</v>
      </c>
      <c r="D14" s="46">
        <v>1</v>
      </c>
      <c r="E14" s="48">
        <v>1</v>
      </c>
      <c r="F14" s="46">
        <v>23</v>
      </c>
      <c r="G14" s="46">
        <v>14</v>
      </c>
      <c r="H14" s="46">
        <v>42</v>
      </c>
      <c r="I14" s="46">
        <v>1</v>
      </c>
      <c r="J14" s="46">
        <v>5</v>
      </c>
      <c r="K14" s="47">
        <v>0</v>
      </c>
      <c r="L14" s="15">
        <f>SUM(B14:K14)</f>
        <v>89</v>
      </c>
      <c r="Q14" s="95"/>
      <c r="R14" s="95"/>
      <c r="S14" s="95"/>
      <c r="T14" s="95"/>
    </row>
    <row r="15" spans="1:20" s="2" customFormat="1" ht="12">
      <c r="A15" s="16" t="s">
        <v>41</v>
      </c>
      <c r="B15" s="17">
        <f aca="true" t="shared" si="0" ref="B15:L15">SUM(B10:B14)</f>
        <v>4</v>
      </c>
      <c r="C15" s="17">
        <f t="shared" si="0"/>
        <v>11</v>
      </c>
      <c r="D15" s="17">
        <f t="shared" si="0"/>
        <v>48</v>
      </c>
      <c r="E15" s="17">
        <f t="shared" si="0"/>
        <v>25</v>
      </c>
      <c r="F15" s="17">
        <f t="shared" si="0"/>
        <v>153</v>
      </c>
      <c r="G15" s="17">
        <f t="shared" si="0"/>
        <v>40</v>
      </c>
      <c r="H15" s="17">
        <f t="shared" si="0"/>
        <v>216</v>
      </c>
      <c r="I15" s="17">
        <f t="shared" si="0"/>
        <v>11</v>
      </c>
      <c r="J15" s="17">
        <f t="shared" si="0"/>
        <v>22</v>
      </c>
      <c r="K15" s="17">
        <f t="shared" si="0"/>
        <v>0</v>
      </c>
      <c r="L15" s="17">
        <f t="shared" si="0"/>
        <v>530</v>
      </c>
      <c r="Q15" s="95"/>
      <c r="R15" s="95"/>
      <c r="S15" s="95"/>
      <c r="T15" s="95"/>
    </row>
    <row r="16" spans="1:20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  <c r="Q16" s="94"/>
      <c r="R16" s="94"/>
      <c r="S16" s="94"/>
      <c r="T16" s="94"/>
    </row>
    <row r="17" spans="1:20" ht="12">
      <c r="A17" s="143"/>
      <c r="B17" s="136" t="s">
        <v>7</v>
      </c>
      <c r="C17" s="136" t="s">
        <v>8</v>
      </c>
      <c r="D17" s="136" t="s">
        <v>7</v>
      </c>
      <c r="E17" s="136" t="s">
        <v>8</v>
      </c>
      <c r="F17" s="136" t="s">
        <v>7</v>
      </c>
      <c r="G17" s="136" t="s">
        <v>8</v>
      </c>
      <c r="H17" s="136" t="s">
        <v>7</v>
      </c>
      <c r="I17" s="136" t="s">
        <v>8</v>
      </c>
      <c r="J17" s="136" t="s">
        <v>7</v>
      </c>
      <c r="K17" s="136" t="s">
        <v>8</v>
      </c>
      <c r="L17" s="143"/>
      <c r="Q17" s="94"/>
      <c r="R17" s="94"/>
      <c r="S17" s="94"/>
      <c r="T17" s="94"/>
    </row>
    <row r="18" spans="1:20" ht="12">
      <c r="A18" s="18" t="s">
        <v>12</v>
      </c>
      <c r="B18" s="46">
        <v>0</v>
      </c>
      <c r="C18" s="46">
        <v>3</v>
      </c>
      <c r="D18" s="46">
        <v>11</v>
      </c>
      <c r="E18" s="46">
        <v>3</v>
      </c>
      <c r="F18" s="46">
        <v>28</v>
      </c>
      <c r="G18" s="46">
        <v>3</v>
      </c>
      <c r="H18" s="46">
        <v>9</v>
      </c>
      <c r="I18" s="46">
        <v>0</v>
      </c>
      <c r="J18" s="46">
        <v>0</v>
      </c>
      <c r="K18" s="47">
        <v>0</v>
      </c>
      <c r="L18" s="15">
        <f>SUM(B18:K18)</f>
        <v>57</v>
      </c>
      <c r="Q18" s="94"/>
      <c r="R18" s="94"/>
      <c r="S18" s="94"/>
      <c r="T18" s="94"/>
    </row>
    <row r="19" spans="1:20" ht="12">
      <c r="A19" s="18" t="s">
        <v>81</v>
      </c>
      <c r="B19" s="46">
        <v>1</v>
      </c>
      <c r="C19" s="46">
        <v>0</v>
      </c>
      <c r="D19" s="46">
        <v>2</v>
      </c>
      <c r="E19" s="46">
        <v>3</v>
      </c>
      <c r="F19" s="46">
        <v>30</v>
      </c>
      <c r="G19" s="46">
        <v>2</v>
      </c>
      <c r="H19" s="46">
        <v>24</v>
      </c>
      <c r="I19" s="46">
        <v>1</v>
      </c>
      <c r="J19" s="46">
        <v>4</v>
      </c>
      <c r="K19" s="47">
        <v>0</v>
      </c>
      <c r="L19" s="15">
        <f>SUM(B19:K19)</f>
        <v>67</v>
      </c>
      <c r="Q19" s="94"/>
      <c r="R19" s="94"/>
      <c r="S19" s="94"/>
      <c r="T19" s="94"/>
    </row>
    <row r="20" spans="1:20" s="2" customFormat="1" ht="12">
      <c r="A20" s="18" t="s">
        <v>15</v>
      </c>
      <c r="B20" s="46">
        <v>0</v>
      </c>
      <c r="C20" s="46">
        <v>2</v>
      </c>
      <c r="D20" s="46">
        <v>3</v>
      </c>
      <c r="E20" s="46">
        <v>1</v>
      </c>
      <c r="F20" s="46">
        <v>31</v>
      </c>
      <c r="G20" s="46">
        <v>10</v>
      </c>
      <c r="H20" s="46">
        <v>19</v>
      </c>
      <c r="I20" s="46">
        <v>3</v>
      </c>
      <c r="J20" s="46">
        <v>2</v>
      </c>
      <c r="K20" s="47">
        <v>0</v>
      </c>
      <c r="L20" s="15">
        <f>SUM(B20:K20)</f>
        <v>71</v>
      </c>
      <c r="Q20" s="95"/>
      <c r="R20" s="95"/>
      <c r="S20" s="95"/>
      <c r="T20" s="95"/>
    </row>
    <row r="21" spans="1:20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5</v>
      </c>
      <c r="D21" s="17">
        <f t="shared" si="1"/>
        <v>16</v>
      </c>
      <c r="E21" s="17">
        <f t="shared" si="1"/>
        <v>7</v>
      </c>
      <c r="F21" s="17">
        <f t="shared" si="1"/>
        <v>89</v>
      </c>
      <c r="G21" s="17">
        <f t="shared" si="1"/>
        <v>15</v>
      </c>
      <c r="H21" s="17">
        <f t="shared" si="1"/>
        <v>52</v>
      </c>
      <c r="I21" s="17">
        <f t="shared" si="1"/>
        <v>4</v>
      </c>
      <c r="J21" s="17">
        <f t="shared" si="1"/>
        <v>6</v>
      </c>
      <c r="K21" s="17">
        <v>0</v>
      </c>
      <c r="L21" s="17">
        <f t="shared" si="1"/>
        <v>195</v>
      </c>
      <c r="Q21" s="95"/>
      <c r="R21" s="95"/>
      <c r="S21" s="95"/>
      <c r="T21" s="95"/>
    </row>
    <row r="22" spans="1:20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  <c r="Q22" s="94"/>
      <c r="R22" s="94"/>
      <c r="S22" s="94"/>
      <c r="T22" s="94"/>
    </row>
    <row r="23" spans="1:20" ht="12">
      <c r="A23" s="143"/>
      <c r="B23" s="136" t="s">
        <v>7</v>
      </c>
      <c r="C23" s="136" t="s">
        <v>8</v>
      </c>
      <c r="D23" s="136" t="s">
        <v>7</v>
      </c>
      <c r="E23" s="136" t="s">
        <v>8</v>
      </c>
      <c r="F23" s="136" t="s">
        <v>7</v>
      </c>
      <c r="G23" s="136" t="s">
        <v>8</v>
      </c>
      <c r="H23" s="136" t="s">
        <v>7</v>
      </c>
      <c r="I23" s="136" t="s">
        <v>8</v>
      </c>
      <c r="J23" s="136" t="s">
        <v>7</v>
      </c>
      <c r="K23" s="136" t="s">
        <v>8</v>
      </c>
      <c r="L23" s="143"/>
      <c r="Q23" s="94"/>
      <c r="R23" s="94"/>
      <c r="S23" s="94"/>
      <c r="T23" s="94"/>
    </row>
    <row r="24" spans="1:20" ht="12">
      <c r="A24" s="18" t="s">
        <v>16</v>
      </c>
      <c r="B24" s="46">
        <v>0</v>
      </c>
      <c r="C24" s="46">
        <v>0</v>
      </c>
      <c r="D24" s="46">
        <v>1</v>
      </c>
      <c r="E24" s="46">
        <v>3</v>
      </c>
      <c r="F24" s="46">
        <v>23</v>
      </c>
      <c r="G24" s="46">
        <v>6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56</v>
      </c>
      <c r="Q24" s="94"/>
      <c r="R24" s="94"/>
      <c r="S24" s="94"/>
      <c r="T24" s="94"/>
    </row>
    <row r="25" spans="1:20" s="2" customFormat="1" ht="12">
      <c r="A25" s="18" t="s">
        <v>12</v>
      </c>
      <c r="B25" s="46">
        <v>0</v>
      </c>
      <c r="C25" s="46">
        <v>0</v>
      </c>
      <c r="D25" s="46">
        <v>1</v>
      </c>
      <c r="E25" s="46">
        <v>5</v>
      </c>
      <c r="F25" s="46">
        <v>35</v>
      </c>
      <c r="G25" s="46">
        <v>4</v>
      </c>
      <c r="H25" s="46">
        <v>13</v>
      </c>
      <c r="I25" s="46">
        <v>0</v>
      </c>
      <c r="J25" s="46">
        <v>0</v>
      </c>
      <c r="K25" s="47">
        <v>0</v>
      </c>
      <c r="L25" s="15">
        <f>SUM(B25:K25)</f>
        <v>58</v>
      </c>
      <c r="Q25" s="95"/>
      <c r="R25" s="95"/>
      <c r="S25" s="95"/>
      <c r="T25" s="95"/>
    </row>
    <row r="26" spans="1:20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0</v>
      </c>
      <c r="D26" s="17">
        <f t="shared" si="2"/>
        <v>2</v>
      </c>
      <c r="E26" s="17">
        <f t="shared" si="2"/>
        <v>8</v>
      </c>
      <c r="F26" s="17">
        <f t="shared" si="2"/>
        <v>58</v>
      </c>
      <c r="G26" s="17">
        <f t="shared" si="2"/>
        <v>10</v>
      </c>
      <c r="H26" s="17">
        <f t="shared" si="2"/>
        <v>33</v>
      </c>
      <c r="I26" s="17">
        <f t="shared" si="2"/>
        <v>0</v>
      </c>
      <c r="J26" s="17">
        <f t="shared" si="2"/>
        <v>3</v>
      </c>
      <c r="K26" s="17">
        <f t="shared" si="2"/>
        <v>0</v>
      </c>
      <c r="L26" s="41">
        <f t="shared" si="2"/>
        <v>114</v>
      </c>
      <c r="Q26" s="95"/>
      <c r="R26" s="95"/>
      <c r="S26" s="95"/>
      <c r="T26" s="95"/>
    </row>
    <row r="27" spans="1:20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  <c r="Q27" s="94"/>
      <c r="R27" s="94"/>
      <c r="S27" s="94"/>
      <c r="T27" s="94"/>
    </row>
    <row r="28" spans="1:20" ht="12">
      <c r="A28" s="143"/>
      <c r="B28" s="136" t="s">
        <v>7</v>
      </c>
      <c r="C28" s="136" t="s">
        <v>8</v>
      </c>
      <c r="D28" s="136" t="s">
        <v>7</v>
      </c>
      <c r="E28" s="136" t="s">
        <v>8</v>
      </c>
      <c r="F28" s="136" t="s">
        <v>7</v>
      </c>
      <c r="G28" s="136" t="s">
        <v>8</v>
      </c>
      <c r="H28" s="136" t="s">
        <v>7</v>
      </c>
      <c r="I28" s="136" t="s">
        <v>8</v>
      </c>
      <c r="J28" s="136" t="s">
        <v>7</v>
      </c>
      <c r="K28" s="136" t="s">
        <v>8</v>
      </c>
      <c r="L28" s="143"/>
      <c r="Q28" s="94"/>
      <c r="R28" s="94"/>
      <c r="S28" s="94"/>
      <c r="T28" s="94"/>
    </row>
    <row r="29" spans="1:20" s="3" customFormat="1" ht="12">
      <c r="A29" s="18" t="s">
        <v>17</v>
      </c>
      <c r="B29" s="14">
        <v>0</v>
      </c>
      <c r="C29" s="46">
        <v>0</v>
      </c>
      <c r="D29" s="46">
        <v>0</v>
      </c>
      <c r="E29" s="46">
        <v>0</v>
      </c>
      <c r="F29" s="46">
        <v>2</v>
      </c>
      <c r="G29" s="46">
        <v>2</v>
      </c>
      <c r="H29" s="46">
        <v>33</v>
      </c>
      <c r="I29" s="46">
        <v>0</v>
      </c>
      <c r="J29" s="46">
        <v>9</v>
      </c>
      <c r="K29" s="47">
        <v>0</v>
      </c>
      <c r="L29" s="15">
        <f>SUM(B29:K29)</f>
        <v>46</v>
      </c>
      <c r="Q29" s="94"/>
      <c r="R29" s="94"/>
      <c r="S29" s="94"/>
      <c r="T29" s="94"/>
    </row>
    <row r="30" spans="1:20" ht="12">
      <c r="A30" s="13" t="s">
        <v>18</v>
      </c>
      <c r="B30" s="14">
        <v>0</v>
      </c>
      <c r="C30" s="46">
        <v>0</v>
      </c>
      <c r="D30" s="46">
        <v>2</v>
      </c>
      <c r="E30" s="46">
        <v>2</v>
      </c>
      <c r="F30" s="46">
        <v>24</v>
      </c>
      <c r="G30" s="46">
        <v>10</v>
      </c>
      <c r="H30" s="46">
        <v>50</v>
      </c>
      <c r="I30" s="46">
        <v>0</v>
      </c>
      <c r="J30" s="46">
        <v>6</v>
      </c>
      <c r="K30" s="47">
        <v>0</v>
      </c>
      <c r="L30" s="15">
        <f>SUM(B30:K30)</f>
        <v>94</v>
      </c>
      <c r="Q30" s="94"/>
      <c r="R30" s="94"/>
      <c r="S30" s="94"/>
      <c r="T30" s="94"/>
    </row>
    <row r="31" spans="1:20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2</v>
      </c>
      <c r="F31" s="46">
        <v>23</v>
      </c>
      <c r="G31" s="46">
        <v>0</v>
      </c>
      <c r="H31" s="46">
        <v>15</v>
      </c>
      <c r="I31" s="46">
        <v>1</v>
      </c>
      <c r="J31" s="46">
        <v>0</v>
      </c>
      <c r="K31" s="47">
        <v>0</v>
      </c>
      <c r="L31" s="15">
        <f>SUM(B31:K31)</f>
        <v>43</v>
      </c>
      <c r="Q31" s="95"/>
      <c r="R31" s="95"/>
      <c r="S31" s="95"/>
      <c r="T31" s="95"/>
    </row>
    <row r="32" spans="1:20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0</v>
      </c>
      <c r="D32" s="17">
        <f t="shared" si="3"/>
        <v>2</v>
      </c>
      <c r="E32" s="17">
        <f t="shared" si="3"/>
        <v>4</v>
      </c>
      <c r="F32" s="17">
        <f t="shared" si="3"/>
        <v>49</v>
      </c>
      <c r="G32" s="17">
        <f t="shared" si="3"/>
        <v>12</v>
      </c>
      <c r="H32" s="17">
        <f t="shared" si="3"/>
        <v>98</v>
      </c>
      <c r="I32" s="17">
        <f t="shared" si="3"/>
        <v>1</v>
      </c>
      <c r="J32" s="17">
        <f t="shared" si="3"/>
        <v>15</v>
      </c>
      <c r="K32" s="17">
        <f t="shared" si="3"/>
        <v>0</v>
      </c>
      <c r="L32" s="17">
        <f t="shared" si="3"/>
        <v>183</v>
      </c>
      <c r="Q32" s="95"/>
      <c r="R32" s="95"/>
      <c r="S32" s="95"/>
      <c r="T32" s="95"/>
    </row>
    <row r="33" spans="1:20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</v>
      </c>
      <c r="K33" s="146"/>
      <c r="L33" s="142" t="s">
        <v>33</v>
      </c>
      <c r="Q33" s="94"/>
      <c r="R33" s="94"/>
      <c r="S33" s="94"/>
      <c r="T33" s="94"/>
    </row>
    <row r="34" spans="1:20" ht="12">
      <c r="A34" s="143"/>
      <c r="B34" s="136" t="s">
        <v>7</v>
      </c>
      <c r="C34" s="136" t="s">
        <v>8</v>
      </c>
      <c r="D34" s="136" t="s">
        <v>7</v>
      </c>
      <c r="E34" s="136" t="s">
        <v>8</v>
      </c>
      <c r="F34" s="136" t="s">
        <v>7</v>
      </c>
      <c r="G34" s="136" t="s">
        <v>8</v>
      </c>
      <c r="H34" s="136" t="s">
        <v>7</v>
      </c>
      <c r="I34" s="136" t="s">
        <v>8</v>
      </c>
      <c r="J34" s="136" t="s">
        <v>7</v>
      </c>
      <c r="K34" s="136" t="s">
        <v>8</v>
      </c>
      <c r="L34" s="143"/>
      <c r="Q34" s="94"/>
      <c r="R34" s="94"/>
      <c r="S34" s="94"/>
      <c r="T34" s="94"/>
    </row>
    <row r="35" spans="1:20" ht="12">
      <c r="A35" s="18" t="s">
        <v>19</v>
      </c>
      <c r="B35" s="46">
        <v>0</v>
      </c>
      <c r="C35" s="46">
        <v>3</v>
      </c>
      <c r="D35" s="46">
        <v>1</v>
      </c>
      <c r="E35" s="46">
        <v>1</v>
      </c>
      <c r="F35" s="46">
        <v>13</v>
      </c>
      <c r="G35" s="46">
        <v>3</v>
      </c>
      <c r="H35" s="46">
        <v>29</v>
      </c>
      <c r="I35" s="46">
        <v>0</v>
      </c>
      <c r="J35" s="46">
        <v>5</v>
      </c>
      <c r="K35" s="46">
        <v>0</v>
      </c>
      <c r="L35" s="14">
        <f>SUM(B35:K35)</f>
        <v>55</v>
      </c>
      <c r="Q35" s="94"/>
      <c r="R35" s="94"/>
      <c r="S35" s="94"/>
      <c r="T35" s="94"/>
    </row>
    <row r="36" spans="1:20" ht="12">
      <c r="A36" s="18" t="s">
        <v>12</v>
      </c>
      <c r="B36" s="46">
        <v>0</v>
      </c>
      <c r="C36" s="46">
        <v>1</v>
      </c>
      <c r="D36" s="46">
        <v>0</v>
      </c>
      <c r="E36" s="46">
        <v>1</v>
      </c>
      <c r="F36" s="46">
        <v>25</v>
      </c>
      <c r="G36" s="46">
        <v>2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49</v>
      </c>
      <c r="Q36" s="94"/>
      <c r="R36" s="94"/>
      <c r="S36" s="94"/>
      <c r="T36" s="94"/>
    </row>
    <row r="37" spans="1:20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5</v>
      </c>
      <c r="G37" s="46">
        <v>7</v>
      </c>
      <c r="H37" s="46">
        <v>55</v>
      </c>
      <c r="I37" s="46">
        <v>0</v>
      </c>
      <c r="J37" s="46">
        <v>4</v>
      </c>
      <c r="K37" s="47">
        <v>0</v>
      </c>
      <c r="L37" s="15">
        <f>SUM(B37:K37)</f>
        <v>72</v>
      </c>
      <c r="Q37" s="95"/>
      <c r="R37" s="95"/>
      <c r="S37" s="95"/>
      <c r="T37" s="95"/>
    </row>
    <row r="38" spans="1:20" ht="12">
      <c r="A38" s="16" t="s">
        <v>46</v>
      </c>
      <c r="B38" s="17">
        <f aca="true" t="shared" si="4" ref="B38:L38">SUM(B34:B37)</f>
        <v>0</v>
      </c>
      <c r="C38" s="17">
        <f t="shared" si="4"/>
        <v>4</v>
      </c>
      <c r="D38" s="17">
        <f t="shared" si="4"/>
        <v>2</v>
      </c>
      <c r="E38" s="17">
        <f t="shared" si="4"/>
        <v>2</v>
      </c>
      <c r="F38" s="17">
        <f t="shared" si="4"/>
        <v>43</v>
      </c>
      <c r="G38" s="17">
        <f t="shared" si="4"/>
        <v>12</v>
      </c>
      <c r="H38" s="17">
        <f t="shared" si="4"/>
        <v>102</v>
      </c>
      <c r="I38" s="17">
        <f t="shared" si="4"/>
        <v>0</v>
      </c>
      <c r="J38" s="17">
        <f t="shared" si="4"/>
        <v>11</v>
      </c>
      <c r="K38" s="17">
        <f t="shared" si="4"/>
        <v>0</v>
      </c>
      <c r="L38" s="19">
        <f t="shared" si="4"/>
        <v>176</v>
      </c>
      <c r="Q38" s="94"/>
      <c r="R38" s="94"/>
      <c r="S38" s="94"/>
      <c r="T38" s="94"/>
    </row>
    <row r="39" spans="1:20" ht="12">
      <c r="A39" s="20" t="s">
        <v>45</v>
      </c>
      <c r="B39" s="136">
        <f aca="true" t="shared" si="5" ref="B39:K39">B15+B21+B26+B32+B38</f>
        <v>7</v>
      </c>
      <c r="C39" s="136">
        <f t="shared" si="5"/>
        <v>20</v>
      </c>
      <c r="D39" s="136">
        <f t="shared" si="5"/>
        <v>70</v>
      </c>
      <c r="E39" s="136">
        <f t="shared" si="5"/>
        <v>46</v>
      </c>
      <c r="F39" s="136">
        <f t="shared" si="5"/>
        <v>392</v>
      </c>
      <c r="G39" s="136">
        <f t="shared" si="5"/>
        <v>89</v>
      </c>
      <c r="H39" s="136">
        <f t="shared" si="5"/>
        <v>501</v>
      </c>
      <c r="I39" s="136">
        <f t="shared" si="5"/>
        <v>16</v>
      </c>
      <c r="J39" s="136">
        <f t="shared" si="5"/>
        <v>57</v>
      </c>
      <c r="K39" s="21">
        <f t="shared" si="5"/>
        <v>0</v>
      </c>
      <c r="L39" s="22">
        <f>L15+L21+L26+L32+L38</f>
        <v>1198</v>
      </c>
      <c r="Q39" s="94"/>
      <c r="R39" s="94"/>
      <c r="S39" s="94"/>
      <c r="T39" s="94"/>
    </row>
    <row r="40" spans="1:20" ht="12">
      <c r="A40" s="96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4"/>
      <c r="N40" s="94"/>
      <c r="O40" s="94"/>
      <c r="P40" s="94"/>
      <c r="Q40" s="94"/>
      <c r="R40" s="94"/>
      <c r="S40" s="94"/>
      <c r="T40" s="94"/>
    </row>
    <row r="41" spans="1:193" ht="12.75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  <c r="N41" s="99"/>
      <c r="O41" s="99"/>
      <c r="P41" s="99"/>
      <c r="Q41" s="99"/>
      <c r="R41" s="99"/>
      <c r="S41" s="99"/>
      <c r="T41" s="9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5.75">
      <c r="A42" s="137"/>
      <c r="B42" s="137"/>
      <c r="C42" s="137"/>
      <c r="D42" s="137"/>
      <c r="E42" s="137"/>
      <c r="F42" s="137"/>
      <c r="G42" s="137"/>
      <c r="H42" s="137"/>
      <c r="I42" s="100"/>
      <c r="J42" s="100"/>
      <c r="K42" s="100"/>
      <c r="L42" s="100"/>
      <c r="M42" s="99"/>
      <c r="N42" s="99"/>
      <c r="O42" s="99"/>
      <c r="P42" s="99"/>
      <c r="Q42" s="99"/>
      <c r="R42" s="99"/>
      <c r="S42" s="99"/>
      <c r="T42" s="9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20" s="4" customFormat="1" ht="15">
      <c r="A43" s="102" t="s">
        <v>84</v>
      </c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99"/>
      <c r="N43" s="99"/>
      <c r="O43" s="99"/>
      <c r="P43" s="99"/>
      <c r="Q43" s="99"/>
      <c r="R43" s="99"/>
      <c r="S43" s="99"/>
      <c r="T43" s="99"/>
    </row>
    <row r="44" spans="1:20" s="4" customFormat="1" ht="12.75">
      <c r="A44" s="139" t="s">
        <v>49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Q44" s="94"/>
      <c r="R44" s="99"/>
      <c r="S44" s="99"/>
      <c r="T44" s="99"/>
    </row>
    <row r="45" spans="1:20" s="4" customFormat="1" ht="12.75">
      <c r="A45" s="140" t="s">
        <v>48</v>
      </c>
      <c r="B45" s="140" t="s">
        <v>21</v>
      </c>
      <c r="C45" s="29" t="s">
        <v>22</v>
      </c>
      <c r="D45" s="140" t="s">
        <v>23</v>
      </c>
      <c r="E45" s="29" t="s">
        <v>22</v>
      </c>
      <c r="F45" s="140" t="s">
        <v>24</v>
      </c>
      <c r="G45" s="29" t="s">
        <v>22</v>
      </c>
      <c r="H45" s="140" t="s">
        <v>25</v>
      </c>
      <c r="I45" s="29" t="s">
        <v>22</v>
      </c>
      <c r="J45" s="29" t="s">
        <v>26</v>
      </c>
      <c r="K45" s="29" t="s">
        <v>22</v>
      </c>
      <c r="L45" s="140" t="s">
        <v>33</v>
      </c>
      <c r="Q45" s="94"/>
      <c r="R45" s="99"/>
      <c r="S45" s="99"/>
      <c r="T45" s="99"/>
    </row>
    <row r="46" spans="1:20" s="4" customFormat="1" ht="12.75">
      <c r="A46" s="141"/>
      <c r="B46" s="141"/>
      <c r="C46" s="30" t="s">
        <v>48</v>
      </c>
      <c r="D46" s="141"/>
      <c r="E46" s="30" t="s">
        <v>48</v>
      </c>
      <c r="F46" s="141"/>
      <c r="G46" s="30" t="s">
        <v>48</v>
      </c>
      <c r="H46" s="141"/>
      <c r="I46" s="30" t="s">
        <v>48</v>
      </c>
      <c r="J46" s="30" t="s">
        <v>50</v>
      </c>
      <c r="K46" s="30" t="s">
        <v>48</v>
      </c>
      <c r="L46" s="141"/>
      <c r="Q46" s="94"/>
      <c r="R46" s="99"/>
      <c r="S46" s="99"/>
      <c r="T46" s="99"/>
    </row>
    <row r="47" spans="1:20" s="4" customFormat="1" ht="12.75">
      <c r="A47" s="18" t="s">
        <v>28</v>
      </c>
      <c r="B47" s="14">
        <f>B15</f>
        <v>4</v>
      </c>
      <c r="C47" s="31">
        <f>B47/$L$47</f>
        <v>0.009029345372460496</v>
      </c>
      <c r="D47" s="14">
        <f>D15</f>
        <v>48</v>
      </c>
      <c r="E47" s="31">
        <f>D47/$L$47</f>
        <v>0.10835214446952596</v>
      </c>
      <c r="F47" s="14">
        <f>F15</f>
        <v>153</v>
      </c>
      <c r="G47" s="31">
        <f>F47/$L$47</f>
        <v>0.345372460496614</v>
      </c>
      <c r="H47" s="14">
        <f>H15</f>
        <v>216</v>
      </c>
      <c r="I47" s="31">
        <f>H47/$L$47</f>
        <v>0.48758465011286684</v>
      </c>
      <c r="J47" s="14">
        <f>J15</f>
        <v>22</v>
      </c>
      <c r="K47" s="31">
        <f>J47/L47</f>
        <v>0.04966139954853273</v>
      </c>
      <c r="L47" s="15">
        <f>B47+D47+F47+H47+J47</f>
        <v>443</v>
      </c>
      <c r="Q47" s="94"/>
      <c r="R47" s="99"/>
      <c r="S47" s="99"/>
      <c r="T47" s="99"/>
    </row>
    <row r="48" spans="1:193" ht="12" customHeight="1">
      <c r="A48" s="18" t="s">
        <v>29</v>
      </c>
      <c r="B48" s="14">
        <f>B21</f>
        <v>1</v>
      </c>
      <c r="C48" s="31">
        <f>B48/$L$48</f>
        <v>0.006097560975609756</v>
      </c>
      <c r="D48" s="14">
        <f>D21</f>
        <v>16</v>
      </c>
      <c r="E48" s="31">
        <f>D48/$L$48</f>
        <v>0.0975609756097561</v>
      </c>
      <c r="F48" s="14">
        <f>F21</f>
        <v>89</v>
      </c>
      <c r="G48" s="31">
        <f>F48/$L$48</f>
        <v>0.5426829268292683</v>
      </c>
      <c r="H48" s="14">
        <f>H21</f>
        <v>52</v>
      </c>
      <c r="I48" s="31">
        <f>H48/L48</f>
        <v>0.3170731707317073</v>
      </c>
      <c r="J48" s="14">
        <f>J21</f>
        <v>6</v>
      </c>
      <c r="K48" s="31">
        <f>J48/L48</f>
        <v>0.036585365853658534</v>
      </c>
      <c r="L48" s="32">
        <f>B48+D48+F48+H48+J48</f>
        <v>164</v>
      </c>
      <c r="M48"/>
      <c r="N48"/>
      <c r="O48"/>
      <c r="P48"/>
      <c r="Q48" s="94"/>
      <c r="R48" s="99"/>
      <c r="S48" s="99"/>
      <c r="T48" s="9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>
      <c r="A49" s="18" t="s">
        <v>30</v>
      </c>
      <c r="B49" s="14">
        <f>B26</f>
        <v>0</v>
      </c>
      <c r="C49" s="31">
        <f>B49/$L$49</f>
        <v>0</v>
      </c>
      <c r="D49" s="14">
        <f>D26</f>
        <v>2</v>
      </c>
      <c r="E49" s="31">
        <f>D49/$L$49</f>
        <v>0.020833333333333332</v>
      </c>
      <c r="F49" s="14">
        <f>F26</f>
        <v>58</v>
      </c>
      <c r="G49" s="31">
        <f>F49/$L$49</f>
        <v>0.6041666666666666</v>
      </c>
      <c r="H49" s="14">
        <f>H26</f>
        <v>33</v>
      </c>
      <c r="I49" s="31">
        <f>H49/L49</f>
        <v>0.34375</v>
      </c>
      <c r="J49" s="14">
        <f>J26</f>
        <v>3</v>
      </c>
      <c r="K49" s="31">
        <f>J49/L49</f>
        <v>0.03125</v>
      </c>
      <c r="L49" s="32">
        <f>B49+D49+F49+H49+J49</f>
        <v>96</v>
      </c>
      <c r="M49"/>
      <c r="N49"/>
      <c r="O49"/>
      <c r="P49"/>
      <c r="Q49" s="94"/>
      <c r="R49" s="99"/>
      <c r="S49" s="99"/>
      <c r="T49" s="9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8" t="s">
        <v>31</v>
      </c>
      <c r="B50" s="14">
        <f>B32</f>
        <v>2</v>
      </c>
      <c r="C50" s="31">
        <f>B50/$L$50</f>
        <v>0.012048192771084338</v>
      </c>
      <c r="D50" s="14">
        <f>D32</f>
        <v>2</v>
      </c>
      <c r="E50" s="31">
        <f>D50/$L$50</f>
        <v>0.012048192771084338</v>
      </c>
      <c r="F50" s="14">
        <f>F32</f>
        <v>49</v>
      </c>
      <c r="G50" s="31">
        <f>F50/$L$50</f>
        <v>0.29518072289156627</v>
      </c>
      <c r="H50" s="14">
        <f>H32</f>
        <v>98</v>
      </c>
      <c r="I50" s="31">
        <f>H50/L50</f>
        <v>0.5903614457831325</v>
      </c>
      <c r="J50" s="14">
        <f>J32</f>
        <v>15</v>
      </c>
      <c r="K50" s="31">
        <f>J50/L50</f>
        <v>0.09036144578313253</v>
      </c>
      <c r="L50" s="32">
        <f>B50+D50+F50+H50+J50</f>
        <v>166</v>
      </c>
      <c r="M50"/>
      <c r="N50"/>
      <c r="O50"/>
      <c r="P50"/>
      <c r="Q50" s="94"/>
      <c r="R50" s="99"/>
      <c r="S50" s="99"/>
      <c r="T50" s="9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8" t="s">
        <v>32</v>
      </c>
      <c r="B51" s="14">
        <f>B38</f>
        <v>0</v>
      </c>
      <c r="C51" s="31">
        <f>B51/$L$51</f>
        <v>0</v>
      </c>
      <c r="D51" s="14">
        <f>D38</f>
        <v>2</v>
      </c>
      <c r="E51" s="31">
        <f>D51/$L$51</f>
        <v>0.012658227848101266</v>
      </c>
      <c r="F51" s="14">
        <f>F38</f>
        <v>43</v>
      </c>
      <c r="G51" s="31">
        <f>F51/$L$51</f>
        <v>0.2721518987341772</v>
      </c>
      <c r="H51" s="14">
        <f>H38</f>
        <v>102</v>
      </c>
      <c r="I51" s="31">
        <f>H51/L51</f>
        <v>0.6455696202531646</v>
      </c>
      <c r="J51" s="14">
        <f>J38</f>
        <v>11</v>
      </c>
      <c r="K51" s="31">
        <f>J51/L51</f>
        <v>0.06962025316455696</v>
      </c>
      <c r="L51" s="14">
        <f>B51+D51+F51+H51+J51</f>
        <v>158</v>
      </c>
      <c r="M51"/>
      <c r="N51"/>
      <c r="O51"/>
      <c r="P51"/>
      <c r="Q51" s="94"/>
      <c r="R51" s="99"/>
      <c r="S51" s="99"/>
      <c r="T51" s="9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33" t="s">
        <v>33</v>
      </c>
      <c r="B52" s="135">
        <f>SUM(B47:B51)</f>
        <v>7</v>
      </c>
      <c r="C52" s="34">
        <f>B52/$L$52</f>
        <v>0.006815968841285297</v>
      </c>
      <c r="D52" s="135">
        <f>SUM(D47:D51)</f>
        <v>70</v>
      </c>
      <c r="E52" s="34">
        <f>D52/$L$52</f>
        <v>0.06815968841285297</v>
      </c>
      <c r="F52" s="135">
        <f>SUM(F47:F51)</f>
        <v>392</v>
      </c>
      <c r="G52" s="34">
        <f>F52/$L$52</f>
        <v>0.38169425511197663</v>
      </c>
      <c r="H52" s="135">
        <f>SUM(H47:H51)</f>
        <v>501</v>
      </c>
      <c r="I52" s="34">
        <f>H52/$L$52</f>
        <v>0.4878286270691334</v>
      </c>
      <c r="J52" s="135">
        <f>SUM(J47:J51)</f>
        <v>57</v>
      </c>
      <c r="K52" s="34">
        <f>J52/$L$52</f>
        <v>0.055501460564751706</v>
      </c>
      <c r="L52" s="35">
        <f>SUM(L47:L51)</f>
        <v>1027</v>
      </c>
      <c r="M52"/>
      <c r="N52"/>
      <c r="O52"/>
      <c r="P52"/>
      <c r="Q52" s="94"/>
      <c r="R52" s="99"/>
      <c r="S52" s="99"/>
      <c r="T52" s="9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6"/>
      <c r="B53" s="109">
        <f>B52/L52</f>
        <v>0.006815968841285297</v>
      </c>
      <c r="C53" s="109"/>
      <c r="D53" s="109">
        <f>D52/L52</f>
        <v>0.06815968841285297</v>
      </c>
      <c r="E53" s="109"/>
      <c r="F53" s="109">
        <f>F52/L52</f>
        <v>0.38169425511197663</v>
      </c>
      <c r="G53" s="109"/>
      <c r="H53" s="109">
        <f>H52/L52</f>
        <v>0.4878286270691334</v>
      </c>
      <c r="I53" s="109"/>
      <c r="J53" s="109">
        <f>J52/L52</f>
        <v>0.055501460564751706</v>
      </c>
      <c r="K53" s="109"/>
      <c r="L53" s="110">
        <f>SUM(B53:J53)</f>
        <v>1</v>
      </c>
      <c r="M53"/>
      <c r="N53"/>
      <c r="O53"/>
      <c r="P53"/>
      <c r="Q53" s="94"/>
      <c r="R53" s="99"/>
      <c r="S53" s="99"/>
      <c r="T53" s="9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6"/>
      <c r="B54" s="105"/>
      <c r="C54" s="111"/>
      <c r="D54" s="106"/>
      <c r="E54" s="106"/>
      <c r="F54" s="106"/>
      <c r="G54" s="106"/>
      <c r="H54" s="106"/>
      <c r="I54" s="106"/>
      <c r="J54" s="106"/>
      <c r="K54" s="106"/>
      <c r="L54" s="106"/>
      <c r="M54"/>
      <c r="N54"/>
      <c r="O54"/>
      <c r="P54"/>
      <c r="Q54" s="94"/>
      <c r="R54" s="99"/>
      <c r="S54" s="99"/>
      <c r="T54" s="9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39" t="s">
        <v>51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/>
      <c r="N55"/>
      <c r="O55"/>
      <c r="P55"/>
      <c r="Q55" s="94"/>
      <c r="R55" s="99"/>
      <c r="S55" s="99"/>
      <c r="T55" s="9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40" t="s">
        <v>48</v>
      </c>
      <c r="B56" s="140" t="s">
        <v>21</v>
      </c>
      <c r="C56" s="29" t="s">
        <v>22</v>
      </c>
      <c r="D56" s="140" t="s">
        <v>23</v>
      </c>
      <c r="E56" s="29" t="s">
        <v>22</v>
      </c>
      <c r="F56" s="140" t="s">
        <v>24</v>
      </c>
      <c r="G56" s="29" t="s">
        <v>22</v>
      </c>
      <c r="H56" s="140" t="s">
        <v>25</v>
      </c>
      <c r="I56" s="29" t="s">
        <v>22</v>
      </c>
      <c r="J56" s="29" t="s">
        <v>26</v>
      </c>
      <c r="K56" s="29" t="s">
        <v>22</v>
      </c>
      <c r="L56" s="140" t="s">
        <v>33</v>
      </c>
      <c r="M56"/>
      <c r="N56"/>
      <c r="O56"/>
      <c r="P56"/>
      <c r="Q56" s="94"/>
      <c r="R56" s="99"/>
      <c r="S56" s="99"/>
      <c r="T56" s="9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41"/>
      <c r="B57" s="141"/>
      <c r="C57" s="30" t="s">
        <v>48</v>
      </c>
      <c r="D57" s="141"/>
      <c r="E57" s="30" t="s">
        <v>48</v>
      </c>
      <c r="F57" s="141"/>
      <c r="G57" s="30" t="s">
        <v>48</v>
      </c>
      <c r="H57" s="141"/>
      <c r="I57" s="30" t="s">
        <v>48</v>
      </c>
      <c r="J57" s="30" t="s">
        <v>50</v>
      </c>
      <c r="K57" s="30" t="s">
        <v>48</v>
      </c>
      <c r="L57" s="141"/>
      <c r="M57"/>
      <c r="N57"/>
      <c r="O57"/>
      <c r="P57"/>
      <c r="Q57" s="94"/>
      <c r="R57" s="99"/>
      <c r="S57" s="99"/>
      <c r="T57" s="9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8" t="s">
        <v>28</v>
      </c>
      <c r="B58" s="14">
        <f>C15</f>
        <v>11</v>
      </c>
      <c r="C58" s="31">
        <f aca="true" t="shared" si="6" ref="C58:C63">B58/L58</f>
        <v>0.12643678160919541</v>
      </c>
      <c r="D58" s="14">
        <f>E15</f>
        <v>25</v>
      </c>
      <c r="E58" s="31">
        <f aca="true" t="shared" si="7" ref="E58:E63">D58/L58</f>
        <v>0.28735632183908044</v>
      </c>
      <c r="F58" s="14">
        <f>G15</f>
        <v>40</v>
      </c>
      <c r="G58" s="31">
        <f aca="true" t="shared" si="8" ref="G58:G63">F58/L58</f>
        <v>0.45977011494252873</v>
      </c>
      <c r="H58" s="14">
        <f>I15</f>
        <v>11</v>
      </c>
      <c r="I58" s="31">
        <f aca="true" t="shared" si="9" ref="I58:I63">H58/L58</f>
        <v>0.12643678160919541</v>
      </c>
      <c r="J58" s="14">
        <f>K15</f>
        <v>0</v>
      </c>
      <c r="K58" s="31">
        <f aca="true" t="shared" si="10" ref="K58:K63">J58/L58</f>
        <v>0</v>
      </c>
      <c r="L58" s="32">
        <f>B58+D58+F58+H58+J58</f>
        <v>87</v>
      </c>
      <c r="M58"/>
      <c r="N58"/>
      <c r="O58"/>
      <c r="P58"/>
      <c r="Q58" s="94"/>
      <c r="R58" s="99"/>
      <c r="S58" s="99"/>
      <c r="T58" s="9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20" s="5" customFormat="1" ht="12.75">
      <c r="A59" s="18" t="s">
        <v>29</v>
      </c>
      <c r="B59" s="14">
        <f>C21</f>
        <v>5</v>
      </c>
      <c r="C59" s="31">
        <f t="shared" si="6"/>
        <v>0.16129032258064516</v>
      </c>
      <c r="D59" s="14">
        <f>E21</f>
        <v>7</v>
      </c>
      <c r="E59" s="31">
        <f t="shared" si="7"/>
        <v>0.22580645161290322</v>
      </c>
      <c r="F59" s="14">
        <f>G21</f>
        <v>15</v>
      </c>
      <c r="G59" s="31">
        <f t="shared" si="8"/>
        <v>0.4838709677419355</v>
      </c>
      <c r="H59" s="14">
        <f>I21</f>
        <v>4</v>
      </c>
      <c r="I59" s="31">
        <f t="shared" si="9"/>
        <v>0.12903225806451613</v>
      </c>
      <c r="J59" s="14">
        <f>K21</f>
        <v>0</v>
      </c>
      <c r="K59" s="31">
        <f t="shared" si="10"/>
        <v>0</v>
      </c>
      <c r="L59" s="32">
        <f>B59+D59+F59+H59+J59</f>
        <v>31</v>
      </c>
      <c r="Q59" s="95"/>
      <c r="R59" s="112"/>
      <c r="S59" s="112"/>
      <c r="T59" s="112"/>
    </row>
    <row r="60" spans="1:193" ht="12.75">
      <c r="A60" s="18" t="s">
        <v>30</v>
      </c>
      <c r="B60" s="14">
        <f>C26</f>
        <v>0</v>
      </c>
      <c r="C60" s="31">
        <f t="shared" si="6"/>
        <v>0</v>
      </c>
      <c r="D60" s="14">
        <f>E26</f>
        <v>8</v>
      </c>
      <c r="E60" s="31">
        <f t="shared" si="7"/>
        <v>0.4444444444444444</v>
      </c>
      <c r="F60" s="14">
        <f>G26</f>
        <v>10</v>
      </c>
      <c r="G60" s="31">
        <f t="shared" si="8"/>
        <v>0.5555555555555556</v>
      </c>
      <c r="H60" s="14">
        <f>I26</f>
        <v>0</v>
      </c>
      <c r="I60" s="31">
        <f t="shared" si="9"/>
        <v>0</v>
      </c>
      <c r="J60" s="14">
        <f>K26</f>
        <v>0</v>
      </c>
      <c r="K60" s="31">
        <f t="shared" si="10"/>
        <v>0</v>
      </c>
      <c r="L60" s="32">
        <f>B60+D60+F60+H60+J60</f>
        <v>18</v>
      </c>
      <c r="M60"/>
      <c r="N60"/>
      <c r="O60"/>
      <c r="P60"/>
      <c r="Q60" s="94"/>
      <c r="R60" s="99"/>
      <c r="S60" s="99"/>
      <c r="T60" s="9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8" t="s">
        <v>31</v>
      </c>
      <c r="B61" s="14">
        <f>C32</f>
        <v>0</v>
      </c>
      <c r="C61" s="31">
        <f t="shared" si="6"/>
        <v>0</v>
      </c>
      <c r="D61" s="14">
        <f>E32</f>
        <v>4</v>
      </c>
      <c r="E61" s="31">
        <f t="shared" si="7"/>
        <v>0.23529411764705882</v>
      </c>
      <c r="F61" s="14">
        <f>G32</f>
        <v>12</v>
      </c>
      <c r="G61" s="31">
        <f t="shared" si="8"/>
        <v>0.7058823529411765</v>
      </c>
      <c r="H61" s="14">
        <f>I32</f>
        <v>1</v>
      </c>
      <c r="I61" s="31">
        <f t="shared" si="9"/>
        <v>0.058823529411764705</v>
      </c>
      <c r="J61" s="14">
        <f>K32</f>
        <v>0</v>
      </c>
      <c r="K61" s="31">
        <f t="shared" si="10"/>
        <v>0</v>
      </c>
      <c r="L61" s="15">
        <f>B61+D61+F61+H61+J61</f>
        <v>17</v>
      </c>
      <c r="M61"/>
      <c r="N61"/>
      <c r="O61"/>
      <c r="P61"/>
      <c r="Q61" s="94"/>
      <c r="R61" s="99"/>
      <c r="S61" s="99"/>
      <c r="T61" s="9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32</v>
      </c>
      <c r="B62" s="14">
        <f>C38</f>
        <v>4</v>
      </c>
      <c r="C62" s="31">
        <f t="shared" si="6"/>
        <v>0.2222222222222222</v>
      </c>
      <c r="D62" s="14">
        <f>E38</f>
        <v>2</v>
      </c>
      <c r="E62" s="31">
        <f t="shared" si="7"/>
        <v>0.1111111111111111</v>
      </c>
      <c r="F62" s="14">
        <f>G38</f>
        <v>12</v>
      </c>
      <c r="G62" s="31">
        <f t="shared" si="8"/>
        <v>0.6666666666666666</v>
      </c>
      <c r="H62" s="14">
        <f>I38</f>
        <v>0</v>
      </c>
      <c r="I62" s="31">
        <f t="shared" si="9"/>
        <v>0</v>
      </c>
      <c r="J62" s="14">
        <f>K38</f>
        <v>0</v>
      </c>
      <c r="K62" s="31">
        <f t="shared" si="10"/>
        <v>0</v>
      </c>
      <c r="L62" s="15">
        <f>B62+D62+F62+H62+J62</f>
        <v>18</v>
      </c>
      <c r="M62"/>
      <c r="N62"/>
      <c r="O62"/>
      <c r="P62"/>
      <c r="Q62" s="94"/>
      <c r="R62" s="99"/>
      <c r="S62" s="99"/>
      <c r="T62" s="9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33" t="s">
        <v>33</v>
      </c>
      <c r="B63" s="135">
        <f>SUM(B58:B62)</f>
        <v>20</v>
      </c>
      <c r="C63" s="34">
        <f t="shared" si="6"/>
        <v>0.11695906432748537</v>
      </c>
      <c r="D63" s="135">
        <f>SUM(D58:D62)</f>
        <v>46</v>
      </c>
      <c r="E63" s="34">
        <f t="shared" si="7"/>
        <v>0.26900584795321636</v>
      </c>
      <c r="F63" s="135">
        <f>SUM(F58:F62)</f>
        <v>89</v>
      </c>
      <c r="G63" s="34">
        <f t="shared" si="8"/>
        <v>0.52046783625731</v>
      </c>
      <c r="H63" s="135">
        <f>SUM(H58:H62)</f>
        <v>16</v>
      </c>
      <c r="I63" s="34">
        <f t="shared" si="9"/>
        <v>0.0935672514619883</v>
      </c>
      <c r="J63" s="135">
        <f>SUM(J58:J62)</f>
        <v>0</v>
      </c>
      <c r="K63" s="34">
        <f t="shared" si="10"/>
        <v>0</v>
      </c>
      <c r="L63" s="35">
        <f>SUM(L58:L62)</f>
        <v>171</v>
      </c>
      <c r="M63"/>
      <c r="N63"/>
      <c r="O63"/>
      <c r="P63"/>
      <c r="Q63" s="94"/>
      <c r="R63" s="99"/>
      <c r="S63" s="99"/>
      <c r="T63" s="9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06"/>
      <c r="B64" s="109">
        <f>B63/L63</f>
        <v>0.11695906432748537</v>
      </c>
      <c r="C64" s="109"/>
      <c r="D64" s="109">
        <f>D63/L63</f>
        <v>0.26900584795321636</v>
      </c>
      <c r="E64" s="109"/>
      <c r="F64" s="109">
        <f>F63/L63</f>
        <v>0.52046783625731</v>
      </c>
      <c r="G64" s="109"/>
      <c r="H64" s="109">
        <f>H63/L63</f>
        <v>0.0935672514619883</v>
      </c>
      <c r="I64" s="109"/>
      <c r="J64" s="109">
        <f>J63/L63</f>
        <v>0</v>
      </c>
      <c r="K64" s="109"/>
      <c r="L64" s="110">
        <f>SUM(B64:J64)</f>
        <v>1</v>
      </c>
      <c r="M64"/>
      <c r="N64"/>
      <c r="O64"/>
      <c r="P64"/>
      <c r="Q64" s="94"/>
      <c r="R64" s="99"/>
      <c r="S64" s="99"/>
      <c r="T64" s="9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06"/>
      <c r="B65" s="105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/>
      <c r="N65"/>
      <c r="O65"/>
      <c r="P65"/>
      <c r="Q65" s="94"/>
      <c r="R65" s="99"/>
      <c r="S65" s="99"/>
      <c r="T65" s="9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39" t="s">
        <v>52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/>
      <c r="N66"/>
      <c r="O66"/>
      <c r="P66"/>
      <c r="Q66" s="94"/>
      <c r="R66" s="99"/>
      <c r="S66" s="99"/>
      <c r="T66" s="9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40" t="s">
        <v>48</v>
      </c>
      <c r="B67" s="140" t="s">
        <v>21</v>
      </c>
      <c r="C67" s="29" t="s">
        <v>22</v>
      </c>
      <c r="D67" s="140" t="s">
        <v>23</v>
      </c>
      <c r="E67" s="29" t="s">
        <v>22</v>
      </c>
      <c r="F67" s="140" t="s">
        <v>24</v>
      </c>
      <c r="G67" s="29" t="s">
        <v>22</v>
      </c>
      <c r="H67" s="140" t="s">
        <v>25</v>
      </c>
      <c r="I67" s="29" t="s">
        <v>22</v>
      </c>
      <c r="J67" s="29" t="s">
        <v>26</v>
      </c>
      <c r="K67" s="29" t="s">
        <v>22</v>
      </c>
      <c r="L67" s="140" t="s">
        <v>33</v>
      </c>
      <c r="M67"/>
      <c r="N67"/>
      <c r="O67"/>
      <c r="P67"/>
      <c r="Q67" s="94"/>
      <c r="R67" s="99"/>
      <c r="S67" s="99"/>
      <c r="T67" s="9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41"/>
      <c r="B68" s="141"/>
      <c r="C68" s="30" t="s">
        <v>48</v>
      </c>
      <c r="D68" s="141"/>
      <c r="E68" s="30" t="s">
        <v>48</v>
      </c>
      <c r="F68" s="141"/>
      <c r="G68" s="30" t="s">
        <v>48</v>
      </c>
      <c r="H68" s="141"/>
      <c r="I68" s="30" t="s">
        <v>48</v>
      </c>
      <c r="J68" s="30" t="s">
        <v>27</v>
      </c>
      <c r="K68" s="30" t="s">
        <v>48</v>
      </c>
      <c r="L68" s="141"/>
      <c r="M68"/>
      <c r="N68"/>
      <c r="O68"/>
      <c r="P68"/>
      <c r="Q68" s="94"/>
      <c r="R68" s="99"/>
      <c r="S68" s="99"/>
      <c r="T68" s="9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8" t="s">
        <v>28</v>
      </c>
      <c r="B69" s="14">
        <f>B58+B47</f>
        <v>15</v>
      </c>
      <c r="C69" s="31">
        <f>B69/L69</f>
        <v>0.02830188679245283</v>
      </c>
      <c r="D69" s="14">
        <f>D58+D47</f>
        <v>73</v>
      </c>
      <c r="E69" s="31">
        <f>D69/L69</f>
        <v>0.13773584905660377</v>
      </c>
      <c r="F69" s="14">
        <f>F58+F47</f>
        <v>193</v>
      </c>
      <c r="G69" s="31">
        <f>F69/L69</f>
        <v>0.3641509433962264</v>
      </c>
      <c r="H69" s="14">
        <f>H58+H47</f>
        <v>227</v>
      </c>
      <c r="I69" s="31">
        <f>H69/L69</f>
        <v>0.42830188679245285</v>
      </c>
      <c r="J69" s="14">
        <f>J58+J47</f>
        <v>22</v>
      </c>
      <c r="K69" s="31">
        <f>J69/L69</f>
        <v>0.04150943396226415</v>
      </c>
      <c r="L69" s="15">
        <f>B69+D69+F69+H69+J69</f>
        <v>530</v>
      </c>
      <c r="M69"/>
      <c r="N69"/>
      <c r="O69"/>
      <c r="P69"/>
      <c r="Q69" s="94"/>
      <c r="R69" s="99"/>
      <c r="S69" s="99"/>
      <c r="T69" s="9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 t="s">
        <v>29</v>
      </c>
      <c r="B70" s="14">
        <f>B59+B48</f>
        <v>6</v>
      </c>
      <c r="C70" s="31">
        <f>B70/L70</f>
        <v>0.03076923076923077</v>
      </c>
      <c r="D70" s="14">
        <f>D59+D48</f>
        <v>23</v>
      </c>
      <c r="E70" s="31">
        <f>D70/L70</f>
        <v>0.11794871794871795</v>
      </c>
      <c r="F70" s="14">
        <f>F59+F48</f>
        <v>104</v>
      </c>
      <c r="G70" s="31">
        <f>F70/L70</f>
        <v>0.5333333333333333</v>
      </c>
      <c r="H70" s="14">
        <f>H59+H48</f>
        <v>56</v>
      </c>
      <c r="I70" s="31">
        <f>H70/L70</f>
        <v>0.28717948717948716</v>
      </c>
      <c r="J70" s="14">
        <f>J59+J48</f>
        <v>6</v>
      </c>
      <c r="K70" s="31">
        <f>J70/L70</f>
        <v>0.03076923076923077</v>
      </c>
      <c r="L70" s="15">
        <f>B70+D70+F70+H70+J70</f>
        <v>195</v>
      </c>
      <c r="M70"/>
      <c r="N70"/>
      <c r="O70"/>
      <c r="P70"/>
      <c r="Q70" s="94"/>
      <c r="R70" s="99"/>
      <c r="S70" s="99"/>
      <c r="T70" s="9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 t="s">
        <v>30</v>
      </c>
      <c r="B71" s="14">
        <f>B60+B49</f>
        <v>0</v>
      </c>
      <c r="C71" s="31">
        <f>B71/L71</f>
        <v>0</v>
      </c>
      <c r="D71" s="14">
        <f>D60+D49</f>
        <v>10</v>
      </c>
      <c r="E71" s="31">
        <f>D71/L71</f>
        <v>0.08771929824561403</v>
      </c>
      <c r="F71" s="14">
        <f>F60+F49</f>
        <v>68</v>
      </c>
      <c r="G71" s="31">
        <f>F71/L71</f>
        <v>0.5964912280701754</v>
      </c>
      <c r="H71" s="14">
        <f>H60+H49</f>
        <v>33</v>
      </c>
      <c r="I71" s="31">
        <f>H71/L71</f>
        <v>0.2894736842105263</v>
      </c>
      <c r="J71" s="14">
        <f>J60+J49</f>
        <v>3</v>
      </c>
      <c r="K71" s="31">
        <f>J71/L71</f>
        <v>0.02631578947368421</v>
      </c>
      <c r="L71" s="15">
        <f>B71+D71+F71+H71+J71</f>
        <v>114</v>
      </c>
      <c r="M71"/>
      <c r="N71"/>
      <c r="O71"/>
      <c r="P71"/>
      <c r="Q71" s="94"/>
      <c r="R71" s="99"/>
      <c r="S71" s="99"/>
      <c r="T71" s="9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20" ht="12">
      <c r="A72" s="18" t="s">
        <v>31</v>
      </c>
      <c r="B72" s="14">
        <f>B61+B50</f>
        <v>2</v>
      </c>
      <c r="C72" s="31">
        <f>B72/L72</f>
        <v>0.01092896174863388</v>
      </c>
      <c r="D72" s="14">
        <f>D61+D50</f>
        <v>6</v>
      </c>
      <c r="E72" s="31">
        <f>D72/L72</f>
        <v>0.03278688524590164</v>
      </c>
      <c r="F72" s="14">
        <f>F61+F50</f>
        <v>61</v>
      </c>
      <c r="G72" s="31">
        <f>F72/L72</f>
        <v>0.3333333333333333</v>
      </c>
      <c r="H72" s="14">
        <f>H61+H50</f>
        <v>99</v>
      </c>
      <c r="I72" s="31">
        <f>H72/L72</f>
        <v>0.5409836065573771</v>
      </c>
      <c r="J72" s="14">
        <f>J61+J50</f>
        <v>15</v>
      </c>
      <c r="K72" s="31">
        <f>J72/L72</f>
        <v>0.08196721311475409</v>
      </c>
      <c r="L72" s="15">
        <f>B72+D72+F72+H72+J72</f>
        <v>183</v>
      </c>
      <c r="Q72" s="94"/>
      <c r="R72" s="94"/>
      <c r="S72" s="94"/>
      <c r="T72" s="94"/>
    </row>
    <row r="73" spans="1:20" ht="12">
      <c r="A73" s="18" t="s">
        <v>32</v>
      </c>
      <c r="B73" s="14">
        <f>B62+B51</f>
        <v>4</v>
      </c>
      <c r="C73" s="31">
        <f>B73/L73</f>
        <v>0.022727272727272728</v>
      </c>
      <c r="D73" s="14">
        <f>D62+D51</f>
        <v>4</v>
      </c>
      <c r="E73" s="31">
        <f>D73/L73</f>
        <v>0.022727272727272728</v>
      </c>
      <c r="F73" s="14">
        <f>F62+F51</f>
        <v>55</v>
      </c>
      <c r="G73" s="31">
        <f>F73/L73</f>
        <v>0.3125</v>
      </c>
      <c r="H73" s="14">
        <f>H62+H51</f>
        <v>102</v>
      </c>
      <c r="I73" s="31">
        <f>H73/L73</f>
        <v>0.5795454545454546</v>
      </c>
      <c r="J73" s="14">
        <f>J62+J51</f>
        <v>11</v>
      </c>
      <c r="K73" s="31">
        <f>J73/L73</f>
        <v>0.0625</v>
      </c>
      <c r="L73" s="15">
        <f>B73+D73+F73+H73+J73</f>
        <v>176</v>
      </c>
      <c r="Q73" s="94"/>
      <c r="R73" s="94"/>
      <c r="S73" s="94"/>
      <c r="T73" s="94"/>
    </row>
    <row r="74" spans="1:20" ht="12">
      <c r="A74" s="33" t="s">
        <v>33</v>
      </c>
      <c r="B74" s="135">
        <f>SUM(B69:B73)</f>
        <v>27</v>
      </c>
      <c r="C74" s="34">
        <f>B74/$L$74</f>
        <v>0.022537562604340568</v>
      </c>
      <c r="D74" s="135">
        <f>SUM(D69:D73)</f>
        <v>116</v>
      </c>
      <c r="E74" s="34">
        <f>D74/$L$74</f>
        <v>0.09682804674457429</v>
      </c>
      <c r="F74" s="135">
        <f>SUM(F69:F73)</f>
        <v>481</v>
      </c>
      <c r="G74" s="34">
        <f>F74/$L$74</f>
        <v>0.4015025041736227</v>
      </c>
      <c r="H74" s="135">
        <f>SUM(H69:H73)</f>
        <v>517</v>
      </c>
      <c r="I74" s="34">
        <f>H74/$L$74</f>
        <v>0.4315525876460768</v>
      </c>
      <c r="J74" s="135">
        <f>SUM(J69:J73)</f>
        <v>57</v>
      </c>
      <c r="K74" s="34">
        <f>J74/$L$74</f>
        <v>0.04757929883138564</v>
      </c>
      <c r="L74" s="22">
        <f>SUM(L69:L73)</f>
        <v>1198</v>
      </c>
      <c r="Q74" s="94"/>
      <c r="R74" s="94"/>
      <c r="S74" s="94"/>
      <c r="T74" s="94"/>
    </row>
    <row r="75" spans="1:20" ht="12">
      <c r="A75" s="106"/>
      <c r="B75" s="109">
        <f>B74/L74</f>
        <v>0.022537562604340568</v>
      </c>
      <c r="C75" s="109"/>
      <c r="D75" s="109">
        <f>D74/L74</f>
        <v>0.09682804674457429</v>
      </c>
      <c r="E75" s="109"/>
      <c r="F75" s="109">
        <f>F74/L74</f>
        <v>0.4015025041736227</v>
      </c>
      <c r="G75" s="109"/>
      <c r="H75" s="109">
        <f>H74/L74</f>
        <v>0.4315525876460768</v>
      </c>
      <c r="I75" s="109"/>
      <c r="J75" s="109">
        <f>J74/L74</f>
        <v>0.04757929883138564</v>
      </c>
      <c r="K75" s="109"/>
      <c r="L75" s="110">
        <f>SUM(B75:J75)</f>
        <v>1</v>
      </c>
      <c r="Q75" s="94"/>
      <c r="R75" s="94"/>
      <c r="S75" s="94"/>
      <c r="T75" s="94"/>
    </row>
    <row r="76" spans="1:20" ht="12">
      <c r="A76" s="106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10"/>
      <c r="Q76" s="94"/>
      <c r="R76" s="94"/>
      <c r="S76" s="94"/>
      <c r="T76" s="94"/>
    </row>
    <row r="77" spans="1:20" ht="12" hidden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Q77" s="94"/>
      <c r="R77" s="94"/>
      <c r="S77" s="94"/>
      <c r="T77" s="94"/>
    </row>
    <row r="78" spans="1:20" ht="12">
      <c r="A78" s="37" t="s">
        <v>40</v>
      </c>
      <c r="B78" s="17" t="s">
        <v>7</v>
      </c>
      <c r="C78" s="17" t="s">
        <v>34</v>
      </c>
      <c r="D78" s="17" t="s">
        <v>33</v>
      </c>
      <c r="E78" s="109"/>
      <c r="F78" s="109"/>
      <c r="G78" s="109"/>
      <c r="H78" s="109"/>
      <c r="I78" s="109"/>
      <c r="J78" s="109"/>
      <c r="K78" s="109"/>
      <c r="L78" s="110"/>
      <c r="Q78" s="94"/>
      <c r="R78" s="94"/>
      <c r="S78" s="94"/>
      <c r="T78" s="94"/>
    </row>
    <row r="79" spans="1:20" ht="12">
      <c r="A79" s="18" t="s">
        <v>53</v>
      </c>
      <c r="B79" s="15">
        <f>B52</f>
        <v>7</v>
      </c>
      <c r="C79" s="38">
        <f>B63</f>
        <v>20</v>
      </c>
      <c r="D79" s="39">
        <f>B74</f>
        <v>27</v>
      </c>
      <c r="E79" s="109"/>
      <c r="F79" s="109"/>
      <c r="G79" s="109"/>
      <c r="H79" s="109"/>
      <c r="I79" s="109"/>
      <c r="J79" s="109"/>
      <c r="K79" s="109"/>
      <c r="L79" s="110"/>
      <c r="Q79" s="94"/>
      <c r="R79" s="94"/>
      <c r="S79" s="94"/>
      <c r="T79" s="94"/>
    </row>
    <row r="80" spans="1:20" ht="12">
      <c r="A80" s="18" t="s">
        <v>54</v>
      </c>
      <c r="B80" s="15">
        <f>D52</f>
        <v>70</v>
      </c>
      <c r="C80" s="38">
        <f>D63</f>
        <v>46</v>
      </c>
      <c r="D80" s="39">
        <f>D74</f>
        <v>116</v>
      </c>
      <c r="E80" s="109"/>
      <c r="F80" s="109"/>
      <c r="G80" s="109"/>
      <c r="H80" s="109"/>
      <c r="I80" s="109"/>
      <c r="J80" s="109"/>
      <c r="K80" s="109"/>
      <c r="L80" s="110"/>
      <c r="Q80" s="94"/>
      <c r="R80" s="94"/>
      <c r="S80" s="94"/>
      <c r="T80" s="94"/>
    </row>
    <row r="81" spans="1:20" ht="12">
      <c r="A81" s="18" t="s">
        <v>55</v>
      </c>
      <c r="B81" s="15">
        <f>F52</f>
        <v>392</v>
      </c>
      <c r="C81" s="38">
        <f>F63</f>
        <v>89</v>
      </c>
      <c r="D81" s="39">
        <f>F74</f>
        <v>481</v>
      </c>
      <c r="E81" s="109"/>
      <c r="F81" s="109"/>
      <c r="G81" s="109"/>
      <c r="H81" s="109"/>
      <c r="I81" s="109"/>
      <c r="J81" s="109"/>
      <c r="K81" s="109"/>
      <c r="L81" s="110"/>
      <c r="Q81" s="94"/>
      <c r="R81" s="94"/>
      <c r="S81" s="94"/>
      <c r="T81" s="94"/>
    </row>
    <row r="82" spans="1:20" ht="12">
      <c r="A82" s="18" t="s">
        <v>56</v>
      </c>
      <c r="B82" s="15">
        <f>H52</f>
        <v>501</v>
      </c>
      <c r="C82" s="38">
        <f>H63</f>
        <v>16</v>
      </c>
      <c r="D82" s="39">
        <f>H74</f>
        <v>517</v>
      </c>
      <c r="E82" s="109"/>
      <c r="F82" s="109"/>
      <c r="G82" s="109"/>
      <c r="H82" s="109"/>
      <c r="I82" s="109"/>
      <c r="J82" s="109"/>
      <c r="K82" s="109"/>
      <c r="L82" s="110"/>
      <c r="Q82" s="94"/>
      <c r="R82" s="94"/>
      <c r="S82" s="94"/>
      <c r="T82" s="94"/>
    </row>
    <row r="83" spans="1:20" ht="12">
      <c r="A83" s="18" t="s">
        <v>57</v>
      </c>
      <c r="B83" s="15">
        <f>J52</f>
        <v>57</v>
      </c>
      <c r="C83" s="38">
        <f>J63</f>
        <v>0</v>
      </c>
      <c r="D83" s="39">
        <f>J74</f>
        <v>57</v>
      </c>
      <c r="E83" s="109"/>
      <c r="F83" s="109"/>
      <c r="G83" s="109"/>
      <c r="H83" s="109"/>
      <c r="I83" s="109"/>
      <c r="J83" s="109"/>
      <c r="K83" s="109"/>
      <c r="L83" s="110"/>
      <c r="Q83" s="94"/>
      <c r="R83" s="94"/>
      <c r="S83" s="94"/>
      <c r="T83" s="94"/>
    </row>
    <row r="84" spans="1:20" ht="12">
      <c r="A84" s="17" t="s">
        <v>33</v>
      </c>
      <c r="B84" s="35">
        <f>SUM(B79:B83)</f>
        <v>1027</v>
      </c>
      <c r="C84" s="17">
        <f>SUM(C79:C83)</f>
        <v>171</v>
      </c>
      <c r="D84" s="22">
        <f>SUM(D79:D83)</f>
        <v>1198</v>
      </c>
      <c r="E84" s="109"/>
      <c r="F84" s="109"/>
      <c r="G84" s="109"/>
      <c r="H84" s="109"/>
      <c r="I84" s="109"/>
      <c r="J84" s="109"/>
      <c r="K84" s="109"/>
      <c r="L84" s="110"/>
      <c r="Q84" s="94"/>
      <c r="R84" s="94"/>
      <c r="S84" s="94"/>
      <c r="T84" s="94"/>
    </row>
    <row r="85" spans="1:20" ht="12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20" ht="12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1:20" ht="12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ht="1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</row>
    <row r="89" spans="1:20" ht="1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1:20" ht="1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1:20" ht="1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1:20" ht="1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1:20" ht="1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1:20" ht="1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1:20" ht="1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</row>
    <row r="96" spans="1:20" ht="1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1:20" ht="1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1:20" ht="1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1:20" ht="1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1:20" ht="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1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ht="1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ht="1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ht="1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1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1:20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1:20" ht="1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ht="1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1:20" ht="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1:20" ht="1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ht="1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">
      <c r="A120" s="94"/>
      <c r="B120" s="94"/>
      <c r="C120" s="94"/>
      <c r="D120" s="94"/>
      <c r="E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2:20" ht="12">
      <c r="B131" s="94"/>
      <c r="C131" s="94"/>
      <c r="D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">
      <c r="A132" s="113" t="s">
        <v>58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94"/>
      <c r="S132" s="94"/>
      <c r="T132" s="94"/>
    </row>
    <row r="133" spans="1:17" ht="1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40" ht="12">
      <c r="A140" s="9"/>
    </row>
  </sheetData>
  <sheetProtection password="CA75" sheet="1" selectLockedCells="1" selectUnlockedCells="1"/>
  <mergeCells count="62"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  <mergeCell ref="L8:L9"/>
    <mergeCell ref="A16:A17"/>
    <mergeCell ref="B16:C16"/>
    <mergeCell ref="D16:E16"/>
    <mergeCell ref="F16:G16"/>
    <mergeCell ref="H16:I16"/>
    <mergeCell ref="J16:K16"/>
    <mergeCell ref="L16:L17"/>
    <mergeCell ref="A8:A9"/>
    <mergeCell ref="B8:C8"/>
    <mergeCell ref="A22:A23"/>
    <mergeCell ref="B22:C22"/>
    <mergeCell ref="D22:E22"/>
    <mergeCell ref="F22:G22"/>
    <mergeCell ref="H22:I22"/>
    <mergeCell ref="J22:K22"/>
    <mergeCell ref="A27:A28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L22:L23"/>
    <mergeCell ref="L27:L28"/>
    <mergeCell ref="L33:L34"/>
    <mergeCell ref="A45:A46"/>
    <mergeCell ref="B45:B46"/>
    <mergeCell ref="D45:D46"/>
    <mergeCell ref="F45:F46"/>
    <mergeCell ref="H45:H46"/>
    <mergeCell ref="L45:L46"/>
    <mergeCell ref="A33:A34"/>
    <mergeCell ref="A55:L55"/>
    <mergeCell ref="A56:A57"/>
    <mergeCell ref="B56:B57"/>
    <mergeCell ref="D56:D57"/>
    <mergeCell ref="F56:F57"/>
    <mergeCell ref="H56:H57"/>
    <mergeCell ref="L56:L57"/>
    <mergeCell ref="A44:L44"/>
    <mergeCell ref="A66:L66"/>
    <mergeCell ref="A67:A68"/>
    <mergeCell ref="B67:B68"/>
    <mergeCell ref="D67:D68"/>
    <mergeCell ref="F67:F68"/>
    <mergeCell ref="H67:H68"/>
    <mergeCell ref="L67:L68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65"/>
  <sheetViews>
    <sheetView zoomScale="80" zoomScaleNormal="80" workbookViewId="0" topLeftCell="A1">
      <selection activeCell="I113" sqref="I113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48" t="s">
        <v>63</v>
      </c>
      <c r="D5" s="148"/>
      <c r="E5" s="148"/>
      <c r="F5" s="148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149" t="s">
        <v>61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">
      <c r="A9" s="145" t="s">
        <v>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12">
      <c r="A10" s="142" t="s">
        <v>35</v>
      </c>
      <c r="B10" s="145" t="s">
        <v>2</v>
      </c>
      <c r="C10" s="145"/>
      <c r="D10" s="145" t="s">
        <v>3</v>
      </c>
      <c r="E10" s="145"/>
      <c r="F10" s="145" t="s">
        <v>4</v>
      </c>
      <c r="G10" s="145"/>
      <c r="H10" s="145" t="s">
        <v>5</v>
      </c>
      <c r="I10" s="145"/>
      <c r="J10" s="146" t="s">
        <v>6</v>
      </c>
      <c r="K10" s="146"/>
      <c r="L10" s="142" t="s">
        <v>33</v>
      </c>
    </row>
    <row r="11" spans="1:12" ht="12" customHeight="1">
      <c r="A11" s="143"/>
      <c r="B11" s="50" t="s">
        <v>7</v>
      </c>
      <c r="C11" s="50" t="s">
        <v>8</v>
      </c>
      <c r="D11" s="50" t="s">
        <v>7</v>
      </c>
      <c r="E11" s="50" t="s">
        <v>8</v>
      </c>
      <c r="F11" s="50" t="s">
        <v>7</v>
      </c>
      <c r="G11" s="50" t="s">
        <v>8</v>
      </c>
      <c r="H11" s="50" t="s">
        <v>7</v>
      </c>
      <c r="I11" s="50" t="s">
        <v>8</v>
      </c>
      <c r="J11" s="50" t="s">
        <v>7</v>
      </c>
      <c r="K11" s="50" t="s">
        <v>8</v>
      </c>
      <c r="L11" s="143"/>
    </row>
    <row r="12" spans="1:12" ht="12" customHeight="1">
      <c r="A12" s="13" t="s">
        <v>9</v>
      </c>
      <c r="B12" s="46">
        <v>3</v>
      </c>
      <c r="C12" s="46">
        <v>0</v>
      </c>
      <c r="D12" s="46">
        <v>5</v>
      </c>
      <c r="E12" s="46">
        <v>14</v>
      </c>
      <c r="F12" s="46">
        <v>54</v>
      </c>
      <c r="G12" s="46">
        <v>8</v>
      </c>
      <c r="H12" s="46">
        <v>67</v>
      </c>
      <c r="I12" s="46">
        <v>5</v>
      </c>
      <c r="J12" s="46">
        <v>6</v>
      </c>
      <c r="K12" s="47">
        <v>0</v>
      </c>
      <c r="L12" s="15">
        <f>SUM(B12:K12)</f>
        <v>162</v>
      </c>
    </row>
    <row r="13" spans="1:12" ht="12" customHeight="1">
      <c r="A13" s="13" t="s">
        <v>10</v>
      </c>
      <c r="B13" s="46">
        <v>0</v>
      </c>
      <c r="C13" s="46">
        <v>4</v>
      </c>
      <c r="D13" s="46">
        <v>38</v>
      </c>
      <c r="E13" s="46">
        <v>8</v>
      </c>
      <c r="F13" s="46">
        <v>40</v>
      </c>
      <c r="G13" s="46">
        <v>10</v>
      </c>
      <c r="H13" s="46">
        <v>31</v>
      </c>
      <c r="I13" s="46">
        <v>7</v>
      </c>
      <c r="J13" s="46">
        <v>4</v>
      </c>
      <c r="K13" s="47">
        <v>0</v>
      </c>
      <c r="L13" s="15">
        <f>SUM(B13:K13)</f>
        <v>142</v>
      </c>
    </row>
    <row r="14" spans="1:12" ht="12" customHeight="1">
      <c r="A14" s="13" t="s">
        <v>11</v>
      </c>
      <c r="B14" s="46">
        <v>0</v>
      </c>
      <c r="C14" s="46">
        <v>4</v>
      </c>
      <c r="D14" s="46">
        <v>1</v>
      </c>
      <c r="E14" s="46">
        <v>0</v>
      </c>
      <c r="F14" s="46">
        <v>21</v>
      </c>
      <c r="G14" s="46">
        <v>8</v>
      </c>
      <c r="H14" s="46">
        <v>52</v>
      </c>
      <c r="I14" s="46">
        <v>1</v>
      </c>
      <c r="J14" s="46">
        <v>5</v>
      </c>
      <c r="K14" s="47">
        <v>0</v>
      </c>
      <c r="L14" s="15">
        <f>SUM(B14:K14)</f>
        <v>92</v>
      </c>
    </row>
    <row r="15" spans="1:12" ht="12" customHeight="1">
      <c r="A15" s="13" t="s">
        <v>12</v>
      </c>
      <c r="B15" s="46">
        <v>2</v>
      </c>
      <c r="C15" s="46">
        <v>1</v>
      </c>
      <c r="D15" s="46">
        <v>2</v>
      </c>
      <c r="E15" s="46">
        <v>6</v>
      </c>
      <c r="F15" s="46">
        <v>15</v>
      </c>
      <c r="G15" s="46">
        <v>7</v>
      </c>
      <c r="H15" s="46">
        <v>13</v>
      </c>
      <c r="I15" s="46">
        <v>0</v>
      </c>
      <c r="J15" s="46">
        <v>3</v>
      </c>
      <c r="K15" s="47">
        <v>0</v>
      </c>
      <c r="L15" s="15">
        <f>SUM(B15:K15)</f>
        <v>49</v>
      </c>
    </row>
    <row r="16" spans="1:12" s="2" customFormat="1" ht="12" customHeight="1">
      <c r="A16" s="13" t="s">
        <v>13</v>
      </c>
      <c r="B16" s="46">
        <v>0</v>
      </c>
      <c r="C16" s="46">
        <v>3</v>
      </c>
      <c r="D16" s="46">
        <v>1</v>
      </c>
      <c r="E16" s="48">
        <v>1</v>
      </c>
      <c r="F16" s="46">
        <v>24</v>
      </c>
      <c r="G16" s="46">
        <v>18</v>
      </c>
      <c r="H16" s="46">
        <v>38</v>
      </c>
      <c r="I16" s="46">
        <v>2</v>
      </c>
      <c r="J16" s="46">
        <v>5</v>
      </c>
      <c r="K16" s="47">
        <v>0</v>
      </c>
      <c r="L16" s="15">
        <f>SUM(B16:K16)</f>
        <v>92</v>
      </c>
    </row>
    <row r="17" spans="1:12" s="2" customFormat="1" ht="12">
      <c r="A17" s="16" t="s">
        <v>41</v>
      </c>
      <c r="B17" s="17">
        <f aca="true" t="shared" si="0" ref="B17:L17">SUM(B12:B16)</f>
        <v>5</v>
      </c>
      <c r="C17" s="17">
        <f t="shared" si="0"/>
        <v>12</v>
      </c>
      <c r="D17" s="17">
        <f t="shared" si="0"/>
        <v>47</v>
      </c>
      <c r="E17" s="17">
        <f t="shared" si="0"/>
        <v>29</v>
      </c>
      <c r="F17" s="17">
        <f t="shared" si="0"/>
        <v>154</v>
      </c>
      <c r="G17" s="17">
        <f t="shared" si="0"/>
        <v>51</v>
      </c>
      <c r="H17" s="17">
        <f t="shared" si="0"/>
        <v>201</v>
      </c>
      <c r="I17" s="17">
        <f t="shared" si="0"/>
        <v>15</v>
      </c>
      <c r="J17" s="17">
        <f t="shared" si="0"/>
        <v>23</v>
      </c>
      <c r="K17" s="17">
        <f t="shared" si="0"/>
        <v>0</v>
      </c>
      <c r="L17" s="17">
        <f t="shared" si="0"/>
        <v>537</v>
      </c>
    </row>
    <row r="18" spans="1:12" ht="12">
      <c r="A18" s="142" t="s">
        <v>36</v>
      </c>
      <c r="B18" s="145" t="s">
        <v>2</v>
      </c>
      <c r="C18" s="145"/>
      <c r="D18" s="145" t="s">
        <v>3</v>
      </c>
      <c r="E18" s="145"/>
      <c r="F18" s="145" t="s">
        <v>4</v>
      </c>
      <c r="G18" s="145"/>
      <c r="H18" s="145" t="s">
        <v>5</v>
      </c>
      <c r="I18" s="145"/>
      <c r="J18" s="146" t="s">
        <v>6</v>
      </c>
      <c r="K18" s="146"/>
      <c r="L18" s="142" t="s">
        <v>33</v>
      </c>
    </row>
    <row r="19" spans="1:12" ht="12">
      <c r="A19" s="143"/>
      <c r="B19" s="50" t="s">
        <v>7</v>
      </c>
      <c r="C19" s="50" t="s">
        <v>8</v>
      </c>
      <c r="D19" s="50" t="s">
        <v>7</v>
      </c>
      <c r="E19" s="50" t="s">
        <v>8</v>
      </c>
      <c r="F19" s="50" t="s">
        <v>7</v>
      </c>
      <c r="G19" s="50" t="s">
        <v>8</v>
      </c>
      <c r="H19" s="50" t="s">
        <v>7</v>
      </c>
      <c r="I19" s="50" t="s">
        <v>8</v>
      </c>
      <c r="J19" s="50" t="s">
        <v>7</v>
      </c>
      <c r="K19" s="50" t="s">
        <v>8</v>
      </c>
      <c r="L19" s="143"/>
    </row>
    <row r="20" spans="1:12" ht="12">
      <c r="A20" s="18" t="s">
        <v>12</v>
      </c>
      <c r="B20" s="46">
        <v>0</v>
      </c>
      <c r="C20" s="46">
        <v>1</v>
      </c>
      <c r="D20" s="46">
        <v>10</v>
      </c>
      <c r="E20" s="46">
        <v>11</v>
      </c>
      <c r="F20" s="46">
        <v>24</v>
      </c>
      <c r="G20" s="46">
        <v>2</v>
      </c>
      <c r="H20" s="46">
        <v>5</v>
      </c>
      <c r="I20" s="46">
        <v>2</v>
      </c>
      <c r="J20" s="46">
        <v>0</v>
      </c>
      <c r="K20" s="47">
        <v>0</v>
      </c>
      <c r="L20" s="15">
        <f>SUM(B20:K20)</f>
        <v>55</v>
      </c>
    </row>
    <row r="21" spans="1:12" ht="12">
      <c r="A21" s="18" t="s">
        <v>14</v>
      </c>
      <c r="B21" s="46">
        <v>1</v>
      </c>
      <c r="C21" s="46">
        <v>2</v>
      </c>
      <c r="D21" s="46">
        <v>2</v>
      </c>
      <c r="E21" s="46">
        <v>5</v>
      </c>
      <c r="F21" s="46">
        <v>28</v>
      </c>
      <c r="G21" s="46">
        <v>4</v>
      </c>
      <c r="H21" s="46">
        <v>22</v>
      </c>
      <c r="I21" s="46">
        <v>0</v>
      </c>
      <c r="J21" s="46">
        <v>4</v>
      </c>
      <c r="K21" s="47">
        <v>0</v>
      </c>
      <c r="L21" s="15">
        <f>SUM(B21:K21)</f>
        <v>68</v>
      </c>
    </row>
    <row r="22" spans="1:12" s="2" customFormat="1" ht="12">
      <c r="A22" s="18" t="s">
        <v>15</v>
      </c>
      <c r="B22" s="46">
        <v>0</v>
      </c>
      <c r="C22" s="46">
        <v>4</v>
      </c>
      <c r="D22" s="46">
        <v>3</v>
      </c>
      <c r="E22" s="46">
        <v>2</v>
      </c>
      <c r="F22" s="46">
        <v>28</v>
      </c>
      <c r="G22" s="46">
        <v>10</v>
      </c>
      <c r="H22" s="46">
        <v>18</v>
      </c>
      <c r="I22" s="46">
        <v>4</v>
      </c>
      <c r="J22" s="46">
        <v>2</v>
      </c>
      <c r="K22" s="47">
        <v>0</v>
      </c>
      <c r="L22" s="15">
        <f>SUM(B22:K22)</f>
        <v>71</v>
      </c>
    </row>
    <row r="23" spans="1:12" s="2" customFormat="1" ht="12">
      <c r="A23" s="16" t="s">
        <v>42</v>
      </c>
      <c r="B23" s="17">
        <f aca="true" t="shared" si="1" ref="B23:L23">SUM(B20:B22)</f>
        <v>1</v>
      </c>
      <c r="C23" s="17">
        <f t="shared" si="1"/>
        <v>7</v>
      </c>
      <c r="D23" s="17">
        <f t="shared" si="1"/>
        <v>15</v>
      </c>
      <c r="E23" s="17">
        <f t="shared" si="1"/>
        <v>18</v>
      </c>
      <c r="F23" s="17">
        <f t="shared" si="1"/>
        <v>80</v>
      </c>
      <c r="G23" s="17">
        <f t="shared" si="1"/>
        <v>16</v>
      </c>
      <c r="H23" s="17">
        <f t="shared" si="1"/>
        <v>45</v>
      </c>
      <c r="I23" s="17">
        <f t="shared" si="1"/>
        <v>6</v>
      </c>
      <c r="J23" s="17">
        <f t="shared" si="1"/>
        <v>6</v>
      </c>
      <c r="K23" s="17">
        <v>0</v>
      </c>
      <c r="L23" s="17">
        <f t="shared" si="1"/>
        <v>194</v>
      </c>
    </row>
    <row r="24" spans="1:12" ht="12">
      <c r="A24" s="142" t="s">
        <v>37</v>
      </c>
      <c r="B24" s="145" t="s">
        <v>2</v>
      </c>
      <c r="C24" s="145"/>
      <c r="D24" s="145" t="s">
        <v>3</v>
      </c>
      <c r="E24" s="145"/>
      <c r="F24" s="145" t="s">
        <v>4</v>
      </c>
      <c r="G24" s="145"/>
      <c r="H24" s="145" t="s">
        <v>5</v>
      </c>
      <c r="I24" s="145"/>
      <c r="J24" s="146" t="s">
        <v>6</v>
      </c>
      <c r="K24" s="146"/>
      <c r="L24" s="142" t="s">
        <v>33</v>
      </c>
    </row>
    <row r="25" spans="1:12" ht="12">
      <c r="A25" s="143"/>
      <c r="B25" s="50" t="s">
        <v>7</v>
      </c>
      <c r="C25" s="50" t="s">
        <v>8</v>
      </c>
      <c r="D25" s="50" t="s">
        <v>7</v>
      </c>
      <c r="E25" s="50" t="s">
        <v>8</v>
      </c>
      <c r="F25" s="50" t="s">
        <v>7</v>
      </c>
      <c r="G25" s="50" t="s">
        <v>8</v>
      </c>
      <c r="H25" s="50" t="s">
        <v>7</v>
      </c>
      <c r="I25" s="50" t="s">
        <v>8</v>
      </c>
      <c r="J25" s="50" t="s">
        <v>7</v>
      </c>
      <c r="K25" s="50" t="s">
        <v>8</v>
      </c>
      <c r="L25" s="143"/>
    </row>
    <row r="26" spans="1:12" ht="12">
      <c r="A26" s="18" t="s">
        <v>16</v>
      </c>
      <c r="B26" s="46">
        <v>0</v>
      </c>
      <c r="C26" s="46">
        <v>0</v>
      </c>
      <c r="D26" s="46">
        <v>0</v>
      </c>
      <c r="E26" s="46">
        <v>2</v>
      </c>
      <c r="F26" s="46">
        <v>22</v>
      </c>
      <c r="G26" s="46">
        <v>7</v>
      </c>
      <c r="H26" s="46">
        <v>20</v>
      </c>
      <c r="I26" s="46">
        <v>0</v>
      </c>
      <c r="J26" s="46">
        <v>3</v>
      </c>
      <c r="K26" s="47">
        <v>0</v>
      </c>
      <c r="L26" s="15">
        <f>SUM(B26:K26)</f>
        <v>54</v>
      </c>
    </row>
    <row r="27" spans="1:12" s="2" customFormat="1" ht="12">
      <c r="A27" s="18" t="s">
        <v>12</v>
      </c>
      <c r="B27" s="46">
        <v>0</v>
      </c>
      <c r="C27" s="46">
        <v>4</v>
      </c>
      <c r="D27" s="46">
        <v>1</v>
      </c>
      <c r="E27" s="46">
        <v>11</v>
      </c>
      <c r="F27" s="46">
        <v>28</v>
      </c>
      <c r="G27" s="46">
        <v>3</v>
      </c>
      <c r="H27" s="46">
        <v>13</v>
      </c>
      <c r="I27" s="46">
        <v>1</v>
      </c>
      <c r="J27" s="46">
        <v>0</v>
      </c>
      <c r="K27" s="47">
        <v>0</v>
      </c>
      <c r="L27" s="15">
        <f>SUM(B27:K27)</f>
        <v>61</v>
      </c>
    </row>
    <row r="28" spans="1:12" s="2" customFormat="1" ht="12">
      <c r="A28" s="16" t="s">
        <v>43</v>
      </c>
      <c r="B28" s="17">
        <f aca="true" t="shared" si="2" ref="B28:L28">SUM(B26:B27)</f>
        <v>0</v>
      </c>
      <c r="C28" s="17">
        <f t="shared" si="2"/>
        <v>4</v>
      </c>
      <c r="D28" s="17">
        <f t="shared" si="2"/>
        <v>1</v>
      </c>
      <c r="E28" s="17">
        <f t="shared" si="2"/>
        <v>13</v>
      </c>
      <c r="F28" s="17">
        <f t="shared" si="2"/>
        <v>50</v>
      </c>
      <c r="G28" s="17">
        <f t="shared" si="2"/>
        <v>10</v>
      </c>
      <c r="H28" s="17">
        <f t="shared" si="2"/>
        <v>33</v>
      </c>
      <c r="I28" s="17">
        <f t="shared" si="2"/>
        <v>1</v>
      </c>
      <c r="J28" s="17">
        <f t="shared" si="2"/>
        <v>3</v>
      </c>
      <c r="K28" s="17">
        <f t="shared" si="2"/>
        <v>0</v>
      </c>
      <c r="L28" s="41">
        <f t="shared" si="2"/>
        <v>115</v>
      </c>
    </row>
    <row r="29" spans="1:12" ht="12">
      <c r="A29" s="142" t="s">
        <v>38</v>
      </c>
      <c r="B29" s="145" t="s">
        <v>2</v>
      </c>
      <c r="C29" s="145"/>
      <c r="D29" s="145" t="s">
        <v>3</v>
      </c>
      <c r="E29" s="145"/>
      <c r="F29" s="145" t="s">
        <v>4</v>
      </c>
      <c r="G29" s="145"/>
      <c r="H29" s="145" t="s">
        <v>5</v>
      </c>
      <c r="I29" s="145"/>
      <c r="J29" s="146" t="s">
        <v>6</v>
      </c>
      <c r="K29" s="146"/>
      <c r="L29" s="142" t="s">
        <v>33</v>
      </c>
    </row>
    <row r="30" spans="1:12" ht="12">
      <c r="A30" s="143"/>
      <c r="B30" s="50" t="s">
        <v>7</v>
      </c>
      <c r="C30" s="50" t="s">
        <v>8</v>
      </c>
      <c r="D30" s="50" t="s">
        <v>7</v>
      </c>
      <c r="E30" s="50" t="s">
        <v>8</v>
      </c>
      <c r="F30" s="50" t="s">
        <v>7</v>
      </c>
      <c r="G30" s="50" t="s">
        <v>8</v>
      </c>
      <c r="H30" s="50" t="s">
        <v>7</v>
      </c>
      <c r="I30" s="50" t="s">
        <v>8</v>
      </c>
      <c r="J30" s="50" t="s">
        <v>7</v>
      </c>
      <c r="K30" s="50" t="s">
        <v>8</v>
      </c>
      <c r="L30" s="143"/>
    </row>
    <row r="31" spans="1:12" s="3" customFormat="1" ht="12">
      <c r="A31" s="18" t="s">
        <v>17</v>
      </c>
      <c r="B31" s="14">
        <v>0</v>
      </c>
      <c r="C31" s="46">
        <v>1</v>
      </c>
      <c r="D31" s="46">
        <v>0</v>
      </c>
      <c r="E31" s="46">
        <v>0</v>
      </c>
      <c r="F31" s="46">
        <v>1</v>
      </c>
      <c r="G31" s="46">
        <v>3</v>
      </c>
      <c r="H31" s="46">
        <v>33</v>
      </c>
      <c r="I31" s="46">
        <v>1</v>
      </c>
      <c r="J31" s="46">
        <v>9</v>
      </c>
      <c r="K31" s="47">
        <v>0</v>
      </c>
      <c r="L31" s="15">
        <f>SUM(B31:K31)</f>
        <v>48</v>
      </c>
    </row>
    <row r="32" spans="1:12" ht="12">
      <c r="A32" s="13" t="s">
        <v>18</v>
      </c>
      <c r="B32" s="14">
        <v>0</v>
      </c>
      <c r="C32" s="46">
        <v>1</v>
      </c>
      <c r="D32" s="46">
        <v>2</v>
      </c>
      <c r="E32" s="46">
        <v>2</v>
      </c>
      <c r="F32" s="46">
        <v>22</v>
      </c>
      <c r="G32" s="46">
        <v>18</v>
      </c>
      <c r="H32" s="46">
        <v>45</v>
      </c>
      <c r="I32" s="46">
        <v>1</v>
      </c>
      <c r="J32" s="46">
        <v>8</v>
      </c>
      <c r="K32" s="47">
        <v>0</v>
      </c>
      <c r="L32" s="15">
        <f>SUM(B32:K32)</f>
        <v>99</v>
      </c>
    </row>
    <row r="33" spans="1:12" s="2" customFormat="1" ht="12">
      <c r="A33" s="18" t="s">
        <v>12</v>
      </c>
      <c r="B33" s="14">
        <v>2</v>
      </c>
      <c r="C33" s="46">
        <v>0</v>
      </c>
      <c r="D33" s="46">
        <v>0</v>
      </c>
      <c r="E33" s="46">
        <v>5</v>
      </c>
      <c r="F33" s="46">
        <v>19</v>
      </c>
      <c r="G33" s="46">
        <v>3</v>
      </c>
      <c r="H33" s="46">
        <v>15</v>
      </c>
      <c r="I33" s="46">
        <v>0</v>
      </c>
      <c r="J33" s="46">
        <v>0</v>
      </c>
      <c r="K33" s="47">
        <v>0</v>
      </c>
      <c r="L33" s="15">
        <f>SUM(B33:K33)</f>
        <v>44</v>
      </c>
    </row>
    <row r="34" spans="1:12" s="2" customFormat="1" ht="12">
      <c r="A34" s="16" t="s">
        <v>44</v>
      </c>
      <c r="B34" s="17">
        <f aca="true" t="shared" si="3" ref="B34:L34">SUM(B30:B33)</f>
        <v>2</v>
      </c>
      <c r="C34" s="17">
        <f t="shared" si="3"/>
        <v>2</v>
      </c>
      <c r="D34" s="17">
        <f t="shared" si="3"/>
        <v>2</v>
      </c>
      <c r="E34" s="17">
        <f t="shared" si="3"/>
        <v>7</v>
      </c>
      <c r="F34" s="17">
        <f t="shared" si="3"/>
        <v>42</v>
      </c>
      <c r="G34" s="17">
        <f t="shared" si="3"/>
        <v>24</v>
      </c>
      <c r="H34" s="17">
        <f t="shared" si="3"/>
        <v>93</v>
      </c>
      <c r="I34" s="17">
        <f t="shared" si="3"/>
        <v>2</v>
      </c>
      <c r="J34" s="17">
        <f t="shared" si="3"/>
        <v>17</v>
      </c>
      <c r="K34" s="17">
        <f t="shared" si="3"/>
        <v>0</v>
      </c>
      <c r="L34" s="17">
        <f t="shared" si="3"/>
        <v>191</v>
      </c>
    </row>
    <row r="35" spans="1:12" ht="12">
      <c r="A35" s="142" t="s">
        <v>39</v>
      </c>
      <c r="B35" s="145" t="s">
        <v>2</v>
      </c>
      <c r="C35" s="145"/>
      <c r="D35" s="145" t="s">
        <v>3</v>
      </c>
      <c r="E35" s="145"/>
      <c r="F35" s="145" t="s">
        <v>4</v>
      </c>
      <c r="G35" s="145"/>
      <c r="H35" s="145" t="s">
        <v>5</v>
      </c>
      <c r="I35" s="145"/>
      <c r="J35" s="146" t="s">
        <v>6</v>
      </c>
      <c r="K35" s="146"/>
      <c r="L35" s="142" t="s">
        <v>33</v>
      </c>
    </row>
    <row r="36" spans="1:12" ht="12">
      <c r="A36" s="143"/>
      <c r="B36" s="50" t="s">
        <v>7</v>
      </c>
      <c r="C36" s="50" t="s">
        <v>8</v>
      </c>
      <c r="D36" s="50" t="s">
        <v>7</v>
      </c>
      <c r="E36" s="50" t="s">
        <v>8</v>
      </c>
      <c r="F36" s="50" t="s">
        <v>7</v>
      </c>
      <c r="G36" s="50" t="s">
        <v>8</v>
      </c>
      <c r="H36" s="50" t="s">
        <v>7</v>
      </c>
      <c r="I36" s="50" t="s">
        <v>8</v>
      </c>
      <c r="J36" s="50" t="s">
        <v>7</v>
      </c>
      <c r="K36" s="50" t="s">
        <v>8</v>
      </c>
      <c r="L36" s="143"/>
    </row>
    <row r="37" spans="1:12" ht="12">
      <c r="A37" s="18" t="s">
        <v>19</v>
      </c>
      <c r="B37" s="46">
        <v>0</v>
      </c>
      <c r="C37" s="46">
        <v>1</v>
      </c>
      <c r="D37" s="46">
        <v>1</v>
      </c>
      <c r="E37" s="46">
        <v>0</v>
      </c>
      <c r="F37" s="46">
        <v>12</v>
      </c>
      <c r="G37" s="46">
        <v>3</v>
      </c>
      <c r="H37" s="46">
        <v>26</v>
      </c>
      <c r="I37" s="46">
        <v>1</v>
      </c>
      <c r="J37" s="46">
        <v>5</v>
      </c>
      <c r="K37" s="46">
        <v>0</v>
      </c>
      <c r="L37" s="14">
        <f>SUM(B37:K37)</f>
        <v>49</v>
      </c>
    </row>
    <row r="38" spans="1:12" ht="12">
      <c r="A38" s="18" t="s">
        <v>12</v>
      </c>
      <c r="B38" s="46">
        <v>0</v>
      </c>
      <c r="C38" s="46">
        <v>0</v>
      </c>
      <c r="D38" s="46">
        <v>0</v>
      </c>
      <c r="E38" s="46">
        <v>3</v>
      </c>
      <c r="F38" s="46">
        <v>25</v>
      </c>
      <c r="G38" s="46">
        <v>5</v>
      </c>
      <c r="H38" s="46">
        <v>18</v>
      </c>
      <c r="I38" s="46">
        <v>1</v>
      </c>
      <c r="J38" s="46">
        <v>2</v>
      </c>
      <c r="K38" s="47">
        <v>0</v>
      </c>
      <c r="L38" s="15">
        <f>SUM(B38:K38)</f>
        <v>54</v>
      </c>
    </row>
    <row r="39" spans="1:12" s="2" customFormat="1" ht="12">
      <c r="A39" s="18" t="s">
        <v>15</v>
      </c>
      <c r="B39" s="46">
        <v>0</v>
      </c>
      <c r="C39" s="46">
        <v>0</v>
      </c>
      <c r="D39" s="46">
        <v>1</v>
      </c>
      <c r="E39" s="46">
        <v>0</v>
      </c>
      <c r="F39" s="46">
        <v>4</v>
      </c>
      <c r="G39" s="46">
        <v>11</v>
      </c>
      <c r="H39" s="46">
        <v>47</v>
      </c>
      <c r="I39" s="46">
        <v>2</v>
      </c>
      <c r="J39" s="46">
        <v>4</v>
      </c>
      <c r="K39" s="47">
        <v>0</v>
      </c>
      <c r="L39" s="15">
        <f>SUM(B39:K39)</f>
        <v>69</v>
      </c>
    </row>
    <row r="40" spans="1:12" ht="12">
      <c r="A40" s="16" t="s">
        <v>46</v>
      </c>
      <c r="B40" s="17">
        <f aca="true" t="shared" si="4" ref="B40:L40">SUM(B36:B39)</f>
        <v>0</v>
      </c>
      <c r="C40" s="17">
        <f t="shared" si="4"/>
        <v>1</v>
      </c>
      <c r="D40" s="17">
        <f t="shared" si="4"/>
        <v>2</v>
      </c>
      <c r="E40" s="17">
        <f t="shared" si="4"/>
        <v>3</v>
      </c>
      <c r="F40" s="17">
        <f t="shared" si="4"/>
        <v>41</v>
      </c>
      <c r="G40" s="17">
        <f t="shared" si="4"/>
        <v>19</v>
      </c>
      <c r="H40" s="17">
        <f t="shared" si="4"/>
        <v>91</v>
      </c>
      <c r="I40" s="17">
        <f t="shared" si="4"/>
        <v>4</v>
      </c>
      <c r="J40" s="17">
        <f t="shared" si="4"/>
        <v>11</v>
      </c>
      <c r="K40" s="17">
        <f t="shared" si="4"/>
        <v>0</v>
      </c>
      <c r="L40" s="19">
        <f t="shared" si="4"/>
        <v>172</v>
      </c>
    </row>
    <row r="41" spans="1:12" ht="12">
      <c r="A41" s="20" t="s">
        <v>45</v>
      </c>
      <c r="B41" s="50">
        <f aca="true" t="shared" si="5" ref="B41:K41">B17+B23+B28+B34+B40</f>
        <v>8</v>
      </c>
      <c r="C41" s="50">
        <f t="shared" si="5"/>
        <v>26</v>
      </c>
      <c r="D41" s="50">
        <f t="shared" si="5"/>
        <v>67</v>
      </c>
      <c r="E41" s="50">
        <f t="shared" si="5"/>
        <v>70</v>
      </c>
      <c r="F41" s="50">
        <f t="shared" si="5"/>
        <v>367</v>
      </c>
      <c r="G41" s="50">
        <f t="shared" si="5"/>
        <v>120</v>
      </c>
      <c r="H41" s="50">
        <f t="shared" si="5"/>
        <v>463</v>
      </c>
      <c r="I41" s="50">
        <f t="shared" si="5"/>
        <v>28</v>
      </c>
      <c r="J41" s="50">
        <f t="shared" si="5"/>
        <v>60</v>
      </c>
      <c r="K41" s="21">
        <f t="shared" si="5"/>
        <v>0</v>
      </c>
      <c r="L41" s="22">
        <f>L17+L23+L28+L34+L40</f>
        <v>1209</v>
      </c>
    </row>
    <row r="42" spans="1:12" ht="12">
      <c r="A42" s="23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93" ht="12.7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22.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27" customHeight="1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 hidden="1">
      <c r="A48" s="2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 hidden="1">
      <c r="A49" s="2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 hidden="1">
      <c r="A50" s="25"/>
      <c r="B50" s="24"/>
      <c r="C50" s="24"/>
      <c r="D50" s="24" t="s">
        <v>20</v>
      </c>
      <c r="E50" s="24"/>
      <c r="F50" s="24"/>
      <c r="G50" s="24"/>
      <c r="H50" s="24"/>
      <c r="I50" s="24"/>
      <c r="J50" s="24"/>
      <c r="K50" s="24"/>
      <c r="L50" s="2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 hidden="1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33.75" customHeight="1">
      <c r="A52" s="144"/>
      <c r="B52" s="144"/>
      <c r="C52" s="144"/>
      <c r="D52" s="144"/>
      <c r="E52" s="144"/>
      <c r="F52" s="144"/>
      <c r="G52" s="144"/>
      <c r="H52" s="144"/>
      <c r="I52" s="26"/>
      <c r="J52" s="26"/>
      <c r="K52" s="26"/>
      <c r="L52" s="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5.75">
      <c r="A53" s="144"/>
      <c r="B53" s="144"/>
      <c r="C53" s="144"/>
      <c r="D53" s="144"/>
      <c r="E53" s="144"/>
      <c r="F53" s="144"/>
      <c r="G53" s="144"/>
      <c r="H53" s="144"/>
      <c r="I53" s="26"/>
      <c r="J53" s="26"/>
      <c r="K53" s="26"/>
      <c r="L53" s="2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2" s="4" customFormat="1" ht="15">
      <c r="A54" s="10" t="str">
        <f>C5</f>
        <v>Posição em 28 de fevereiro de 2013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s="4" customFormat="1" ht="12.75">
      <c r="A55" s="139" t="s">
        <v>49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s="4" customFormat="1" ht="12.75">
      <c r="A56" s="140" t="s">
        <v>48</v>
      </c>
      <c r="B56" s="140" t="s">
        <v>21</v>
      </c>
      <c r="C56" s="29" t="s">
        <v>22</v>
      </c>
      <c r="D56" s="140" t="s">
        <v>23</v>
      </c>
      <c r="E56" s="29" t="s">
        <v>22</v>
      </c>
      <c r="F56" s="140" t="s">
        <v>24</v>
      </c>
      <c r="G56" s="29" t="s">
        <v>22</v>
      </c>
      <c r="H56" s="140" t="s">
        <v>25</v>
      </c>
      <c r="I56" s="29" t="s">
        <v>22</v>
      </c>
      <c r="J56" s="29" t="s">
        <v>26</v>
      </c>
      <c r="K56" s="29" t="s">
        <v>22</v>
      </c>
      <c r="L56" s="140" t="s">
        <v>33</v>
      </c>
    </row>
    <row r="57" spans="1:12" s="4" customFormat="1" ht="12.75">
      <c r="A57" s="141"/>
      <c r="B57" s="141"/>
      <c r="C57" s="30" t="s">
        <v>48</v>
      </c>
      <c r="D57" s="141"/>
      <c r="E57" s="30" t="s">
        <v>48</v>
      </c>
      <c r="F57" s="141"/>
      <c r="G57" s="30" t="s">
        <v>48</v>
      </c>
      <c r="H57" s="141"/>
      <c r="I57" s="30" t="s">
        <v>48</v>
      </c>
      <c r="J57" s="30" t="s">
        <v>50</v>
      </c>
      <c r="K57" s="30" t="s">
        <v>48</v>
      </c>
      <c r="L57" s="141"/>
    </row>
    <row r="58" spans="1:12" s="4" customFormat="1" ht="12.75">
      <c r="A58" s="18" t="s">
        <v>28</v>
      </c>
      <c r="B58" s="14">
        <f>B17</f>
        <v>5</v>
      </c>
      <c r="C58" s="31">
        <f>B58/$L$58</f>
        <v>0.011627906976744186</v>
      </c>
      <c r="D58" s="14">
        <f>D17</f>
        <v>47</v>
      </c>
      <c r="E58" s="31">
        <f>D58/$L$58</f>
        <v>0.10930232558139535</v>
      </c>
      <c r="F58" s="14">
        <f>F17</f>
        <v>154</v>
      </c>
      <c r="G58" s="31">
        <f>F58/$L$58</f>
        <v>0.3581395348837209</v>
      </c>
      <c r="H58" s="14">
        <f>H17</f>
        <v>201</v>
      </c>
      <c r="I58" s="31">
        <f>H58/$L$58</f>
        <v>0.46744186046511627</v>
      </c>
      <c r="J58" s="14">
        <f>J17</f>
        <v>23</v>
      </c>
      <c r="K58" s="31">
        <f>J58/L58</f>
        <v>0.053488372093023255</v>
      </c>
      <c r="L58" s="15">
        <f>B58+D58+F58+H58+J58</f>
        <v>430</v>
      </c>
    </row>
    <row r="59" spans="1:193" ht="12" customHeight="1">
      <c r="A59" s="18" t="s">
        <v>29</v>
      </c>
      <c r="B59" s="14">
        <f>B23</f>
        <v>1</v>
      </c>
      <c r="C59" s="31">
        <f>B59/$L$59</f>
        <v>0.006802721088435374</v>
      </c>
      <c r="D59" s="14">
        <f>D23</f>
        <v>15</v>
      </c>
      <c r="E59" s="31">
        <f>D59/$L$59</f>
        <v>0.10204081632653061</v>
      </c>
      <c r="F59" s="14">
        <f>F23</f>
        <v>80</v>
      </c>
      <c r="G59" s="31">
        <f>F59/$L$59</f>
        <v>0.54421768707483</v>
      </c>
      <c r="H59" s="14">
        <f>H23</f>
        <v>45</v>
      </c>
      <c r="I59" s="31">
        <f>H59/L59</f>
        <v>0.30612244897959184</v>
      </c>
      <c r="J59" s="14">
        <f>J23</f>
        <v>6</v>
      </c>
      <c r="K59" s="31">
        <f>J59/L59</f>
        <v>0.04081632653061224</v>
      </c>
      <c r="L59" s="32">
        <f>B59+D59+F59+H59+J59</f>
        <v>147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 t="s">
        <v>30</v>
      </c>
      <c r="B60" s="14">
        <f>B28</f>
        <v>0</v>
      </c>
      <c r="C60" s="31">
        <f>B60/$L$60</f>
        <v>0</v>
      </c>
      <c r="D60" s="14">
        <f>D28</f>
        <v>1</v>
      </c>
      <c r="E60" s="31">
        <f>D60/$L$60</f>
        <v>0.011494252873563218</v>
      </c>
      <c r="F60" s="14">
        <f>F28</f>
        <v>50</v>
      </c>
      <c r="G60" s="31">
        <f>F60/$L$60</f>
        <v>0.5747126436781609</v>
      </c>
      <c r="H60" s="14">
        <f>H28</f>
        <v>33</v>
      </c>
      <c r="I60" s="31">
        <f>H60/L60</f>
        <v>0.3793103448275862</v>
      </c>
      <c r="J60" s="14">
        <f>J28</f>
        <v>3</v>
      </c>
      <c r="K60" s="31">
        <f>J60/L60</f>
        <v>0.034482758620689655</v>
      </c>
      <c r="L60" s="32">
        <f>B60+D60+F60+H60+J60</f>
        <v>87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8" t="s">
        <v>31</v>
      </c>
      <c r="B61" s="14">
        <f>B34</f>
        <v>2</v>
      </c>
      <c r="C61" s="31">
        <f>B61/$L$61</f>
        <v>0.01282051282051282</v>
      </c>
      <c r="D61" s="14">
        <f>D34</f>
        <v>2</v>
      </c>
      <c r="E61" s="31">
        <f>D61/$L$61</f>
        <v>0.01282051282051282</v>
      </c>
      <c r="F61" s="14">
        <f>F34</f>
        <v>42</v>
      </c>
      <c r="G61" s="31">
        <f>F61/$L$61</f>
        <v>0.2692307692307692</v>
      </c>
      <c r="H61" s="14">
        <f>H34</f>
        <v>93</v>
      </c>
      <c r="I61" s="31">
        <f>H61/L61</f>
        <v>0.5961538461538461</v>
      </c>
      <c r="J61" s="14">
        <f>J34</f>
        <v>17</v>
      </c>
      <c r="K61" s="31">
        <f>J61/L61</f>
        <v>0.10897435897435898</v>
      </c>
      <c r="L61" s="32">
        <f>B61+D61+F61+H61+J61</f>
        <v>156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32</v>
      </c>
      <c r="B62" s="14">
        <f>B40</f>
        <v>0</v>
      </c>
      <c r="C62" s="31">
        <f>B62/$L$62</f>
        <v>0</v>
      </c>
      <c r="D62" s="14">
        <f>D40</f>
        <v>2</v>
      </c>
      <c r="E62" s="31">
        <f>D62/$L$62</f>
        <v>0.013793103448275862</v>
      </c>
      <c r="F62" s="14">
        <f>F40</f>
        <v>41</v>
      </c>
      <c r="G62" s="31">
        <f>F62/$L$62</f>
        <v>0.2827586206896552</v>
      </c>
      <c r="H62" s="14">
        <f>H40</f>
        <v>91</v>
      </c>
      <c r="I62" s="31">
        <f>H62/L62</f>
        <v>0.6275862068965518</v>
      </c>
      <c r="J62" s="14">
        <f>J40</f>
        <v>11</v>
      </c>
      <c r="K62" s="31">
        <f>J62/L62</f>
        <v>0.07586206896551724</v>
      </c>
      <c r="L62" s="14">
        <f>B62+D62+F62+H62+J62</f>
        <v>145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33" t="s">
        <v>33</v>
      </c>
      <c r="B63" s="49">
        <f>SUM(B58:B62)</f>
        <v>8</v>
      </c>
      <c r="C63" s="34">
        <f>B63/$L$63</f>
        <v>0.008290155440414507</v>
      </c>
      <c r="D63" s="49">
        <f>SUM(D58:D62)</f>
        <v>67</v>
      </c>
      <c r="E63" s="34">
        <f>D63/$L$63</f>
        <v>0.0694300518134715</v>
      </c>
      <c r="F63" s="49">
        <f>SUM(F58:F62)</f>
        <v>367</v>
      </c>
      <c r="G63" s="34">
        <f>F63/$L$63</f>
        <v>0.38031088082901554</v>
      </c>
      <c r="H63" s="49">
        <f>SUM(H58:H62)</f>
        <v>463</v>
      </c>
      <c r="I63" s="34">
        <f>H63/$L$63</f>
        <v>0.47979274611398964</v>
      </c>
      <c r="J63" s="49">
        <f>SUM(J58:J62)</f>
        <v>60</v>
      </c>
      <c r="K63" s="34">
        <f>J63/$L$63</f>
        <v>0.06217616580310881</v>
      </c>
      <c r="L63" s="35">
        <f>SUM(L58:L62)</f>
        <v>965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6"/>
      <c r="B64" s="7">
        <f>B63/L63</f>
        <v>0.008290155440414507</v>
      </c>
      <c r="C64" s="7"/>
      <c r="D64" s="7">
        <f>D63/L63</f>
        <v>0.0694300518134715</v>
      </c>
      <c r="E64" s="7"/>
      <c r="F64" s="7">
        <f>F63/L63</f>
        <v>0.38031088082901554</v>
      </c>
      <c r="G64" s="7"/>
      <c r="H64" s="7">
        <f>H63/L63</f>
        <v>0.47979274611398964</v>
      </c>
      <c r="I64" s="7"/>
      <c r="J64" s="7">
        <f>J63/L63</f>
        <v>0.06217616580310881</v>
      </c>
      <c r="K64" s="7"/>
      <c r="L64" s="8">
        <f>SUM(B64:J64)</f>
        <v>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"/>
      <c r="B65" s="11"/>
      <c r="C65" s="36"/>
      <c r="D65" s="6"/>
      <c r="E65" s="6"/>
      <c r="F65" s="6"/>
      <c r="G65" s="6"/>
      <c r="H65" s="6"/>
      <c r="I65" s="6"/>
      <c r="J65" s="6"/>
      <c r="K65" s="6"/>
      <c r="L65" s="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39" t="s">
        <v>51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40" t="s">
        <v>48</v>
      </c>
      <c r="B67" s="140" t="s">
        <v>21</v>
      </c>
      <c r="C67" s="29" t="s">
        <v>22</v>
      </c>
      <c r="D67" s="140" t="s">
        <v>23</v>
      </c>
      <c r="E67" s="29" t="s">
        <v>22</v>
      </c>
      <c r="F67" s="140" t="s">
        <v>24</v>
      </c>
      <c r="G67" s="29" t="s">
        <v>22</v>
      </c>
      <c r="H67" s="140" t="s">
        <v>25</v>
      </c>
      <c r="I67" s="29" t="s">
        <v>22</v>
      </c>
      <c r="J67" s="29" t="s">
        <v>26</v>
      </c>
      <c r="K67" s="29" t="s">
        <v>22</v>
      </c>
      <c r="L67" s="140" t="s"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41"/>
      <c r="B68" s="141"/>
      <c r="C68" s="30" t="s">
        <v>48</v>
      </c>
      <c r="D68" s="141"/>
      <c r="E68" s="30" t="s">
        <v>48</v>
      </c>
      <c r="F68" s="141"/>
      <c r="G68" s="30" t="s">
        <v>48</v>
      </c>
      <c r="H68" s="141"/>
      <c r="I68" s="30" t="s">
        <v>48</v>
      </c>
      <c r="J68" s="30" t="s">
        <v>50</v>
      </c>
      <c r="K68" s="30" t="s">
        <v>48</v>
      </c>
      <c r="L68" s="141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8" t="s">
        <v>28</v>
      </c>
      <c r="B69" s="14">
        <f>C17</f>
        <v>12</v>
      </c>
      <c r="C69" s="31">
        <f aca="true" t="shared" si="6" ref="C69:C74">B69/L69</f>
        <v>0.11214953271028037</v>
      </c>
      <c r="D69" s="14">
        <f>E17</f>
        <v>29</v>
      </c>
      <c r="E69" s="31">
        <f aca="true" t="shared" si="7" ref="E69:E74">D69/L69</f>
        <v>0.27102803738317754</v>
      </c>
      <c r="F69" s="14">
        <f>G17</f>
        <v>51</v>
      </c>
      <c r="G69" s="31">
        <f aca="true" t="shared" si="8" ref="G69:G74">F69/L69</f>
        <v>0.4766355140186916</v>
      </c>
      <c r="H69" s="14">
        <f>I17</f>
        <v>15</v>
      </c>
      <c r="I69" s="31">
        <f aca="true" t="shared" si="9" ref="I69:I74">H69/L69</f>
        <v>0.14018691588785046</v>
      </c>
      <c r="J69" s="14">
        <f>K17</f>
        <v>0</v>
      </c>
      <c r="K69" s="31">
        <f aca="true" t="shared" si="10" ref="K69:K74">J69/L69</f>
        <v>0</v>
      </c>
      <c r="L69" s="32">
        <f>B69+D69+F69+H69+J69</f>
        <v>107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2" s="5" customFormat="1" ht="12.75">
      <c r="A70" s="18" t="s">
        <v>29</v>
      </c>
      <c r="B70" s="14">
        <f>C23</f>
        <v>7</v>
      </c>
      <c r="C70" s="31">
        <f t="shared" si="6"/>
        <v>0.14893617021276595</v>
      </c>
      <c r="D70" s="14">
        <f>E23</f>
        <v>18</v>
      </c>
      <c r="E70" s="31">
        <f t="shared" si="7"/>
        <v>0.3829787234042553</v>
      </c>
      <c r="F70" s="14">
        <f>G23</f>
        <v>16</v>
      </c>
      <c r="G70" s="31">
        <f t="shared" si="8"/>
        <v>0.3404255319148936</v>
      </c>
      <c r="H70" s="14">
        <f>I23</f>
        <v>6</v>
      </c>
      <c r="I70" s="31">
        <f t="shared" si="9"/>
        <v>0.1276595744680851</v>
      </c>
      <c r="J70" s="14">
        <f>K23</f>
        <v>0</v>
      </c>
      <c r="K70" s="31">
        <f t="shared" si="10"/>
        <v>0</v>
      </c>
      <c r="L70" s="32">
        <f>B70+D70+F70+H70+J70</f>
        <v>47</v>
      </c>
    </row>
    <row r="71" spans="1:193" ht="12.75">
      <c r="A71" s="18" t="s">
        <v>30</v>
      </c>
      <c r="B71" s="14">
        <f>C28</f>
        <v>4</v>
      </c>
      <c r="C71" s="31">
        <f t="shared" si="6"/>
        <v>0.14285714285714285</v>
      </c>
      <c r="D71" s="14">
        <f>E28</f>
        <v>13</v>
      </c>
      <c r="E71" s="31">
        <f t="shared" si="7"/>
        <v>0.4642857142857143</v>
      </c>
      <c r="F71" s="14">
        <f>G28</f>
        <v>10</v>
      </c>
      <c r="G71" s="31">
        <f t="shared" si="8"/>
        <v>0.35714285714285715</v>
      </c>
      <c r="H71" s="14">
        <f>I28</f>
        <v>1</v>
      </c>
      <c r="I71" s="31">
        <f t="shared" si="9"/>
        <v>0.03571428571428571</v>
      </c>
      <c r="J71" s="14">
        <f>K28</f>
        <v>0</v>
      </c>
      <c r="K71" s="31">
        <f t="shared" si="10"/>
        <v>0</v>
      </c>
      <c r="L71" s="32">
        <f>B71+D71+F71+H71+J71</f>
        <v>28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8" t="s">
        <v>31</v>
      </c>
      <c r="B72" s="14">
        <f>C34</f>
        <v>2</v>
      </c>
      <c r="C72" s="31">
        <f t="shared" si="6"/>
        <v>0.05714285714285714</v>
      </c>
      <c r="D72" s="14">
        <f>E34</f>
        <v>7</v>
      </c>
      <c r="E72" s="31">
        <f t="shared" si="7"/>
        <v>0.2</v>
      </c>
      <c r="F72" s="14">
        <f>G34</f>
        <v>24</v>
      </c>
      <c r="G72" s="31">
        <f t="shared" si="8"/>
        <v>0.6857142857142857</v>
      </c>
      <c r="H72" s="14">
        <f>I34</f>
        <v>2</v>
      </c>
      <c r="I72" s="31">
        <f t="shared" si="9"/>
        <v>0.05714285714285714</v>
      </c>
      <c r="J72" s="14">
        <f>K34</f>
        <v>0</v>
      </c>
      <c r="K72" s="31">
        <f t="shared" si="10"/>
        <v>0</v>
      </c>
      <c r="L72" s="15">
        <f>B72+D72+F72+H72+J72</f>
        <v>35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32</v>
      </c>
      <c r="B73" s="14">
        <f>C40</f>
        <v>1</v>
      </c>
      <c r="C73" s="31">
        <f t="shared" si="6"/>
        <v>0.037037037037037035</v>
      </c>
      <c r="D73" s="14">
        <f>E40</f>
        <v>3</v>
      </c>
      <c r="E73" s="31">
        <f t="shared" si="7"/>
        <v>0.1111111111111111</v>
      </c>
      <c r="F73" s="14">
        <f>G40</f>
        <v>19</v>
      </c>
      <c r="G73" s="31">
        <f t="shared" si="8"/>
        <v>0.7037037037037037</v>
      </c>
      <c r="H73" s="14">
        <f>I40</f>
        <v>4</v>
      </c>
      <c r="I73" s="31">
        <f t="shared" si="9"/>
        <v>0.14814814814814814</v>
      </c>
      <c r="J73" s="14">
        <f>K40</f>
        <v>0</v>
      </c>
      <c r="K73" s="31">
        <f t="shared" si="10"/>
        <v>0</v>
      </c>
      <c r="L73" s="15">
        <f>B73+D73+F73+H73+J73</f>
        <v>27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33" t="s">
        <v>33</v>
      </c>
      <c r="B74" s="49">
        <f>SUM(B69:B73)</f>
        <v>26</v>
      </c>
      <c r="C74" s="34">
        <f t="shared" si="6"/>
        <v>0.10655737704918032</v>
      </c>
      <c r="D74" s="49">
        <f>SUM(D69:D73)</f>
        <v>70</v>
      </c>
      <c r="E74" s="34">
        <f t="shared" si="7"/>
        <v>0.28688524590163933</v>
      </c>
      <c r="F74" s="49">
        <f>SUM(F69:F73)</f>
        <v>120</v>
      </c>
      <c r="G74" s="34">
        <f t="shared" si="8"/>
        <v>0.4918032786885246</v>
      </c>
      <c r="H74" s="49">
        <f>SUM(H69:H73)</f>
        <v>28</v>
      </c>
      <c r="I74" s="34">
        <f t="shared" si="9"/>
        <v>0.11475409836065574</v>
      </c>
      <c r="J74" s="49">
        <f>SUM(J69:J73)</f>
        <v>0</v>
      </c>
      <c r="K74" s="34">
        <f t="shared" si="10"/>
        <v>0</v>
      </c>
      <c r="L74" s="35">
        <f>SUM(L69:L73)</f>
        <v>244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6"/>
      <c r="B75" s="7">
        <f>B74/L74</f>
        <v>0.10655737704918032</v>
      </c>
      <c r="C75" s="7"/>
      <c r="D75" s="7">
        <f>D74/L74</f>
        <v>0.28688524590163933</v>
      </c>
      <c r="E75" s="7"/>
      <c r="F75" s="7">
        <f>F74/L74</f>
        <v>0.4918032786885246</v>
      </c>
      <c r="G75" s="7"/>
      <c r="H75" s="7">
        <f>H74/L74</f>
        <v>0.11475409836065574</v>
      </c>
      <c r="I75" s="7"/>
      <c r="J75" s="7">
        <f>J74/L74</f>
        <v>0</v>
      </c>
      <c r="K75" s="7"/>
      <c r="L75" s="8">
        <f>SUM(B75:J75)</f>
        <v>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"/>
      <c r="B76" s="11"/>
      <c r="C76" s="11"/>
      <c r="D76" s="6"/>
      <c r="E76" s="6"/>
      <c r="F76" s="6"/>
      <c r="G76" s="6"/>
      <c r="H76" s="6"/>
      <c r="I76" s="6"/>
      <c r="J76" s="6"/>
      <c r="K76" s="6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39" t="s">
        <v>52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140" t="s">
        <v>48</v>
      </c>
      <c r="B78" s="140" t="s">
        <v>21</v>
      </c>
      <c r="C78" s="29" t="s">
        <v>22</v>
      </c>
      <c r="D78" s="140" t="s">
        <v>23</v>
      </c>
      <c r="E78" s="29" t="s">
        <v>22</v>
      </c>
      <c r="F78" s="140" t="s">
        <v>24</v>
      </c>
      <c r="G78" s="29" t="s">
        <v>22</v>
      </c>
      <c r="H78" s="140" t="s">
        <v>25</v>
      </c>
      <c r="I78" s="29" t="s">
        <v>22</v>
      </c>
      <c r="J78" s="29" t="s">
        <v>26</v>
      </c>
      <c r="K78" s="29" t="s">
        <v>22</v>
      </c>
      <c r="L78" s="140" t="s">
        <v>33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141"/>
      <c r="B79" s="141"/>
      <c r="C79" s="30" t="s">
        <v>48</v>
      </c>
      <c r="D79" s="141"/>
      <c r="E79" s="30" t="s">
        <v>48</v>
      </c>
      <c r="F79" s="141"/>
      <c r="G79" s="30" t="s">
        <v>48</v>
      </c>
      <c r="H79" s="141"/>
      <c r="I79" s="30" t="s">
        <v>48</v>
      </c>
      <c r="J79" s="30" t="s">
        <v>27</v>
      </c>
      <c r="K79" s="30" t="s">
        <v>48</v>
      </c>
      <c r="L79" s="141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18" t="s">
        <v>28</v>
      </c>
      <c r="B80" s="14">
        <f>B69+B58</f>
        <v>17</v>
      </c>
      <c r="C80" s="31">
        <f>B80/L80</f>
        <v>0.03165735567970205</v>
      </c>
      <c r="D80" s="14">
        <f>D69+D58</f>
        <v>76</v>
      </c>
      <c r="E80" s="31">
        <f>D80/L80</f>
        <v>0.14152700186219738</v>
      </c>
      <c r="F80" s="14">
        <f>F69+F58</f>
        <v>205</v>
      </c>
      <c r="G80" s="31">
        <f>F80/L80</f>
        <v>0.3817504655493482</v>
      </c>
      <c r="H80" s="14">
        <f>H69+H58</f>
        <v>216</v>
      </c>
      <c r="I80" s="31">
        <f>H80/L80</f>
        <v>0.4022346368715084</v>
      </c>
      <c r="J80" s="14">
        <f>J69+J58</f>
        <v>23</v>
      </c>
      <c r="K80" s="31">
        <f>J80/L80</f>
        <v>0.04283054003724395</v>
      </c>
      <c r="L80" s="15">
        <f>B80+D80+F80+H80+J80</f>
        <v>537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93" ht="12.75">
      <c r="A81" s="18" t="s">
        <v>29</v>
      </c>
      <c r="B81" s="14">
        <f>B70+B59</f>
        <v>8</v>
      </c>
      <c r="C81" s="31">
        <f>B81/L81</f>
        <v>0.041237113402061855</v>
      </c>
      <c r="D81" s="14">
        <f>D70+D59</f>
        <v>33</v>
      </c>
      <c r="E81" s="31">
        <f>D81/L81</f>
        <v>0.17010309278350516</v>
      </c>
      <c r="F81" s="14">
        <f>F70+F59</f>
        <v>96</v>
      </c>
      <c r="G81" s="31">
        <f>F81/L81</f>
        <v>0.4948453608247423</v>
      </c>
      <c r="H81" s="14">
        <f>H70+H59</f>
        <v>51</v>
      </c>
      <c r="I81" s="31">
        <f>H81/L81</f>
        <v>0.26288659793814434</v>
      </c>
      <c r="J81" s="14">
        <f>J70+J59</f>
        <v>6</v>
      </c>
      <c r="K81" s="31">
        <f>J81/L81</f>
        <v>0.030927835051546393</v>
      </c>
      <c r="L81" s="15">
        <f>B81+D81+F81+H81+J81</f>
        <v>194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</row>
    <row r="82" spans="1:193" ht="12.75">
      <c r="A82" s="18" t="s">
        <v>30</v>
      </c>
      <c r="B82" s="14">
        <f>B71+B60</f>
        <v>4</v>
      </c>
      <c r="C82" s="31">
        <f>B82/L82</f>
        <v>0.034782608695652174</v>
      </c>
      <c r="D82" s="14">
        <f>D71+D60</f>
        <v>14</v>
      </c>
      <c r="E82" s="31">
        <f>D82/L82</f>
        <v>0.12173913043478261</v>
      </c>
      <c r="F82" s="14">
        <f>F71+F60</f>
        <v>60</v>
      </c>
      <c r="G82" s="31">
        <f>F82/L82</f>
        <v>0.5217391304347826</v>
      </c>
      <c r="H82" s="14">
        <f>H71+H60</f>
        <v>34</v>
      </c>
      <c r="I82" s="31">
        <f>H82/L82</f>
        <v>0.2956521739130435</v>
      </c>
      <c r="J82" s="14">
        <f>J71+J60</f>
        <v>3</v>
      </c>
      <c r="K82" s="31">
        <f>J82/L82</f>
        <v>0.02608695652173913</v>
      </c>
      <c r="L82" s="15">
        <f>B82+D82+F82+H82+J82</f>
        <v>115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</row>
    <row r="83" spans="1:12" ht="12">
      <c r="A83" s="18" t="s">
        <v>31</v>
      </c>
      <c r="B83" s="14">
        <f>B72+B61</f>
        <v>4</v>
      </c>
      <c r="C83" s="31">
        <f>B83/L83</f>
        <v>0.020942408376963352</v>
      </c>
      <c r="D83" s="14">
        <f>D72+D61</f>
        <v>9</v>
      </c>
      <c r="E83" s="31">
        <f>D83/L83</f>
        <v>0.04712041884816754</v>
      </c>
      <c r="F83" s="14">
        <f>F72+F61</f>
        <v>66</v>
      </c>
      <c r="G83" s="31">
        <f>F83/L83</f>
        <v>0.34554973821989526</v>
      </c>
      <c r="H83" s="14">
        <f>H72+H61</f>
        <v>95</v>
      </c>
      <c r="I83" s="31">
        <f>H83/L83</f>
        <v>0.4973821989528796</v>
      </c>
      <c r="J83" s="14">
        <f>J72+J61</f>
        <v>17</v>
      </c>
      <c r="K83" s="31">
        <f>J83/L83</f>
        <v>0.08900523560209424</v>
      </c>
      <c r="L83" s="15">
        <f>B83+D83+F83+H83+J83</f>
        <v>191</v>
      </c>
    </row>
    <row r="84" spans="1:12" ht="12">
      <c r="A84" s="18" t="s">
        <v>32</v>
      </c>
      <c r="B84" s="14">
        <f>B73+B62</f>
        <v>1</v>
      </c>
      <c r="C84" s="31">
        <f>B84/L84</f>
        <v>0.005813953488372093</v>
      </c>
      <c r="D84" s="14">
        <f>D73+D62</f>
        <v>5</v>
      </c>
      <c r="E84" s="31">
        <f>D84/L84</f>
        <v>0.029069767441860465</v>
      </c>
      <c r="F84" s="14">
        <f>F73+F62</f>
        <v>60</v>
      </c>
      <c r="G84" s="31">
        <f>F84/L84</f>
        <v>0.3488372093023256</v>
      </c>
      <c r="H84" s="14">
        <f>H73+H62</f>
        <v>95</v>
      </c>
      <c r="I84" s="31">
        <f>H84/L84</f>
        <v>0.5523255813953488</v>
      </c>
      <c r="J84" s="14">
        <f>J73+J62</f>
        <v>11</v>
      </c>
      <c r="K84" s="31">
        <f>J84/L84</f>
        <v>0.06395348837209303</v>
      </c>
      <c r="L84" s="15">
        <f>B84+D84+F84+H84+J84</f>
        <v>172</v>
      </c>
    </row>
    <row r="85" spans="1:12" ht="12">
      <c r="A85" s="33" t="s">
        <v>33</v>
      </c>
      <c r="B85" s="49">
        <f>SUM(B80:B84)</f>
        <v>34</v>
      </c>
      <c r="C85" s="34">
        <f>B85/$L$85</f>
        <v>0.028122415219189414</v>
      </c>
      <c r="D85" s="49">
        <f>SUM(D80:D84)</f>
        <v>137</v>
      </c>
      <c r="E85" s="34">
        <f>D85/$L$85</f>
        <v>0.11331679073614558</v>
      </c>
      <c r="F85" s="49">
        <f>SUM(F80:F84)</f>
        <v>487</v>
      </c>
      <c r="G85" s="34">
        <f>F85/$L$85</f>
        <v>0.40281224152191897</v>
      </c>
      <c r="H85" s="49">
        <f>SUM(H80:H84)</f>
        <v>491</v>
      </c>
      <c r="I85" s="34">
        <f>H85/$L$85</f>
        <v>0.40612076095947064</v>
      </c>
      <c r="J85" s="49">
        <f>SUM(J80:J84)</f>
        <v>60</v>
      </c>
      <c r="K85" s="34">
        <f>J85/$L$85</f>
        <v>0.04962779156327544</v>
      </c>
      <c r="L85" s="22">
        <f>SUM(L80:L84)</f>
        <v>1209</v>
      </c>
    </row>
    <row r="86" spans="1:12" ht="12">
      <c r="A86" s="6"/>
      <c r="B86" s="7">
        <f>B85/L85</f>
        <v>0.028122415219189414</v>
      </c>
      <c r="C86" s="7"/>
      <c r="D86" s="7">
        <f>D85/L85</f>
        <v>0.11331679073614558</v>
      </c>
      <c r="E86" s="7"/>
      <c r="F86" s="7">
        <f>F85/L85</f>
        <v>0.40281224152191897</v>
      </c>
      <c r="G86" s="7"/>
      <c r="H86" s="7">
        <f>H85/L85</f>
        <v>0.40612076095947064</v>
      </c>
      <c r="I86" s="7"/>
      <c r="J86" s="7">
        <f>J85/L85</f>
        <v>0.04962779156327544</v>
      </c>
      <c r="K86" s="7"/>
      <c r="L86" s="8">
        <f>SUM(B86:J86)</f>
        <v>1</v>
      </c>
    </row>
    <row r="87" spans="1:12" ht="1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2" hidden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2">
      <c r="A89" s="37" t="s">
        <v>40</v>
      </c>
      <c r="B89" s="17" t="s">
        <v>7</v>
      </c>
      <c r="C89" s="17" t="s">
        <v>34</v>
      </c>
      <c r="D89" s="17" t="s">
        <v>33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53</v>
      </c>
      <c r="B90" s="15">
        <f>B63</f>
        <v>8</v>
      </c>
      <c r="C90" s="38">
        <f>B74</f>
        <v>26</v>
      </c>
      <c r="D90" s="39">
        <f>B85</f>
        <v>34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18" t="s">
        <v>54</v>
      </c>
      <c r="B91" s="15">
        <f>D63</f>
        <v>67</v>
      </c>
      <c r="C91" s="38">
        <f>D74</f>
        <v>70</v>
      </c>
      <c r="D91" s="39">
        <f>D85</f>
        <v>137</v>
      </c>
      <c r="E91" s="7"/>
      <c r="F91" s="7"/>
      <c r="G91" s="7"/>
      <c r="H91" s="7"/>
      <c r="I91" s="7"/>
      <c r="J91" s="7"/>
      <c r="K91" s="7"/>
      <c r="L91" s="8"/>
    </row>
    <row r="92" spans="1:12" ht="12">
      <c r="A92" s="18" t="s">
        <v>55</v>
      </c>
      <c r="B92" s="15">
        <f>F63</f>
        <v>367</v>
      </c>
      <c r="C92" s="38">
        <f>F74</f>
        <v>120</v>
      </c>
      <c r="D92" s="39">
        <f>F85</f>
        <v>487</v>
      </c>
      <c r="E92" s="7"/>
      <c r="F92" s="7"/>
      <c r="G92" s="7"/>
      <c r="H92" s="7"/>
      <c r="I92" s="7"/>
      <c r="J92" s="7"/>
      <c r="K92" s="7"/>
      <c r="L92" s="8"/>
    </row>
    <row r="93" spans="1:12" ht="12">
      <c r="A93" s="18" t="s">
        <v>56</v>
      </c>
      <c r="B93" s="15">
        <f>H63</f>
        <v>463</v>
      </c>
      <c r="C93" s="38">
        <f>H74</f>
        <v>28</v>
      </c>
      <c r="D93" s="39">
        <f>H85</f>
        <v>491</v>
      </c>
      <c r="E93" s="7"/>
      <c r="F93" s="7"/>
      <c r="G93" s="7"/>
      <c r="H93" s="7"/>
      <c r="I93" s="7"/>
      <c r="J93" s="7"/>
      <c r="K93" s="7"/>
      <c r="L93" s="8"/>
    </row>
    <row r="94" spans="1:12" ht="12">
      <c r="A94" s="18" t="s">
        <v>57</v>
      </c>
      <c r="B94" s="15">
        <f>J63</f>
        <v>60</v>
      </c>
      <c r="C94" s="38">
        <f>J74</f>
        <v>0</v>
      </c>
      <c r="D94" s="39">
        <f>J85</f>
        <v>60</v>
      </c>
      <c r="E94" s="7"/>
      <c r="F94" s="7"/>
      <c r="G94" s="7"/>
      <c r="H94" s="7"/>
      <c r="I94" s="7"/>
      <c r="J94" s="7"/>
      <c r="K94" s="7"/>
      <c r="L94" s="8"/>
    </row>
    <row r="95" spans="1:12" ht="12">
      <c r="A95" s="17" t="s">
        <v>33</v>
      </c>
      <c r="B95" s="35">
        <f>SUM(B90:B94)</f>
        <v>965</v>
      </c>
      <c r="C95" s="17">
        <f>SUM(C90:C94)</f>
        <v>244</v>
      </c>
      <c r="D95" s="22">
        <f>SUM(D90:D94)</f>
        <v>1209</v>
      </c>
      <c r="E95" s="7"/>
      <c r="F95" s="7"/>
      <c r="G95" s="7"/>
      <c r="H95" s="7"/>
      <c r="I95" s="7"/>
      <c r="J95" s="7"/>
      <c r="K95" s="7"/>
      <c r="L95" s="8"/>
    </row>
    <row r="96" spans="1:12" ht="1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140" ht="12">
      <c r="A140" s="9"/>
    </row>
    <row r="165" ht="12">
      <c r="A165" s="9" t="s">
        <v>58</v>
      </c>
    </row>
  </sheetData>
  <sheetProtection password="CA35" sheet="1" selectLockedCells="1" selectUnlockedCells="1"/>
  <mergeCells count="64">
    <mergeCell ref="A1:L1"/>
    <mergeCell ref="A2:L2"/>
    <mergeCell ref="A3:L3"/>
    <mergeCell ref="C5:F5"/>
    <mergeCell ref="A7:L7"/>
    <mergeCell ref="A9:L9"/>
    <mergeCell ref="J18:K18"/>
    <mergeCell ref="L18:L19"/>
    <mergeCell ref="A10:A11"/>
    <mergeCell ref="B10:C10"/>
    <mergeCell ref="D10:E10"/>
    <mergeCell ref="F10:G10"/>
    <mergeCell ref="H10:I10"/>
    <mergeCell ref="J10:K10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A35:A36"/>
    <mergeCell ref="B35:C35"/>
    <mergeCell ref="D35:E35"/>
    <mergeCell ref="F35:G35"/>
    <mergeCell ref="H35:I35"/>
    <mergeCell ref="J35:K35"/>
    <mergeCell ref="L35:L36"/>
    <mergeCell ref="A52:H52"/>
    <mergeCell ref="A53:H53"/>
    <mergeCell ref="A55:L55"/>
    <mergeCell ref="A56:A57"/>
    <mergeCell ref="B56:B57"/>
    <mergeCell ref="D56:D57"/>
    <mergeCell ref="F56:F57"/>
    <mergeCell ref="H56:H57"/>
    <mergeCell ref="L56:L57"/>
    <mergeCell ref="A66:L66"/>
    <mergeCell ref="A67:A68"/>
    <mergeCell ref="B67:B68"/>
    <mergeCell ref="D67:D68"/>
    <mergeCell ref="F67:F68"/>
    <mergeCell ref="H67:H68"/>
    <mergeCell ref="L67:L68"/>
    <mergeCell ref="A77:L77"/>
    <mergeCell ref="A78:A79"/>
    <mergeCell ref="B78:B79"/>
    <mergeCell ref="D78:D79"/>
    <mergeCell ref="F78:F79"/>
    <mergeCell ref="H78:H79"/>
    <mergeCell ref="L78:L7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1" manualBreakCount="1">
    <brk id="9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64"/>
  <sheetViews>
    <sheetView zoomScalePageLayoutView="0" workbookViewId="0" topLeftCell="A119">
      <selection activeCell="A142" sqref="A142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48" t="s">
        <v>64</v>
      </c>
      <c r="D5" s="148"/>
      <c r="E5" s="148"/>
      <c r="F5" s="148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149" t="s">
        <v>61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">
      <c r="A9" s="145" t="s">
        <v>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12">
      <c r="A10" s="142" t="s">
        <v>35</v>
      </c>
      <c r="B10" s="145" t="s">
        <v>2</v>
      </c>
      <c r="C10" s="145"/>
      <c r="D10" s="145" t="s">
        <v>3</v>
      </c>
      <c r="E10" s="145"/>
      <c r="F10" s="145" t="s">
        <v>4</v>
      </c>
      <c r="G10" s="145"/>
      <c r="H10" s="145" t="s">
        <v>5</v>
      </c>
      <c r="I10" s="145"/>
      <c r="J10" s="146" t="s">
        <v>6</v>
      </c>
      <c r="K10" s="146"/>
      <c r="L10" s="142" t="s">
        <v>33</v>
      </c>
    </row>
    <row r="11" spans="1:12" ht="12" customHeight="1">
      <c r="A11" s="143"/>
      <c r="B11" s="45" t="s">
        <v>7</v>
      </c>
      <c r="C11" s="45" t="s">
        <v>8</v>
      </c>
      <c r="D11" s="45" t="s">
        <v>7</v>
      </c>
      <c r="E11" s="45" t="s">
        <v>8</v>
      </c>
      <c r="F11" s="45" t="s">
        <v>7</v>
      </c>
      <c r="G11" s="45" t="s">
        <v>8</v>
      </c>
      <c r="H11" s="45" t="s">
        <v>7</v>
      </c>
      <c r="I11" s="45" t="s">
        <v>8</v>
      </c>
      <c r="J11" s="45" t="s">
        <v>7</v>
      </c>
      <c r="K11" s="45" t="s">
        <v>8</v>
      </c>
      <c r="L11" s="143"/>
    </row>
    <row r="12" spans="1:12" ht="12" customHeight="1">
      <c r="A12" s="13" t="s">
        <v>9</v>
      </c>
      <c r="B12" s="46">
        <v>3</v>
      </c>
      <c r="C12" s="46">
        <v>1</v>
      </c>
      <c r="D12" s="46">
        <v>5</v>
      </c>
      <c r="E12" s="46">
        <v>15</v>
      </c>
      <c r="F12" s="46">
        <v>52</v>
      </c>
      <c r="G12" s="46">
        <v>8</v>
      </c>
      <c r="H12" s="46">
        <v>69</v>
      </c>
      <c r="I12" s="46">
        <v>6</v>
      </c>
      <c r="J12" s="46">
        <v>6</v>
      </c>
      <c r="K12" s="47">
        <v>0</v>
      </c>
      <c r="L12" s="15">
        <f>SUM(B12:K12)</f>
        <v>165</v>
      </c>
    </row>
    <row r="13" spans="1:12" ht="12" customHeight="1">
      <c r="A13" s="13" t="s">
        <v>10</v>
      </c>
      <c r="B13" s="46">
        <v>0</v>
      </c>
      <c r="C13" s="46">
        <v>4</v>
      </c>
      <c r="D13" s="46">
        <v>38</v>
      </c>
      <c r="E13" s="46">
        <v>8</v>
      </c>
      <c r="F13" s="46">
        <v>40</v>
      </c>
      <c r="G13" s="46">
        <v>11</v>
      </c>
      <c r="H13" s="46">
        <v>31</v>
      </c>
      <c r="I13" s="46">
        <v>6</v>
      </c>
      <c r="J13" s="46">
        <v>4</v>
      </c>
      <c r="K13" s="47">
        <v>0</v>
      </c>
      <c r="L13" s="15">
        <f>SUM(B13:K13)</f>
        <v>142</v>
      </c>
    </row>
    <row r="14" spans="1:12" ht="12" customHeight="1">
      <c r="A14" s="13" t="s">
        <v>11</v>
      </c>
      <c r="B14" s="46">
        <v>0</v>
      </c>
      <c r="C14" s="46">
        <v>4</v>
      </c>
      <c r="D14" s="46">
        <v>1</v>
      </c>
      <c r="E14" s="46">
        <v>9</v>
      </c>
      <c r="F14" s="46">
        <v>20</v>
      </c>
      <c r="G14" s="46">
        <v>1</v>
      </c>
      <c r="H14" s="46">
        <v>53</v>
      </c>
      <c r="I14" s="46">
        <v>0</v>
      </c>
      <c r="J14" s="46">
        <v>5</v>
      </c>
      <c r="K14" s="47">
        <v>0</v>
      </c>
      <c r="L14" s="15">
        <f>SUM(B14:K14)</f>
        <v>93</v>
      </c>
    </row>
    <row r="15" spans="1:12" ht="12" customHeight="1">
      <c r="A15" s="13" t="s">
        <v>12</v>
      </c>
      <c r="B15" s="46">
        <v>2</v>
      </c>
      <c r="C15" s="46">
        <v>1</v>
      </c>
      <c r="D15" s="46">
        <v>2</v>
      </c>
      <c r="E15" s="46">
        <v>5</v>
      </c>
      <c r="F15" s="46">
        <v>15</v>
      </c>
      <c r="G15" s="46">
        <v>7</v>
      </c>
      <c r="H15" s="46">
        <v>13</v>
      </c>
      <c r="I15" s="46">
        <v>0</v>
      </c>
      <c r="J15" s="46">
        <v>3</v>
      </c>
      <c r="K15" s="47">
        <v>0</v>
      </c>
      <c r="L15" s="15">
        <f>SUM(B15:K15)</f>
        <v>48</v>
      </c>
    </row>
    <row r="16" spans="1:12" s="2" customFormat="1" ht="12" customHeight="1">
      <c r="A16" s="13" t="s">
        <v>13</v>
      </c>
      <c r="B16" s="46">
        <v>0</v>
      </c>
      <c r="C16" s="46">
        <v>4</v>
      </c>
      <c r="D16" s="46">
        <v>1</v>
      </c>
      <c r="E16" s="48">
        <v>1</v>
      </c>
      <c r="F16" s="46">
        <v>24</v>
      </c>
      <c r="G16" s="46">
        <v>20</v>
      </c>
      <c r="H16" s="46">
        <v>38</v>
      </c>
      <c r="I16" s="46">
        <v>2</v>
      </c>
      <c r="J16" s="46">
        <v>5</v>
      </c>
      <c r="K16" s="47">
        <v>0</v>
      </c>
      <c r="L16" s="15">
        <f>SUM(B16:K16)</f>
        <v>95</v>
      </c>
    </row>
    <row r="17" spans="1:12" s="2" customFormat="1" ht="12">
      <c r="A17" s="16" t="s">
        <v>41</v>
      </c>
      <c r="B17" s="17">
        <f aca="true" t="shared" si="0" ref="B17:L17">SUM(B12:B16)</f>
        <v>5</v>
      </c>
      <c r="C17" s="17">
        <f t="shared" si="0"/>
        <v>14</v>
      </c>
      <c r="D17" s="17">
        <f t="shared" si="0"/>
        <v>47</v>
      </c>
      <c r="E17" s="17">
        <f t="shared" si="0"/>
        <v>38</v>
      </c>
      <c r="F17" s="17">
        <f t="shared" si="0"/>
        <v>151</v>
      </c>
      <c r="G17" s="17">
        <f t="shared" si="0"/>
        <v>47</v>
      </c>
      <c r="H17" s="17">
        <f t="shared" si="0"/>
        <v>204</v>
      </c>
      <c r="I17" s="17">
        <f t="shared" si="0"/>
        <v>14</v>
      </c>
      <c r="J17" s="17">
        <f t="shared" si="0"/>
        <v>23</v>
      </c>
      <c r="K17" s="17">
        <f t="shared" si="0"/>
        <v>0</v>
      </c>
      <c r="L17" s="17">
        <f t="shared" si="0"/>
        <v>543</v>
      </c>
    </row>
    <row r="18" spans="1:12" ht="12">
      <c r="A18" s="142" t="s">
        <v>36</v>
      </c>
      <c r="B18" s="145" t="s">
        <v>2</v>
      </c>
      <c r="C18" s="145"/>
      <c r="D18" s="145" t="s">
        <v>3</v>
      </c>
      <c r="E18" s="145"/>
      <c r="F18" s="145" t="s">
        <v>4</v>
      </c>
      <c r="G18" s="145"/>
      <c r="H18" s="145" t="s">
        <v>5</v>
      </c>
      <c r="I18" s="145"/>
      <c r="J18" s="146" t="s">
        <v>6</v>
      </c>
      <c r="K18" s="146"/>
      <c r="L18" s="142" t="s">
        <v>33</v>
      </c>
    </row>
    <row r="19" spans="1:12" ht="12">
      <c r="A19" s="143"/>
      <c r="B19" s="45" t="s">
        <v>7</v>
      </c>
      <c r="C19" s="45" t="s">
        <v>8</v>
      </c>
      <c r="D19" s="45" t="s">
        <v>7</v>
      </c>
      <c r="E19" s="45" t="s">
        <v>8</v>
      </c>
      <c r="F19" s="45" t="s">
        <v>7</v>
      </c>
      <c r="G19" s="45" t="s">
        <v>8</v>
      </c>
      <c r="H19" s="45" t="s">
        <v>7</v>
      </c>
      <c r="I19" s="45" t="s">
        <v>8</v>
      </c>
      <c r="J19" s="45" t="s">
        <v>7</v>
      </c>
      <c r="K19" s="45" t="s">
        <v>8</v>
      </c>
      <c r="L19" s="143"/>
    </row>
    <row r="20" spans="1:12" ht="12">
      <c r="A20" s="18" t="s">
        <v>12</v>
      </c>
      <c r="B20" s="46">
        <v>0</v>
      </c>
      <c r="C20" s="46">
        <v>1</v>
      </c>
      <c r="D20" s="46">
        <v>10</v>
      </c>
      <c r="E20" s="46">
        <v>12</v>
      </c>
      <c r="F20" s="46">
        <v>24</v>
      </c>
      <c r="G20" s="46">
        <v>2</v>
      </c>
      <c r="H20" s="46">
        <v>5</v>
      </c>
      <c r="I20" s="46">
        <v>2</v>
      </c>
      <c r="J20" s="46">
        <v>0</v>
      </c>
      <c r="K20" s="47">
        <v>0</v>
      </c>
      <c r="L20" s="15">
        <f>SUM(B20:K20)</f>
        <v>56</v>
      </c>
    </row>
    <row r="21" spans="1:12" ht="12">
      <c r="A21" s="18" t="s">
        <v>14</v>
      </c>
      <c r="B21" s="46">
        <v>1</v>
      </c>
      <c r="C21" s="46">
        <v>2</v>
      </c>
      <c r="D21" s="46">
        <v>2</v>
      </c>
      <c r="E21" s="46">
        <v>5</v>
      </c>
      <c r="F21" s="46">
        <v>28</v>
      </c>
      <c r="G21" s="46">
        <v>5</v>
      </c>
      <c r="H21" s="46">
        <v>22</v>
      </c>
      <c r="I21" s="46">
        <v>0</v>
      </c>
      <c r="J21" s="46">
        <v>4</v>
      </c>
      <c r="K21" s="47">
        <v>0</v>
      </c>
      <c r="L21" s="15">
        <f>SUM(B21:K21)</f>
        <v>69</v>
      </c>
    </row>
    <row r="22" spans="1:12" s="2" customFormat="1" ht="12">
      <c r="A22" s="18" t="s">
        <v>15</v>
      </c>
      <c r="B22" s="46">
        <v>0</v>
      </c>
      <c r="C22" s="46">
        <v>3</v>
      </c>
      <c r="D22" s="46">
        <v>3</v>
      </c>
      <c r="E22" s="46">
        <v>2</v>
      </c>
      <c r="F22" s="46">
        <v>28</v>
      </c>
      <c r="G22" s="46">
        <v>10</v>
      </c>
      <c r="H22" s="46">
        <v>18</v>
      </c>
      <c r="I22" s="46">
        <v>4</v>
      </c>
      <c r="J22" s="46">
        <v>2</v>
      </c>
      <c r="K22" s="47">
        <v>0</v>
      </c>
      <c r="L22" s="15">
        <f>SUM(B22:K22)</f>
        <v>70</v>
      </c>
    </row>
    <row r="23" spans="1:12" s="2" customFormat="1" ht="12">
      <c r="A23" s="16" t="s">
        <v>42</v>
      </c>
      <c r="B23" s="17">
        <f aca="true" t="shared" si="1" ref="B23:L23">SUM(B20:B22)</f>
        <v>1</v>
      </c>
      <c r="C23" s="17">
        <f t="shared" si="1"/>
        <v>6</v>
      </c>
      <c r="D23" s="17">
        <f t="shared" si="1"/>
        <v>15</v>
      </c>
      <c r="E23" s="17">
        <f t="shared" si="1"/>
        <v>19</v>
      </c>
      <c r="F23" s="17">
        <f t="shared" si="1"/>
        <v>80</v>
      </c>
      <c r="G23" s="17">
        <f t="shared" si="1"/>
        <v>17</v>
      </c>
      <c r="H23" s="17">
        <f t="shared" si="1"/>
        <v>45</v>
      </c>
      <c r="I23" s="17">
        <f t="shared" si="1"/>
        <v>6</v>
      </c>
      <c r="J23" s="17">
        <f t="shared" si="1"/>
        <v>6</v>
      </c>
      <c r="K23" s="17">
        <v>0</v>
      </c>
      <c r="L23" s="17">
        <f t="shared" si="1"/>
        <v>195</v>
      </c>
    </row>
    <row r="24" spans="1:12" ht="12">
      <c r="A24" s="142" t="s">
        <v>37</v>
      </c>
      <c r="B24" s="145" t="s">
        <v>2</v>
      </c>
      <c r="C24" s="145"/>
      <c r="D24" s="145" t="s">
        <v>3</v>
      </c>
      <c r="E24" s="145"/>
      <c r="F24" s="145" t="s">
        <v>4</v>
      </c>
      <c r="G24" s="145"/>
      <c r="H24" s="145" t="s">
        <v>5</v>
      </c>
      <c r="I24" s="145"/>
      <c r="J24" s="146" t="s">
        <v>6</v>
      </c>
      <c r="K24" s="146"/>
      <c r="L24" s="142" t="s">
        <v>33</v>
      </c>
    </row>
    <row r="25" spans="1:12" ht="12">
      <c r="A25" s="143"/>
      <c r="B25" s="45" t="s">
        <v>7</v>
      </c>
      <c r="C25" s="45" t="s">
        <v>8</v>
      </c>
      <c r="D25" s="45" t="s">
        <v>7</v>
      </c>
      <c r="E25" s="45" t="s">
        <v>8</v>
      </c>
      <c r="F25" s="45" t="s">
        <v>7</v>
      </c>
      <c r="G25" s="45" t="s">
        <v>8</v>
      </c>
      <c r="H25" s="45" t="s">
        <v>7</v>
      </c>
      <c r="I25" s="45" t="s">
        <v>8</v>
      </c>
      <c r="J25" s="45" t="s">
        <v>7</v>
      </c>
      <c r="K25" s="45" t="s">
        <v>8</v>
      </c>
      <c r="L25" s="143"/>
    </row>
    <row r="26" spans="1:12" ht="12">
      <c r="A26" s="18" t="s">
        <v>16</v>
      </c>
      <c r="B26" s="46">
        <v>0</v>
      </c>
      <c r="C26" s="46">
        <v>0</v>
      </c>
      <c r="D26" s="46">
        <v>0</v>
      </c>
      <c r="E26" s="46">
        <v>3</v>
      </c>
      <c r="F26" s="46">
        <v>22</v>
      </c>
      <c r="G26" s="46">
        <v>7</v>
      </c>
      <c r="H26" s="46">
        <v>20</v>
      </c>
      <c r="I26" s="46">
        <v>0</v>
      </c>
      <c r="J26" s="46">
        <v>3</v>
      </c>
      <c r="K26" s="47">
        <v>0</v>
      </c>
      <c r="L26" s="15">
        <f>SUM(B26:K26)</f>
        <v>55</v>
      </c>
    </row>
    <row r="27" spans="1:12" s="2" customFormat="1" ht="12">
      <c r="A27" s="18" t="s">
        <v>12</v>
      </c>
      <c r="B27" s="46">
        <v>0</v>
      </c>
      <c r="C27" s="46">
        <v>4</v>
      </c>
      <c r="D27" s="46">
        <v>1</v>
      </c>
      <c r="E27" s="46">
        <v>11</v>
      </c>
      <c r="F27" s="46">
        <v>28</v>
      </c>
      <c r="G27" s="46">
        <v>3</v>
      </c>
      <c r="H27" s="46">
        <v>13</v>
      </c>
      <c r="I27" s="46">
        <v>1</v>
      </c>
      <c r="J27" s="46">
        <v>0</v>
      </c>
      <c r="K27" s="47">
        <v>0</v>
      </c>
      <c r="L27" s="15">
        <f>SUM(B27:K27)</f>
        <v>61</v>
      </c>
    </row>
    <row r="28" spans="1:12" s="2" customFormat="1" ht="12">
      <c r="A28" s="16" t="s">
        <v>43</v>
      </c>
      <c r="B28" s="17">
        <f aca="true" t="shared" si="2" ref="B28:L28">SUM(B26:B27)</f>
        <v>0</v>
      </c>
      <c r="C28" s="17">
        <f t="shared" si="2"/>
        <v>4</v>
      </c>
      <c r="D28" s="17">
        <f t="shared" si="2"/>
        <v>1</v>
      </c>
      <c r="E28" s="17">
        <f t="shared" si="2"/>
        <v>14</v>
      </c>
      <c r="F28" s="17">
        <f t="shared" si="2"/>
        <v>50</v>
      </c>
      <c r="G28" s="17">
        <f t="shared" si="2"/>
        <v>10</v>
      </c>
      <c r="H28" s="17">
        <f t="shared" si="2"/>
        <v>33</v>
      </c>
      <c r="I28" s="17">
        <f t="shared" si="2"/>
        <v>1</v>
      </c>
      <c r="J28" s="17">
        <f t="shared" si="2"/>
        <v>3</v>
      </c>
      <c r="K28" s="17">
        <f t="shared" si="2"/>
        <v>0</v>
      </c>
      <c r="L28" s="41">
        <f t="shared" si="2"/>
        <v>116</v>
      </c>
    </row>
    <row r="29" spans="1:12" ht="12">
      <c r="A29" s="142" t="s">
        <v>38</v>
      </c>
      <c r="B29" s="145" t="s">
        <v>2</v>
      </c>
      <c r="C29" s="145"/>
      <c r="D29" s="145" t="s">
        <v>3</v>
      </c>
      <c r="E29" s="145"/>
      <c r="F29" s="145" t="s">
        <v>4</v>
      </c>
      <c r="G29" s="145"/>
      <c r="H29" s="145" t="s">
        <v>5</v>
      </c>
      <c r="I29" s="145"/>
      <c r="J29" s="146" t="s">
        <v>6</v>
      </c>
      <c r="K29" s="146"/>
      <c r="L29" s="142" t="s">
        <v>33</v>
      </c>
    </row>
    <row r="30" spans="1:12" ht="12">
      <c r="A30" s="143"/>
      <c r="B30" s="45" t="s">
        <v>7</v>
      </c>
      <c r="C30" s="45" t="s">
        <v>8</v>
      </c>
      <c r="D30" s="45" t="s">
        <v>7</v>
      </c>
      <c r="E30" s="45" t="s">
        <v>8</v>
      </c>
      <c r="F30" s="45" t="s">
        <v>7</v>
      </c>
      <c r="G30" s="45" t="s">
        <v>8</v>
      </c>
      <c r="H30" s="45" t="s">
        <v>7</v>
      </c>
      <c r="I30" s="45" t="s">
        <v>8</v>
      </c>
      <c r="J30" s="45" t="s">
        <v>7</v>
      </c>
      <c r="K30" s="45" t="s">
        <v>8</v>
      </c>
      <c r="L30" s="143"/>
    </row>
    <row r="31" spans="1:12" s="3" customFormat="1" ht="12">
      <c r="A31" s="18" t="s">
        <v>17</v>
      </c>
      <c r="B31" s="14">
        <v>0</v>
      </c>
      <c r="C31" s="46">
        <v>1</v>
      </c>
      <c r="D31" s="46">
        <v>0</v>
      </c>
      <c r="E31" s="46">
        <v>0</v>
      </c>
      <c r="F31" s="46">
        <v>1</v>
      </c>
      <c r="G31" s="46">
        <v>2</v>
      </c>
      <c r="H31" s="46">
        <v>33</v>
      </c>
      <c r="I31" s="46">
        <v>1</v>
      </c>
      <c r="J31" s="46">
        <v>9</v>
      </c>
      <c r="K31" s="47">
        <v>0</v>
      </c>
      <c r="L31" s="15">
        <f>SUM(B31:K31)</f>
        <v>47</v>
      </c>
    </row>
    <row r="32" spans="1:12" ht="12">
      <c r="A32" s="13" t="s">
        <v>18</v>
      </c>
      <c r="B32" s="14">
        <v>0</v>
      </c>
      <c r="C32" s="46">
        <v>1</v>
      </c>
      <c r="D32" s="46">
        <v>2</v>
      </c>
      <c r="E32" s="46">
        <v>2</v>
      </c>
      <c r="F32" s="46">
        <v>20</v>
      </c>
      <c r="G32" s="46">
        <v>18</v>
      </c>
      <c r="H32" s="46">
        <v>46</v>
      </c>
      <c r="I32" s="46">
        <v>1</v>
      </c>
      <c r="J32" s="46">
        <v>7</v>
      </c>
      <c r="K32" s="47">
        <v>0</v>
      </c>
      <c r="L32" s="15">
        <f>SUM(B32:K32)</f>
        <v>97</v>
      </c>
    </row>
    <row r="33" spans="1:12" s="2" customFormat="1" ht="12">
      <c r="A33" s="18" t="s">
        <v>12</v>
      </c>
      <c r="B33" s="14">
        <v>2</v>
      </c>
      <c r="C33" s="46">
        <v>0</v>
      </c>
      <c r="D33" s="46">
        <v>0</v>
      </c>
      <c r="E33" s="46">
        <v>5</v>
      </c>
      <c r="F33" s="46">
        <v>19</v>
      </c>
      <c r="G33" s="46">
        <v>3</v>
      </c>
      <c r="H33" s="46">
        <v>15</v>
      </c>
      <c r="I33" s="46">
        <v>0</v>
      </c>
      <c r="J33" s="46">
        <v>0</v>
      </c>
      <c r="K33" s="47">
        <v>0</v>
      </c>
      <c r="L33" s="15">
        <f>SUM(B33:K33)</f>
        <v>44</v>
      </c>
    </row>
    <row r="34" spans="1:12" s="2" customFormat="1" ht="12">
      <c r="A34" s="16" t="s">
        <v>44</v>
      </c>
      <c r="B34" s="17">
        <f aca="true" t="shared" si="3" ref="B34:L34">SUM(B30:B33)</f>
        <v>2</v>
      </c>
      <c r="C34" s="17">
        <f t="shared" si="3"/>
        <v>2</v>
      </c>
      <c r="D34" s="17">
        <f t="shared" si="3"/>
        <v>2</v>
      </c>
      <c r="E34" s="17">
        <f t="shared" si="3"/>
        <v>7</v>
      </c>
      <c r="F34" s="17">
        <f t="shared" si="3"/>
        <v>40</v>
      </c>
      <c r="G34" s="17">
        <f t="shared" si="3"/>
        <v>23</v>
      </c>
      <c r="H34" s="17">
        <f t="shared" si="3"/>
        <v>94</v>
      </c>
      <c r="I34" s="17">
        <f t="shared" si="3"/>
        <v>2</v>
      </c>
      <c r="J34" s="17">
        <f t="shared" si="3"/>
        <v>16</v>
      </c>
      <c r="K34" s="17">
        <f t="shared" si="3"/>
        <v>0</v>
      </c>
      <c r="L34" s="17">
        <f t="shared" si="3"/>
        <v>188</v>
      </c>
    </row>
    <row r="35" spans="1:12" ht="12">
      <c r="A35" s="142" t="s">
        <v>39</v>
      </c>
      <c r="B35" s="145" t="s">
        <v>2</v>
      </c>
      <c r="C35" s="145"/>
      <c r="D35" s="145" t="s">
        <v>3</v>
      </c>
      <c r="E35" s="145"/>
      <c r="F35" s="145" t="s">
        <v>4</v>
      </c>
      <c r="G35" s="145"/>
      <c r="H35" s="145" t="s">
        <v>5</v>
      </c>
      <c r="I35" s="145"/>
      <c r="J35" s="146" t="s">
        <v>65</v>
      </c>
      <c r="K35" s="146"/>
      <c r="L35" s="142" t="s">
        <v>33</v>
      </c>
    </row>
    <row r="36" spans="1:12" ht="12">
      <c r="A36" s="143"/>
      <c r="B36" s="45" t="s">
        <v>7</v>
      </c>
      <c r="C36" s="45" t="s">
        <v>8</v>
      </c>
      <c r="D36" s="45" t="s">
        <v>7</v>
      </c>
      <c r="E36" s="45" t="s">
        <v>8</v>
      </c>
      <c r="F36" s="45" t="s">
        <v>7</v>
      </c>
      <c r="G36" s="45" t="s">
        <v>8</v>
      </c>
      <c r="H36" s="45" t="s">
        <v>7</v>
      </c>
      <c r="I36" s="45" t="s">
        <v>8</v>
      </c>
      <c r="J36" s="45" t="s">
        <v>7</v>
      </c>
      <c r="K36" s="45" t="s">
        <v>8</v>
      </c>
      <c r="L36" s="143"/>
    </row>
    <row r="37" spans="1:12" ht="12">
      <c r="A37" s="18" t="s">
        <v>19</v>
      </c>
      <c r="B37" s="46">
        <v>0</v>
      </c>
      <c r="C37" s="46">
        <v>2</v>
      </c>
      <c r="D37" s="46">
        <v>1</v>
      </c>
      <c r="E37" s="46">
        <v>0</v>
      </c>
      <c r="F37" s="46">
        <v>12</v>
      </c>
      <c r="G37" s="46">
        <v>3</v>
      </c>
      <c r="H37" s="46">
        <v>26</v>
      </c>
      <c r="I37" s="46">
        <v>2</v>
      </c>
      <c r="J37" s="46">
        <v>5</v>
      </c>
      <c r="K37" s="46">
        <v>0</v>
      </c>
      <c r="L37" s="14">
        <f>SUM(B37:K37)</f>
        <v>51</v>
      </c>
    </row>
    <row r="38" spans="1:12" ht="12">
      <c r="A38" s="18" t="s">
        <v>12</v>
      </c>
      <c r="B38" s="46">
        <v>0</v>
      </c>
      <c r="C38" s="46">
        <v>1</v>
      </c>
      <c r="D38" s="46">
        <v>0</v>
      </c>
      <c r="E38" s="46">
        <v>3</v>
      </c>
      <c r="F38" s="46">
        <v>25</v>
      </c>
      <c r="G38" s="46">
        <v>5</v>
      </c>
      <c r="H38" s="46">
        <v>18</v>
      </c>
      <c r="I38" s="46">
        <v>0</v>
      </c>
      <c r="J38" s="46">
        <v>2</v>
      </c>
      <c r="K38" s="47">
        <v>0</v>
      </c>
      <c r="L38" s="15">
        <f>SUM(B38:K38)</f>
        <v>54</v>
      </c>
    </row>
    <row r="39" spans="1:12" s="2" customFormat="1" ht="12">
      <c r="A39" s="18" t="s">
        <v>15</v>
      </c>
      <c r="B39" s="46">
        <v>0</v>
      </c>
      <c r="C39" s="46">
        <v>0</v>
      </c>
      <c r="D39" s="46">
        <v>1</v>
      </c>
      <c r="E39" s="46">
        <v>0</v>
      </c>
      <c r="F39" s="46">
        <v>4</v>
      </c>
      <c r="G39" s="46">
        <v>12</v>
      </c>
      <c r="H39" s="46">
        <v>47</v>
      </c>
      <c r="I39" s="46">
        <v>2</v>
      </c>
      <c r="J39" s="46">
        <v>4</v>
      </c>
      <c r="K39" s="47">
        <v>0</v>
      </c>
      <c r="L39" s="15">
        <f>SUM(B39:K39)</f>
        <v>70</v>
      </c>
    </row>
    <row r="40" spans="1:12" ht="12">
      <c r="A40" s="16" t="s">
        <v>46</v>
      </c>
      <c r="B40" s="17">
        <f aca="true" t="shared" si="4" ref="B40:L40">SUM(B36:B39)</f>
        <v>0</v>
      </c>
      <c r="C40" s="17">
        <f t="shared" si="4"/>
        <v>3</v>
      </c>
      <c r="D40" s="17">
        <f t="shared" si="4"/>
        <v>2</v>
      </c>
      <c r="E40" s="17">
        <f t="shared" si="4"/>
        <v>3</v>
      </c>
      <c r="F40" s="17">
        <f t="shared" si="4"/>
        <v>41</v>
      </c>
      <c r="G40" s="17">
        <f t="shared" si="4"/>
        <v>20</v>
      </c>
      <c r="H40" s="17">
        <f t="shared" si="4"/>
        <v>91</v>
      </c>
      <c r="I40" s="17">
        <f t="shared" si="4"/>
        <v>4</v>
      </c>
      <c r="J40" s="17">
        <f t="shared" si="4"/>
        <v>11</v>
      </c>
      <c r="K40" s="17">
        <f t="shared" si="4"/>
        <v>0</v>
      </c>
      <c r="L40" s="19">
        <f t="shared" si="4"/>
        <v>175</v>
      </c>
    </row>
    <row r="41" spans="1:12" ht="12">
      <c r="A41" s="20" t="s">
        <v>45</v>
      </c>
      <c r="B41" s="45">
        <f aca="true" t="shared" si="5" ref="B41:K41">B17+B23+B28+B34+B40</f>
        <v>8</v>
      </c>
      <c r="C41" s="45">
        <f t="shared" si="5"/>
        <v>29</v>
      </c>
      <c r="D41" s="45">
        <f t="shared" si="5"/>
        <v>67</v>
      </c>
      <c r="E41" s="45">
        <f t="shared" si="5"/>
        <v>81</v>
      </c>
      <c r="F41" s="45">
        <f t="shared" si="5"/>
        <v>362</v>
      </c>
      <c r="G41" s="45">
        <f t="shared" si="5"/>
        <v>117</v>
      </c>
      <c r="H41" s="45">
        <f t="shared" si="5"/>
        <v>467</v>
      </c>
      <c r="I41" s="45">
        <f t="shared" si="5"/>
        <v>27</v>
      </c>
      <c r="J41" s="45">
        <f t="shared" si="5"/>
        <v>59</v>
      </c>
      <c r="K41" s="21">
        <f t="shared" si="5"/>
        <v>0</v>
      </c>
      <c r="L41" s="22">
        <f>L17+L23+L28+L34+L40</f>
        <v>1217</v>
      </c>
    </row>
    <row r="42" spans="1:12" ht="12">
      <c r="A42" s="23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93" ht="12.7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22.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27" customHeight="1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 hidden="1">
      <c r="A48" s="2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 hidden="1">
      <c r="A49" s="2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 hidden="1">
      <c r="A50" s="25"/>
      <c r="B50" s="24"/>
      <c r="C50" s="24"/>
      <c r="D50" s="24" t="s">
        <v>20</v>
      </c>
      <c r="E50" s="24"/>
      <c r="F50" s="24"/>
      <c r="G50" s="24"/>
      <c r="H50" s="24"/>
      <c r="I50" s="24"/>
      <c r="J50" s="24"/>
      <c r="K50" s="24"/>
      <c r="L50" s="2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 hidden="1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33.75" customHeight="1">
      <c r="A52" s="144"/>
      <c r="B52" s="144"/>
      <c r="C52" s="144"/>
      <c r="D52" s="144"/>
      <c r="E52" s="144"/>
      <c r="F52" s="144"/>
      <c r="G52" s="144"/>
      <c r="H52" s="144"/>
      <c r="I52" s="26"/>
      <c r="J52" s="26"/>
      <c r="K52" s="26"/>
      <c r="L52" s="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5.75">
      <c r="A53" s="144"/>
      <c r="B53" s="144"/>
      <c r="C53" s="144"/>
      <c r="D53" s="144"/>
      <c r="E53" s="144"/>
      <c r="F53" s="144"/>
      <c r="G53" s="144"/>
      <c r="H53" s="144"/>
      <c r="I53" s="26"/>
      <c r="J53" s="26"/>
      <c r="K53" s="26"/>
      <c r="L53" s="2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2" s="4" customFormat="1" ht="15">
      <c r="A54" s="10" t="str">
        <f>C5</f>
        <v>Posição em 31 de março de 2013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s="4" customFormat="1" ht="12.75">
      <c r="A55" s="139" t="s">
        <v>49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s="4" customFormat="1" ht="12.75">
      <c r="A56" s="140" t="s">
        <v>48</v>
      </c>
      <c r="B56" s="140" t="s">
        <v>21</v>
      </c>
      <c r="C56" s="29" t="s">
        <v>22</v>
      </c>
      <c r="D56" s="140" t="s">
        <v>23</v>
      </c>
      <c r="E56" s="29" t="s">
        <v>22</v>
      </c>
      <c r="F56" s="140" t="s">
        <v>24</v>
      </c>
      <c r="G56" s="29" t="s">
        <v>22</v>
      </c>
      <c r="H56" s="140" t="s">
        <v>25</v>
      </c>
      <c r="I56" s="29" t="s">
        <v>22</v>
      </c>
      <c r="J56" s="29" t="s">
        <v>26</v>
      </c>
      <c r="K56" s="29" t="s">
        <v>22</v>
      </c>
      <c r="L56" s="140" t="s">
        <v>33</v>
      </c>
    </row>
    <row r="57" spans="1:12" s="4" customFormat="1" ht="12.75">
      <c r="A57" s="141"/>
      <c r="B57" s="141"/>
      <c r="C57" s="30" t="s">
        <v>48</v>
      </c>
      <c r="D57" s="141"/>
      <c r="E57" s="30" t="s">
        <v>48</v>
      </c>
      <c r="F57" s="141"/>
      <c r="G57" s="30" t="s">
        <v>48</v>
      </c>
      <c r="H57" s="141"/>
      <c r="I57" s="30" t="s">
        <v>48</v>
      </c>
      <c r="J57" s="30" t="s">
        <v>50</v>
      </c>
      <c r="K57" s="30" t="s">
        <v>48</v>
      </c>
      <c r="L57" s="141"/>
    </row>
    <row r="58" spans="1:12" s="4" customFormat="1" ht="12.75">
      <c r="A58" s="18" t="s">
        <v>28</v>
      </c>
      <c r="B58" s="14">
        <f>B17</f>
        <v>5</v>
      </c>
      <c r="C58" s="31">
        <f>B58/$L$58</f>
        <v>0.011627906976744186</v>
      </c>
      <c r="D58" s="14">
        <f>D17</f>
        <v>47</v>
      </c>
      <c r="E58" s="31">
        <f>D58/$L$58</f>
        <v>0.10930232558139535</v>
      </c>
      <c r="F58" s="14">
        <f>F17</f>
        <v>151</v>
      </c>
      <c r="G58" s="31">
        <f>F58/$L$58</f>
        <v>0.3511627906976744</v>
      </c>
      <c r="H58" s="14">
        <f>H17</f>
        <v>204</v>
      </c>
      <c r="I58" s="31">
        <f>H58/$L$58</f>
        <v>0.4744186046511628</v>
      </c>
      <c r="J58" s="14">
        <f>J17</f>
        <v>23</v>
      </c>
      <c r="K58" s="31">
        <f>J58/L58</f>
        <v>0.053488372093023255</v>
      </c>
      <c r="L58" s="15">
        <f>B58+D58+F58+H58+J58</f>
        <v>430</v>
      </c>
    </row>
    <row r="59" spans="1:193" ht="12" customHeight="1">
      <c r="A59" s="18" t="s">
        <v>29</v>
      </c>
      <c r="B59" s="14">
        <f>B23</f>
        <v>1</v>
      </c>
      <c r="C59" s="31">
        <f>B59/$L$59</f>
        <v>0.006802721088435374</v>
      </c>
      <c r="D59" s="14">
        <f>D23</f>
        <v>15</v>
      </c>
      <c r="E59" s="31">
        <f>D59/$L$59</f>
        <v>0.10204081632653061</v>
      </c>
      <c r="F59" s="14">
        <f>F23</f>
        <v>80</v>
      </c>
      <c r="G59" s="31">
        <f>F59/$L$59</f>
        <v>0.54421768707483</v>
      </c>
      <c r="H59" s="14">
        <f>H23</f>
        <v>45</v>
      </c>
      <c r="I59" s="31">
        <f>H59/L59</f>
        <v>0.30612244897959184</v>
      </c>
      <c r="J59" s="14">
        <f>J23</f>
        <v>6</v>
      </c>
      <c r="K59" s="31">
        <f>J59/L59</f>
        <v>0.04081632653061224</v>
      </c>
      <c r="L59" s="32">
        <f>B59+D59+F59+H59+J59</f>
        <v>147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 t="s">
        <v>30</v>
      </c>
      <c r="B60" s="14">
        <f>B28</f>
        <v>0</v>
      </c>
      <c r="C60" s="31">
        <f>B60/$L$60</f>
        <v>0</v>
      </c>
      <c r="D60" s="14">
        <f>D28</f>
        <v>1</v>
      </c>
      <c r="E60" s="31">
        <f>D60/$L$60</f>
        <v>0.011494252873563218</v>
      </c>
      <c r="F60" s="14">
        <f>F28</f>
        <v>50</v>
      </c>
      <c r="G60" s="31">
        <f>F60/$L$60</f>
        <v>0.5747126436781609</v>
      </c>
      <c r="H60" s="14">
        <f>H28</f>
        <v>33</v>
      </c>
      <c r="I60" s="31">
        <f>H60/L60</f>
        <v>0.3793103448275862</v>
      </c>
      <c r="J60" s="14">
        <f>J28</f>
        <v>3</v>
      </c>
      <c r="K60" s="31">
        <f>J60/L60</f>
        <v>0.034482758620689655</v>
      </c>
      <c r="L60" s="32">
        <f>B60+D60+F60+H60+J60</f>
        <v>87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8" t="s">
        <v>31</v>
      </c>
      <c r="B61" s="14">
        <f>B34</f>
        <v>2</v>
      </c>
      <c r="C61" s="31">
        <f>B61/$L$61</f>
        <v>0.012987012987012988</v>
      </c>
      <c r="D61" s="14">
        <f>D34</f>
        <v>2</v>
      </c>
      <c r="E61" s="31">
        <f>D61/$L$61</f>
        <v>0.012987012987012988</v>
      </c>
      <c r="F61" s="14">
        <f>F34</f>
        <v>40</v>
      </c>
      <c r="G61" s="31">
        <f>F61/$L$61</f>
        <v>0.2597402597402597</v>
      </c>
      <c r="H61" s="14">
        <f>H34</f>
        <v>94</v>
      </c>
      <c r="I61" s="31">
        <f>H61/L61</f>
        <v>0.6103896103896104</v>
      </c>
      <c r="J61" s="14">
        <f>J34</f>
        <v>16</v>
      </c>
      <c r="K61" s="31">
        <f>J61/L61</f>
        <v>0.1038961038961039</v>
      </c>
      <c r="L61" s="32">
        <f>B61+D61+F61+H61+J61</f>
        <v>154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32</v>
      </c>
      <c r="B62" s="14">
        <f>B40</f>
        <v>0</v>
      </c>
      <c r="C62" s="31">
        <f>B62/$L$62</f>
        <v>0</v>
      </c>
      <c r="D62" s="14">
        <f>D40</f>
        <v>2</v>
      </c>
      <c r="E62" s="31">
        <f>D62/$L$62</f>
        <v>0.013793103448275862</v>
      </c>
      <c r="F62" s="14">
        <f>F40</f>
        <v>41</v>
      </c>
      <c r="G62" s="31">
        <f>F62/$L$62</f>
        <v>0.2827586206896552</v>
      </c>
      <c r="H62" s="14">
        <f>H40</f>
        <v>91</v>
      </c>
      <c r="I62" s="31">
        <f>H62/L62</f>
        <v>0.6275862068965518</v>
      </c>
      <c r="J62" s="14">
        <f>J40</f>
        <v>11</v>
      </c>
      <c r="K62" s="31">
        <f>J62/L62</f>
        <v>0.07586206896551724</v>
      </c>
      <c r="L62" s="14">
        <f>B62+D62+F62+H62+J62</f>
        <v>145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33" t="s">
        <v>33</v>
      </c>
      <c r="B63" s="44">
        <f>SUM(B58:B62)</f>
        <v>8</v>
      </c>
      <c r="C63" s="34">
        <f>B63/$L$63</f>
        <v>0.008307372793354102</v>
      </c>
      <c r="D63" s="44">
        <f>SUM(D58:D62)</f>
        <v>67</v>
      </c>
      <c r="E63" s="34">
        <f>D63/$L$63</f>
        <v>0.0695742471443406</v>
      </c>
      <c r="F63" s="44">
        <f>SUM(F58:F62)</f>
        <v>362</v>
      </c>
      <c r="G63" s="34">
        <f>F63/$L$63</f>
        <v>0.37590861889927313</v>
      </c>
      <c r="H63" s="44">
        <f>SUM(H58:H62)</f>
        <v>467</v>
      </c>
      <c r="I63" s="34">
        <f>H63/$L$63</f>
        <v>0.48494288681204567</v>
      </c>
      <c r="J63" s="44">
        <f>SUM(J58:J62)</f>
        <v>59</v>
      </c>
      <c r="K63" s="34">
        <f>J63/$L$63</f>
        <v>0.0612668743509865</v>
      </c>
      <c r="L63" s="35">
        <f>SUM(L58:L62)</f>
        <v>963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6"/>
      <c r="B64" s="7">
        <f>B63/L63</f>
        <v>0.008307372793354102</v>
      </c>
      <c r="C64" s="7"/>
      <c r="D64" s="7">
        <f>D63/L63</f>
        <v>0.0695742471443406</v>
      </c>
      <c r="E64" s="7"/>
      <c r="F64" s="7">
        <f>F63/L63</f>
        <v>0.37590861889927313</v>
      </c>
      <c r="G64" s="7"/>
      <c r="H64" s="7">
        <f>H63/L63</f>
        <v>0.48494288681204567</v>
      </c>
      <c r="I64" s="7"/>
      <c r="J64" s="7">
        <f>J63/L63</f>
        <v>0.0612668743509865</v>
      </c>
      <c r="K64" s="7"/>
      <c r="L64" s="8">
        <f>SUM(B64:J64)</f>
        <v>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"/>
      <c r="B65" s="11"/>
      <c r="C65" s="36"/>
      <c r="D65" s="6"/>
      <c r="E65" s="6"/>
      <c r="F65" s="6"/>
      <c r="G65" s="6"/>
      <c r="H65" s="6"/>
      <c r="I65" s="6"/>
      <c r="J65" s="6"/>
      <c r="K65" s="6"/>
      <c r="L65" s="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39" t="s">
        <v>51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40" t="s">
        <v>48</v>
      </c>
      <c r="B67" s="140" t="s">
        <v>21</v>
      </c>
      <c r="C67" s="29" t="s">
        <v>22</v>
      </c>
      <c r="D67" s="140" t="s">
        <v>23</v>
      </c>
      <c r="E67" s="29" t="s">
        <v>22</v>
      </c>
      <c r="F67" s="140" t="s">
        <v>24</v>
      </c>
      <c r="G67" s="29" t="s">
        <v>22</v>
      </c>
      <c r="H67" s="140" t="s">
        <v>25</v>
      </c>
      <c r="I67" s="29" t="s">
        <v>22</v>
      </c>
      <c r="J67" s="29" t="s">
        <v>26</v>
      </c>
      <c r="K67" s="29" t="s">
        <v>22</v>
      </c>
      <c r="L67" s="140" t="s"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41"/>
      <c r="B68" s="141"/>
      <c r="C68" s="30" t="s">
        <v>48</v>
      </c>
      <c r="D68" s="141"/>
      <c r="E68" s="30" t="s">
        <v>48</v>
      </c>
      <c r="F68" s="141"/>
      <c r="G68" s="30" t="s">
        <v>48</v>
      </c>
      <c r="H68" s="141"/>
      <c r="I68" s="30" t="s">
        <v>48</v>
      </c>
      <c r="J68" s="30" t="s">
        <v>50</v>
      </c>
      <c r="K68" s="30" t="s">
        <v>48</v>
      </c>
      <c r="L68" s="141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8" t="s">
        <v>28</v>
      </c>
      <c r="B69" s="14">
        <f>C17</f>
        <v>14</v>
      </c>
      <c r="C69" s="31">
        <f aca="true" t="shared" si="6" ref="C69:C74">B69/L69</f>
        <v>0.12389380530973451</v>
      </c>
      <c r="D69" s="14">
        <f>E17</f>
        <v>38</v>
      </c>
      <c r="E69" s="31">
        <f aca="true" t="shared" si="7" ref="E69:E74">D69/L69</f>
        <v>0.336283185840708</v>
      </c>
      <c r="F69" s="14">
        <f>G17</f>
        <v>47</v>
      </c>
      <c r="G69" s="31">
        <f aca="true" t="shared" si="8" ref="G69:G74">F69/L69</f>
        <v>0.415929203539823</v>
      </c>
      <c r="H69" s="14">
        <f>I17</f>
        <v>14</v>
      </c>
      <c r="I69" s="31">
        <f aca="true" t="shared" si="9" ref="I69:I74">H69/L69</f>
        <v>0.12389380530973451</v>
      </c>
      <c r="J69" s="14">
        <f>K17</f>
        <v>0</v>
      </c>
      <c r="K69" s="31">
        <f aca="true" t="shared" si="10" ref="K69:K74">J69/L69</f>
        <v>0</v>
      </c>
      <c r="L69" s="32">
        <f>B69+D69+F69+H69+J69</f>
        <v>113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2" s="5" customFormat="1" ht="12.75">
      <c r="A70" s="18" t="s">
        <v>29</v>
      </c>
      <c r="B70" s="14">
        <f>C23</f>
        <v>6</v>
      </c>
      <c r="C70" s="31">
        <f t="shared" si="6"/>
        <v>0.125</v>
      </c>
      <c r="D70" s="14">
        <f>E23</f>
        <v>19</v>
      </c>
      <c r="E70" s="31">
        <f t="shared" si="7"/>
        <v>0.3958333333333333</v>
      </c>
      <c r="F70" s="14">
        <f>G23</f>
        <v>17</v>
      </c>
      <c r="G70" s="31">
        <f t="shared" si="8"/>
        <v>0.3541666666666667</v>
      </c>
      <c r="H70" s="14">
        <f>I23</f>
        <v>6</v>
      </c>
      <c r="I70" s="31">
        <f t="shared" si="9"/>
        <v>0.125</v>
      </c>
      <c r="J70" s="14">
        <f>K23</f>
        <v>0</v>
      </c>
      <c r="K70" s="31">
        <f t="shared" si="10"/>
        <v>0</v>
      </c>
      <c r="L70" s="32">
        <f>B70+D70+F70+H70+J70</f>
        <v>48</v>
      </c>
    </row>
    <row r="71" spans="1:193" ht="12.75">
      <c r="A71" s="18" t="s">
        <v>30</v>
      </c>
      <c r="B71" s="14">
        <f>C28</f>
        <v>4</v>
      </c>
      <c r="C71" s="31">
        <f t="shared" si="6"/>
        <v>0.13793103448275862</v>
      </c>
      <c r="D71" s="14">
        <f>E28</f>
        <v>14</v>
      </c>
      <c r="E71" s="31">
        <f t="shared" si="7"/>
        <v>0.4827586206896552</v>
      </c>
      <c r="F71" s="14">
        <f>G28</f>
        <v>10</v>
      </c>
      <c r="G71" s="31">
        <f t="shared" si="8"/>
        <v>0.3448275862068966</v>
      </c>
      <c r="H71" s="14">
        <f>I28</f>
        <v>1</v>
      </c>
      <c r="I71" s="31">
        <f t="shared" si="9"/>
        <v>0.034482758620689655</v>
      </c>
      <c r="J71" s="14">
        <f>K28</f>
        <v>0</v>
      </c>
      <c r="K71" s="31">
        <f t="shared" si="10"/>
        <v>0</v>
      </c>
      <c r="L71" s="32">
        <f>B71+D71+F71+H71+J71</f>
        <v>29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8" t="s">
        <v>31</v>
      </c>
      <c r="B72" s="14">
        <f>C34</f>
        <v>2</v>
      </c>
      <c r="C72" s="31">
        <f t="shared" si="6"/>
        <v>0.058823529411764705</v>
      </c>
      <c r="D72" s="14">
        <f>E34</f>
        <v>7</v>
      </c>
      <c r="E72" s="31">
        <f t="shared" si="7"/>
        <v>0.20588235294117646</v>
      </c>
      <c r="F72" s="14">
        <f>G34</f>
        <v>23</v>
      </c>
      <c r="G72" s="31">
        <f t="shared" si="8"/>
        <v>0.6764705882352942</v>
      </c>
      <c r="H72" s="14">
        <f>I34</f>
        <v>2</v>
      </c>
      <c r="I72" s="31">
        <f t="shared" si="9"/>
        <v>0.058823529411764705</v>
      </c>
      <c r="J72" s="14">
        <f>K34</f>
        <v>0</v>
      </c>
      <c r="K72" s="31">
        <f t="shared" si="10"/>
        <v>0</v>
      </c>
      <c r="L72" s="15">
        <f>B72+D72+F72+H72+J72</f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32</v>
      </c>
      <c r="B73" s="14">
        <f>C40</f>
        <v>3</v>
      </c>
      <c r="C73" s="31">
        <f t="shared" si="6"/>
        <v>0.1</v>
      </c>
      <c r="D73" s="14">
        <f>E40</f>
        <v>3</v>
      </c>
      <c r="E73" s="31">
        <f t="shared" si="7"/>
        <v>0.1</v>
      </c>
      <c r="F73" s="14">
        <f>G40</f>
        <v>20</v>
      </c>
      <c r="G73" s="31">
        <f t="shared" si="8"/>
        <v>0.6666666666666666</v>
      </c>
      <c r="H73" s="14">
        <f>I40</f>
        <v>4</v>
      </c>
      <c r="I73" s="31">
        <f t="shared" si="9"/>
        <v>0.13333333333333333</v>
      </c>
      <c r="J73" s="14">
        <f>K40</f>
        <v>0</v>
      </c>
      <c r="K73" s="31">
        <f t="shared" si="10"/>
        <v>0</v>
      </c>
      <c r="L73" s="15">
        <f>B73+D73+F73+H73+J73</f>
        <v>30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33" t="s">
        <v>33</v>
      </c>
      <c r="B74" s="44">
        <f>SUM(B69:B73)</f>
        <v>29</v>
      </c>
      <c r="C74" s="34">
        <f t="shared" si="6"/>
        <v>0.1141732283464567</v>
      </c>
      <c r="D74" s="44">
        <f>SUM(D69:D73)</f>
        <v>81</v>
      </c>
      <c r="E74" s="34">
        <f t="shared" si="7"/>
        <v>0.3188976377952756</v>
      </c>
      <c r="F74" s="44">
        <f>SUM(F69:F73)</f>
        <v>117</v>
      </c>
      <c r="G74" s="34">
        <f t="shared" si="8"/>
        <v>0.46062992125984253</v>
      </c>
      <c r="H74" s="44">
        <f>SUM(H69:H73)</f>
        <v>27</v>
      </c>
      <c r="I74" s="34">
        <f t="shared" si="9"/>
        <v>0.1062992125984252</v>
      </c>
      <c r="J74" s="44">
        <f>SUM(J69:J73)</f>
        <v>0</v>
      </c>
      <c r="K74" s="34">
        <f t="shared" si="10"/>
        <v>0</v>
      </c>
      <c r="L74" s="35">
        <f>SUM(L69:L73)</f>
        <v>254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6"/>
      <c r="B75" s="7">
        <f>B74/L74</f>
        <v>0.1141732283464567</v>
      </c>
      <c r="C75" s="7"/>
      <c r="D75" s="7">
        <f>D74/L74</f>
        <v>0.3188976377952756</v>
      </c>
      <c r="E75" s="7"/>
      <c r="F75" s="7">
        <f>F74/L74</f>
        <v>0.46062992125984253</v>
      </c>
      <c r="G75" s="7"/>
      <c r="H75" s="7">
        <f>H74/L74</f>
        <v>0.1062992125984252</v>
      </c>
      <c r="I75" s="7"/>
      <c r="J75" s="7">
        <f>J74/L74</f>
        <v>0</v>
      </c>
      <c r="K75" s="7"/>
      <c r="L75" s="8">
        <f>SUM(B75:J75)</f>
        <v>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"/>
      <c r="B76" s="11"/>
      <c r="C76" s="11"/>
      <c r="D76" s="6"/>
      <c r="E76" s="6"/>
      <c r="F76" s="6"/>
      <c r="G76" s="6"/>
      <c r="H76" s="6"/>
      <c r="I76" s="6"/>
      <c r="J76" s="6"/>
      <c r="K76" s="6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39" t="s">
        <v>52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140" t="s">
        <v>48</v>
      </c>
      <c r="B78" s="140" t="s">
        <v>21</v>
      </c>
      <c r="C78" s="29" t="s">
        <v>22</v>
      </c>
      <c r="D78" s="140" t="s">
        <v>23</v>
      </c>
      <c r="E78" s="29" t="s">
        <v>22</v>
      </c>
      <c r="F78" s="140" t="s">
        <v>24</v>
      </c>
      <c r="G78" s="29" t="s">
        <v>22</v>
      </c>
      <c r="H78" s="140" t="s">
        <v>25</v>
      </c>
      <c r="I78" s="29" t="s">
        <v>22</v>
      </c>
      <c r="J78" s="29" t="s">
        <v>26</v>
      </c>
      <c r="K78" s="29" t="s">
        <v>22</v>
      </c>
      <c r="L78" s="140" t="s">
        <v>33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141"/>
      <c r="B79" s="141"/>
      <c r="C79" s="30" t="s">
        <v>48</v>
      </c>
      <c r="D79" s="141"/>
      <c r="E79" s="30" t="s">
        <v>48</v>
      </c>
      <c r="F79" s="141"/>
      <c r="G79" s="30" t="s">
        <v>48</v>
      </c>
      <c r="H79" s="141"/>
      <c r="I79" s="30" t="s">
        <v>48</v>
      </c>
      <c r="J79" s="30" t="s">
        <v>27</v>
      </c>
      <c r="K79" s="30" t="s">
        <v>48</v>
      </c>
      <c r="L79" s="141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18" t="s">
        <v>28</v>
      </c>
      <c r="B80" s="14">
        <f>B69+B58</f>
        <v>19</v>
      </c>
      <c r="C80" s="31">
        <f>B80/L80</f>
        <v>0.034990791896869246</v>
      </c>
      <c r="D80" s="14">
        <f>D69+D58</f>
        <v>85</v>
      </c>
      <c r="E80" s="31">
        <f>D80/L80</f>
        <v>0.15653775322283608</v>
      </c>
      <c r="F80" s="14">
        <f>F69+F58</f>
        <v>198</v>
      </c>
      <c r="G80" s="31">
        <f>F80/L80</f>
        <v>0.36464088397790057</v>
      </c>
      <c r="H80" s="14">
        <f>H69+H58</f>
        <v>218</v>
      </c>
      <c r="I80" s="31">
        <f>H80/L80</f>
        <v>0.4014732965009208</v>
      </c>
      <c r="J80" s="14">
        <f>J69+J58</f>
        <v>23</v>
      </c>
      <c r="K80" s="31">
        <f>J80/L80</f>
        <v>0.0423572744014733</v>
      </c>
      <c r="L80" s="15">
        <f>B80+D80+F80+H80+J80</f>
        <v>543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93" ht="12.75">
      <c r="A81" s="18" t="s">
        <v>29</v>
      </c>
      <c r="B81" s="14">
        <f>B70+B59</f>
        <v>7</v>
      </c>
      <c r="C81" s="31">
        <f>B81/L81</f>
        <v>0.035897435897435895</v>
      </c>
      <c r="D81" s="14">
        <f>D70+D59</f>
        <v>34</v>
      </c>
      <c r="E81" s="31">
        <f>D81/L81</f>
        <v>0.17435897435897435</v>
      </c>
      <c r="F81" s="14">
        <f>F70+F59</f>
        <v>97</v>
      </c>
      <c r="G81" s="31">
        <f>F81/L81</f>
        <v>0.49743589743589745</v>
      </c>
      <c r="H81" s="14">
        <f>H70+H59</f>
        <v>51</v>
      </c>
      <c r="I81" s="31">
        <f>H81/L81</f>
        <v>0.26153846153846155</v>
      </c>
      <c r="J81" s="14">
        <f>J70+J59</f>
        <v>6</v>
      </c>
      <c r="K81" s="31">
        <f>J81/L81</f>
        <v>0.03076923076923077</v>
      </c>
      <c r="L81" s="15">
        <f>B81+D81+F81+H81+J81</f>
        <v>195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</row>
    <row r="82" spans="1:193" ht="12.75">
      <c r="A82" s="18" t="s">
        <v>30</v>
      </c>
      <c r="B82" s="14">
        <f>B71+B60</f>
        <v>4</v>
      </c>
      <c r="C82" s="31">
        <f>B82/L82</f>
        <v>0.034482758620689655</v>
      </c>
      <c r="D82" s="14">
        <f>D71+D60</f>
        <v>15</v>
      </c>
      <c r="E82" s="31">
        <f>D82/L82</f>
        <v>0.12931034482758622</v>
      </c>
      <c r="F82" s="14">
        <f>F71+F60</f>
        <v>60</v>
      </c>
      <c r="G82" s="31">
        <f>F82/L82</f>
        <v>0.5172413793103449</v>
      </c>
      <c r="H82" s="14">
        <f>H71+H60</f>
        <v>34</v>
      </c>
      <c r="I82" s="31">
        <f>H82/L82</f>
        <v>0.29310344827586204</v>
      </c>
      <c r="J82" s="14">
        <f>J71+J60</f>
        <v>3</v>
      </c>
      <c r="K82" s="31">
        <f>J82/L82</f>
        <v>0.02586206896551724</v>
      </c>
      <c r="L82" s="15">
        <f>B82+D82+F82+H82+J82</f>
        <v>116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</row>
    <row r="83" spans="1:12" ht="12">
      <c r="A83" s="18" t="s">
        <v>31</v>
      </c>
      <c r="B83" s="14">
        <f>B72+B61</f>
        <v>4</v>
      </c>
      <c r="C83" s="31">
        <f>B83/L83</f>
        <v>0.02127659574468085</v>
      </c>
      <c r="D83" s="14">
        <f>D72+D61</f>
        <v>9</v>
      </c>
      <c r="E83" s="31">
        <f>D83/L83</f>
        <v>0.047872340425531915</v>
      </c>
      <c r="F83" s="14">
        <f>F72+F61</f>
        <v>63</v>
      </c>
      <c r="G83" s="31">
        <f>F83/L83</f>
        <v>0.3351063829787234</v>
      </c>
      <c r="H83" s="14">
        <f>H72+H61</f>
        <v>96</v>
      </c>
      <c r="I83" s="31">
        <f>H83/L83</f>
        <v>0.5106382978723404</v>
      </c>
      <c r="J83" s="14">
        <f>J72+J61</f>
        <v>16</v>
      </c>
      <c r="K83" s="31">
        <f>J83/L83</f>
        <v>0.0851063829787234</v>
      </c>
      <c r="L83" s="15">
        <f>B83+D83+F83+H83+J83</f>
        <v>188</v>
      </c>
    </row>
    <row r="84" spans="1:12" ht="12">
      <c r="A84" s="18" t="s">
        <v>32</v>
      </c>
      <c r="B84" s="14">
        <f>B73+B62</f>
        <v>3</v>
      </c>
      <c r="C84" s="31">
        <f>B84/L84</f>
        <v>0.017142857142857144</v>
      </c>
      <c r="D84" s="14">
        <f>D73+D62</f>
        <v>5</v>
      </c>
      <c r="E84" s="31">
        <f>D84/L84</f>
        <v>0.02857142857142857</v>
      </c>
      <c r="F84" s="14">
        <f>F73+F62</f>
        <v>61</v>
      </c>
      <c r="G84" s="31">
        <f>F84/L84</f>
        <v>0.3485714285714286</v>
      </c>
      <c r="H84" s="14">
        <f>H73+H62</f>
        <v>95</v>
      </c>
      <c r="I84" s="31">
        <f>H84/L84</f>
        <v>0.5428571428571428</v>
      </c>
      <c r="J84" s="14">
        <f>J73+J62</f>
        <v>11</v>
      </c>
      <c r="K84" s="31">
        <f>J84/L84</f>
        <v>0.06285714285714286</v>
      </c>
      <c r="L84" s="15">
        <f>B84+D84+F84+H84+J84</f>
        <v>175</v>
      </c>
    </row>
    <row r="85" spans="1:12" ht="12">
      <c r="A85" s="33" t="s">
        <v>33</v>
      </c>
      <c r="B85" s="44">
        <f>SUM(B80:B84)</f>
        <v>37</v>
      </c>
      <c r="C85" s="34">
        <f>B85/$L$85</f>
        <v>0.030402629416598194</v>
      </c>
      <c r="D85" s="44">
        <f>SUM(D80:D84)</f>
        <v>148</v>
      </c>
      <c r="E85" s="34">
        <f>D85/$L$85</f>
        <v>0.12161051766639278</v>
      </c>
      <c r="F85" s="44">
        <f>SUM(F80:F84)</f>
        <v>479</v>
      </c>
      <c r="G85" s="34">
        <f>F85/$L$85</f>
        <v>0.3935907970419063</v>
      </c>
      <c r="H85" s="44">
        <f>SUM(H80:H84)</f>
        <v>494</v>
      </c>
      <c r="I85" s="34">
        <f>H85/$L$85</f>
        <v>0.4059161873459326</v>
      </c>
      <c r="J85" s="44">
        <f>SUM(J80:J84)</f>
        <v>59</v>
      </c>
      <c r="K85" s="34">
        <f>J85/$L$85</f>
        <v>0.04847986852917009</v>
      </c>
      <c r="L85" s="22">
        <f>SUM(L80:L84)</f>
        <v>1217</v>
      </c>
    </row>
    <row r="86" spans="1:12" ht="12">
      <c r="A86" s="6"/>
      <c r="B86" s="7">
        <f>B85/L85</f>
        <v>0.030402629416598194</v>
      </c>
      <c r="C86" s="7"/>
      <c r="D86" s="7">
        <f>D85/L85</f>
        <v>0.12161051766639278</v>
      </c>
      <c r="E86" s="7"/>
      <c r="F86" s="7">
        <f>F85/L85</f>
        <v>0.3935907970419063</v>
      </c>
      <c r="G86" s="7"/>
      <c r="H86" s="7">
        <f>H85/L85</f>
        <v>0.4059161873459326</v>
      </c>
      <c r="I86" s="7"/>
      <c r="J86" s="7">
        <f>J85/L85</f>
        <v>0.04847986852917009</v>
      </c>
      <c r="K86" s="7"/>
      <c r="L86" s="8">
        <f>SUM(B86:J86)</f>
        <v>0.9999999999999999</v>
      </c>
    </row>
    <row r="87" spans="1:12" ht="1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2" hidden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2">
      <c r="A89" s="37" t="s">
        <v>40</v>
      </c>
      <c r="B89" s="17" t="s">
        <v>7</v>
      </c>
      <c r="C89" s="17" t="s">
        <v>34</v>
      </c>
      <c r="D89" s="17" t="s">
        <v>33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53</v>
      </c>
      <c r="B90" s="15">
        <f>B63</f>
        <v>8</v>
      </c>
      <c r="C90" s="38">
        <f>B74</f>
        <v>29</v>
      </c>
      <c r="D90" s="39">
        <f>B85</f>
        <v>37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18" t="s">
        <v>54</v>
      </c>
      <c r="B91" s="15">
        <f>D63</f>
        <v>67</v>
      </c>
      <c r="C91" s="38">
        <f>D74</f>
        <v>81</v>
      </c>
      <c r="D91" s="39">
        <f>D85</f>
        <v>148</v>
      </c>
      <c r="E91" s="7"/>
      <c r="F91" s="7"/>
      <c r="G91" s="7"/>
      <c r="H91" s="7"/>
      <c r="I91" s="7"/>
      <c r="J91" s="7"/>
      <c r="K91" s="7"/>
      <c r="L91" s="8"/>
    </row>
    <row r="92" spans="1:12" ht="12">
      <c r="A92" s="18" t="s">
        <v>55</v>
      </c>
      <c r="B92" s="15">
        <f>F63</f>
        <v>362</v>
      </c>
      <c r="C92" s="38">
        <f>F74</f>
        <v>117</v>
      </c>
      <c r="D92" s="39">
        <f>F85</f>
        <v>479</v>
      </c>
      <c r="E92" s="7"/>
      <c r="F92" s="7"/>
      <c r="G92" s="7"/>
      <c r="H92" s="7"/>
      <c r="I92" s="7"/>
      <c r="J92" s="7"/>
      <c r="K92" s="7"/>
      <c r="L92" s="8"/>
    </row>
    <row r="93" spans="1:12" ht="12">
      <c r="A93" s="18" t="s">
        <v>56</v>
      </c>
      <c r="B93" s="15">
        <f>H63</f>
        <v>467</v>
      </c>
      <c r="C93" s="38">
        <f>H74</f>
        <v>27</v>
      </c>
      <c r="D93" s="39">
        <f>H85</f>
        <v>494</v>
      </c>
      <c r="E93" s="7"/>
      <c r="F93" s="7"/>
      <c r="G93" s="7"/>
      <c r="H93" s="7"/>
      <c r="I93" s="7"/>
      <c r="J93" s="7"/>
      <c r="K93" s="7"/>
      <c r="L93" s="8"/>
    </row>
    <row r="94" spans="1:12" ht="12">
      <c r="A94" s="18" t="s">
        <v>57</v>
      </c>
      <c r="B94" s="15">
        <f>J63</f>
        <v>59</v>
      </c>
      <c r="C94" s="38">
        <f>J74</f>
        <v>0</v>
      </c>
      <c r="D94" s="39">
        <f>J85</f>
        <v>59</v>
      </c>
      <c r="E94" s="7"/>
      <c r="F94" s="7"/>
      <c r="G94" s="7"/>
      <c r="H94" s="7"/>
      <c r="I94" s="7"/>
      <c r="J94" s="7"/>
      <c r="K94" s="7"/>
      <c r="L94" s="8"/>
    </row>
    <row r="95" spans="1:12" ht="12">
      <c r="A95" s="17" t="s">
        <v>33</v>
      </c>
      <c r="B95" s="35">
        <f>SUM(B90:B94)</f>
        <v>963</v>
      </c>
      <c r="C95" s="17">
        <f>SUM(C90:C94)</f>
        <v>254</v>
      </c>
      <c r="D95" s="22">
        <f>SUM(D90:D94)</f>
        <v>1217</v>
      </c>
      <c r="E95" s="7"/>
      <c r="F95" s="7"/>
      <c r="G95" s="7"/>
      <c r="H95" s="7"/>
      <c r="I95" s="7"/>
      <c r="J95" s="7"/>
      <c r="K95" s="7"/>
      <c r="L95" s="8"/>
    </row>
    <row r="96" spans="1:12" ht="1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142" ht="12">
      <c r="A142" s="9"/>
    </row>
    <row r="164" ht="12">
      <c r="A164" s="9" t="s">
        <v>58</v>
      </c>
    </row>
  </sheetData>
  <sheetProtection password="CA35" sheet="1" selectLockedCells="1" selectUnlockedCells="1"/>
  <mergeCells count="64">
    <mergeCell ref="A1:L1"/>
    <mergeCell ref="A2:L2"/>
    <mergeCell ref="A3:L3"/>
    <mergeCell ref="C5:F5"/>
    <mergeCell ref="A7:L7"/>
    <mergeCell ref="A9:L9"/>
    <mergeCell ref="J18:K18"/>
    <mergeCell ref="L18:L19"/>
    <mergeCell ref="A10:A11"/>
    <mergeCell ref="B10:C10"/>
    <mergeCell ref="D10:E10"/>
    <mergeCell ref="F10:G10"/>
    <mergeCell ref="H10:I10"/>
    <mergeCell ref="J10:K10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A35:A36"/>
    <mergeCell ref="B35:C35"/>
    <mergeCell ref="D35:E35"/>
    <mergeCell ref="F35:G35"/>
    <mergeCell ref="H35:I35"/>
    <mergeCell ref="J35:K35"/>
    <mergeCell ref="L35:L36"/>
    <mergeCell ref="A52:H52"/>
    <mergeCell ref="A53:H53"/>
    <mergeCell ref="A55:L55"/>
    <mergeCell ref="A56:A57"/>
    <mergeCell ref="B56:B57"/>
    <mergeCell ref="D56:D57"/>
    <mergeCell ref="F56:F57"/>
    <mergeCell ref="H56:H57"/>
    <mergeCell ref="L56:L57"/>
    <mergeCell ref="A66:L66"/>
    <mergeCell ref="A67:A68"/>
    <mergeCell ref="B67:B68"/>
    <mergeCell ref="D67:D68"/>
    <mergeCell ref="F67:F68"/>
    <mergeCell ref="H67:H68"/>
    <mergeCell ref="L67:L68"/>
    <mergeCell ref="A77:L77"/>
    <mergeCell ref="A78:A79"/>
    <mergeCell ref="B78:B79"/>
    <mergeCell ref="D78:D79"/>
    <mergeCell ref="F78:F79"/>
    <mergeCell ref="H78:H79"/>
    <mergeCell ref="L78:L7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1" manualBreakCount="1">
    <brk id="9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128"/>
  <sheetViews>
    <sheetView view="pageBreakPreview" zoomScale="60" zoomScalePageLayoutView="0" workbookViewId="0" topLeftCell="A82">
      <selection activeCell="B37" sqref="B37:K39"/>
    </sheetView>
  </sheetViews>
  <sheetFormatPr defaultColWidth="9.140625" defaultRowHeight="12.75"/>
  <cols>
    <col min="1" max="1" width="72.57421875" style="51" customWidth="1"/>
    <col min="2" max="2" width="19.8515625" style="51" customWidth="1"/>
    <col min="3" max="3" width="18.7109375" style="51" customWidth="1"/>
    <col min="4" max="4" width="18.57421875" style="51" customWidth="1"/>
    <col min="5" max="5" width="13.421875" style="51" customWidth="1"/>
    <col min="6" max="6" width="14.28125" style="51" customWidth="1"/>
    <col min="7" max="7" width="13.421875" style="51" customWidth="1"/>
    <col min="8" max="8" width="13.140625" style="51" customWidth="1"/>
    <col min="9" max="9" width="12.7109375" style="51" customWidth="1"/>
    <col min="10" max="10" width="12.8515625" style="51" customWidth="1"/>
    <col min="11" max="11" width="12.140625" style="51" customWidth="1"/>
    <col min="12" max="12" width="11.00390625" style="51" customWidth="1"/>
    <col min="13" max="13" width="0.42578125" style="1" customWidth="1"/>
    <col min="14" max="14" width="9.140625" style="1" hidden="1" customWidth="1"/>
    <col min="15" max="16384" width="9.140625" style="1" customWidth="1"/>
  </cols>
  <sheetData>
    <row r="1" spans="1:193" ht="12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52" t="s">
        <v>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2:12" ht="12.75" customHeight="1">
      <c r="B5" s="52"/>
      <c r="C5" s="153" t="s">
        <v>69</v>
      </c>
      <c r="D5" s="153"/>
      <c r="E5" s="153"/>
      <c r="F5" s="153"/>
      <c r="L5" s="5"/>
    </row>
    <row r="6" spans="1:12" ht="12.75">
      <c r="A6" s="54"/>
      <c r="B6" s="52"/>
      <c r="L6" s="5"/>
    </row>
    <row r="7" spans="1:12" ht="12.75">
      <c r="A7" s="154" t="s">
        <v>70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" customHeight="1">
      <c r="A9" s="150" t="s">
        <v>47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15" customHeight="1">
      <c r="A10" s="155" t="s">
        <v>35</v>
      </c>
      <c r="B10" s="150" t="s">
        <v>2</v>
      </c>
      <c r="C10" s="150"/>
      <c r="D10" s="150" t="s">
        <v>3</v>
      </c>
      <c r="E10" s="150"/>
      <c r="F10" s="150" t="s">
        <v>4</v>
      </c>
      <c r="G10" s="150"/>
      <c r="H10" s="150" t="s">
        <v>5</v>
      </c>
      <c r="I10" s="150"/>
      <c r="J10" s="151" t="s">
        <v>6</v>
      </c>
      <c r="K10" s="151"/>
      <c r="L10" s="155" t="s">
        <v>33</v>
      </c>
    </row>
    <row r="11" spans="1:12" ht="15" customHeight="1">
      <c r="A11" s="156"/>
      <c r="B11" s="56" t="s">
        <v>7</v>
      </c>
      <c r="C11" s="56" t="s">
        <v>8</v>
      </c>
      <c r="D11" s="56" t="s">
        <v>7</v>
      </c>
      <c r="E11" s="56" t="s">
        <v>8</v>
      </c>
      <c r="F11" s="56" t="s">
        <v>7</v>
      </c>
      <c r="G11" s="56" t="s">
        <v>8</v>
      </c>
      <c r="H11" s="56" t="s">
        <v>7</v>
      </c>
      <c r="I11" s="56" t="s">
        <v>8</v>
      </c>
      <c r="J11" s="56" t="s">
        <v>7</v>
      </c>
      <c r="K11" s="56" t="s">
        <v>8</v>
      </c>
      <c r="L11" s="156"/>
    </row>
    <row r="12" spans="1:12" ht="22.5" customHeight="1">
      <c r="A12" s="57" t="s">
        <v>9</v>
      </c>
      <c r="B12" s="58">
        <v>3</v>
      </c>
      <c r="C12" s="58">
        <v>4</v>
      </c>
      <c r="D12" s="58">
        <v>5</v>
      </c>
      <c r="E12" s="58">
        <v>12</v>
      </c>
      <c r="F12" s="58">
        <v>52</v>
      </c>
      <c r="G12" s="58">
        <v>8</v>
      </c>
      <c r="H12" s="58">
        <v>69</v>
      </c>
      <c r="I12" s="58">
        <v>8</v>
      </c>
      <c r="J12" s="58">
        <v>6</v>
      </c>
      <c r="K12" s="59">
        <v>0</v>
      </c>
      <c r="L12" s="60">
        <f>SUM(B12:K12)</f>
        <v>167</v>
      </c>
    </row>
    <row r="13" spans="1:12" ht="22.5" customHeight="1">
      <c r="A13" s="57" t="s">
        <v>10</v>
      </c>
      <c r="B13" s="58">
        <v>0</v>
      </c>
      <c r="C13" s="58">
        <v>4</v>
      </c>
      <c r="D13" s="58">
        <v>38</v>
      </c>
      <c r="E13" s="58">
        <v>7</v>
      </c>
      <c r="F13" s="58">
        <v>40</v>
      </c>
      <c r="G13" s="58">
        <v>11</v>
      </c>
      <c r="H13" s="58">
        <v>30</v>
      </c>
      <c r="I13" s="58">
        <v>7</v>
      </c>
      <c r="J13" s="58">
        <v>4</v>
      </c>
      <c r="K13" s="59">
        <v>0</v>
      </c>
      <c r="L13" s="60">
        <f>SUM(B13:K13)</f>
        <v>141</v>
      </c>
    </row>
    <row r="14" spans="1:12" ht="21" customHeight="1">
      <c r="A14" s="57" t="s">
        <v>11</v>
      </c>
      <c r="B14" s="58">
        <v>0</v>
      </c>
      <c r="C14" s="58">
        <v>4</v>
      </c>
      <c r="D14" s="58">
        <v>1</v>
      </c>
      <c r="E14" s="58">
        <v>1</v>
      </c>
      <c r="F14" s="58">
        <v>20</v>
      </c>
      <c r="G14" s="58">
        <v>9</v>
      </c>
      <c r="H14" s="58">
        <v>53</v>
      </c>
      <c r="I14" s="58">
        <v>1</v>
      </c>
      <c r="J14" s="58">
        <v>5</v>
      </c>
      <c r="K14" s="59">
        <v>0</v>
      </c>
      <c r="L14" s="60">
        <f>SUM(B14:K14)</f>
        <v>94</v>
      </c>
    </row>
    <row r="15" spans="1:12" ht="21" customHeight="1">
      <c r="A15" s="57" t="s">
        <v>12</v>
      </c>
      <c r="B15" s="58">
        <v>2</v>
      </c>
      <c r="C15" s="58">
        <v>1</v>
      </c>
      <c r="D15" s="58">
        <v>2</v>
      </c>
      <c r="E15" s="58">
        <v>7</v>
      </c>
      <c r="F15" s="58">
        <v>15</v>
      </c>
      <c r="G15" s="58">
        <v>9</v>
      </c>
      <c r="H15" s="58">
        <v>13</v>
      </c>
      <c r="I15" s="58">
        <v>0</v>
      </c>
      <c r="J15" s="58">
        <v>3</v>
      </c>
      <c r="K15" s="59">
        <v>0</v>
      </c>
      <c r="L15" s="60">
        <f>SUM(B15:K15)</f>
        <v>52</v>
      </c>
    </row>
    <row r="16" spans="1:12" s="2" customFormat="1" ht="21" customHeight="1">
      <c r="A16" s="57" t="s">
        <v>13</v>
      </c>
      <c r="B16" s="58">
        <v>0</v>
      </c>
      <c r="C16" s="58">
        <v>6</v>
      </c>
      <c r="D16" s="58">
        <v>1</v>
      </c>
      <c r="E16" s="61">
        <v>1</v>
      </c>
      <c r="F16" s="58">
        <v>24</v>
      </c>
      <c r="G16" s="58">
        <v>22</v>
      </c>
      <c r="H16" s="58">
        <v>38</v>
      </c>
      <c r="I16" s="58">
        <v>2</v>
      </c>
      <c r="J16" s="58">
        <v>5</v>
      </c>
      <c r="K16" s="59">
        <v>0</v>
      </c>
      <c r="L16" s="60">
        <f>SUM(B16:K16)</f>
        <v>99</v>
      </c>
    </row>
    <row r="17" spans="1:12" s="2" customFormat="1" ht="15" customHeight="1">
      <c r="A17" s="62" t="s">
        <v>41</v>
      </c>
      <c r="B17" s="63">
        <f aca="true" t="shared" si="0" ref="B17:L17">SUM(B12:B16)</f>
        <v>5</v>
      </c>
      <c r="C17" s="63">
        <f t="shared" si="0"/>
        <v>19</v>
      </c>
      <c r="D17" s="63">
        <f t="shared" si="0"/>
        <v>47</v>
      </c>
      <c r="E17" s="63">
        <f t="shared" si="0"/>
        <v>28</v>
      </c>
      <c r="F17" s="63">
        <f t="shared" si="0"/>
        <v>151</v>
      </c>
      <c r="G17" s="63">
        <f t="shared" si="0"/>
        <v>59</v>
      </c>
      <c r="H17" s="63">
        <f t="shared" si="0"/>
        <v>203</v>
      </c>
      <c r="I17" s="63">
        <f t="shared" si="0"/>
        <v>18</v>
      </c>
      <c r="J17" s="63">
        <f t="shared" si="0"/>
        <v>23</v>
      </c>
      <c r="K17" s="63">
        <f t="shared" si="0"/>
        <v>0</v>
      </c>
      <c r="L17" s="63">
        <f t="shared" si="0"/>
        <v>553</v>
      </c>
    </row>
    <row r="18" spans="1:12" ht="15" customHeight="1">
      <c r="A18" s="155" t="s">
        <v>36</v>
      </c>
      <c r="B18" s="150" t="s">
        <v>2</v>
      </c>
      <c r="C18" s="150"/>
      <c r="D18" s="150" t="s">
        <v>3</v>
      </c>
      <c r="E18" s="150"/>
      <c r="F18" s="150" t="s">
        <v>4</v>
      </c>
      <c r="G18" s="150"/>
      <c r="H18" s="150" t="s">
        <v>5</v>
      </c>
      <c r="I18" s="150"/>
      <c r="J18" s="151" t="s">
        <v>6</v>
      </c>
      <c r="K18" s="151"/>
      <c r="L18" s="155" t="s">
        <v>33</v>
      </c>
    </row>
    <row r="19" spans="1:12" ht="15" customHeight="1">
      <c r="A19" s="156"/>
      <c r="B19" s="56" t="s">
        <v>7</v>
      </c>
      <c r="C19" s="56" t="s">
        <v>8</v>
      </c>
      <c r="D19" s="56" t="s">
        <v>7</v>
      </c>
      <c r="E19" s="56" t="s">
        <v>8</v>
      </c>
      <c r="F19" s="56" t="s">
        <v>7</v>
      </c>
      <c r="G19" s="56" t="s">
        <v>8</v>
      </c>
      <c r="H19" s="56" t="s">
        <v>7</v>
      </c>
      <c r="I19" s="56" t="s">
        <v>8</v>
      </c>
      <c r="J19" s="56" t="s">
        <v>7</v>
      </c>
      <c r="K19" s="56" t="s">
        <v>8</v>
      </c>
      <c r="L19" s="156"/>
    </row>
    <row r="20" spans="1:12" ht="21" customHeight="1">
      <c r="A20" s="64" t="s">
        <v>12</v>
      </c>
      <c r="B20" s="58">
        <v>0</v>
      </c>
      <c r="C20" s="58">
        <v>1</v>
      </c>
      <c r="D20" s="58">
        <v>10</v>
      </c>
      <c r="E20" s="58">
        <v>13</v>
      </c>
      <c r="F20" s="58">
        <v>24</v>
      </c>
      <c r="G20" s="58">
        <v>2</v>
      </c>
      <c r="H20" s="58">
        <v>5</v>
      </c>
      <c r="I20" s="58">
        <v>2</v>
      </c>
      <c r="J20" s="58">
        <v>0</v>
      </c>
      <c r="K20" s="59">
        <v>0</v>
      </c>
      <c r="L20" s="60">
        <f>SUM(B20:K20)</f>
        <v>57</v>
      </c>
    </row>
    <row r="21" spans="1:12" ht="18.75" customHeight="1">
      <c r="A21" s="64" t="s">
        <v>14</v>
      </c>
      <c r="B21" s="58">
        <v>1</v>
      </c>
      <c r="C21" s="58">
        <v>2</v>
      </c>
      <c r="D21" s="58">
        <v>2</v>
      </c>
      <c r="E21" s="58">
        <v>5</v>
      </c>
      <c r="F21" s="58">
        <v>28</v>
      </c>
      <c r="G21" s="58">
        <v>5</v>
      </c>
      <c r="H21" s="58">
        <v>22</v>
      </c>
      <c r="I21" s="58">
        <v>0</v>
      </c>
      <c r="J21" s="58">
        <v>4</v>
      </c>
      <c r="K21" s="59">
        <v>0</v>
      </c>
      <c r="L21" s="60">
        <f>SUM(B21:K21)</f>
        <v>69</v>
      </c>
    </row>
    <row r="22" spans="1:12" s="2" customFormat="1" ht="21" customHeight="1">
      <c r="A22" s="64" t="s">
        <v>15</v>
      </c>
      <c r="B22" s="58">
        <v>0</v>
      </c>
      <c r="C22" s="58">
        <v>3</v>
      </c>
      <c r="D22" s="58">
        <v>3</v>
      </c>
      <c r="E22" s="58">
        <v>2</v>
      </c>
      <c r="F22" s="58">
        <v>28</v>
      </c>
      <c r="G22" s="58">
        <v>10</v>
      </c>
      <c r="H22" s="58">
        <v>18</v>
      </c>
      <c r="I22" s="58">
        <v>4</v>
      </c>
      <c r="J22" s="58">
        <v>2</v>
      </c>
      <c r="K22" s="59">
        <v>0</v>
      </c>
      <c r="L22" s="60">
        <f>SUM(B22:K22)</f>
        <v>70</v>
      </c>
    </row>
    <row r="23" spans="1:12" s="2" customFormat="1" ht="15" customHeight="1">
      <c r="A23" s="62" t="s">
        <v>42</v>
      </c>
      <c r="B23" s="63">
        <f aca="true" t="shared" si="1" ref="B23:L23">SUM(B20:B22)</f>
        <v>1</v>
      </c>
      <c r="C23" s="63">
        <f t="shared" si="1"/>
        <v>6</v>
      </c>
      <c r="D23" s="63">
        <f t="shared" si="1"/>
        <v>15</v>
      </c>
      <c r="E23" s="63">
        <f t="shared" si="1"/>
        <v>20</v>
      </c>
      <c r="F23" s="63">
        <f t="shared" si="1"/>
        <v>80</v>
      </c>
      <c r="G23" s="63">
        <f t="shared" si="1"/>
        <v>17</v>
      </c>
      <c r="H23" s="63">
        <f t="shared" si="1"/>
        <v>45</v>
      </c>
      <c r="I23" s="63">
        <f t="shared" si="1"/>
        <v>6</v>
      </c>
      <c r="J23" s="63">
        <f t="shared" si="1"/>
        <v>6</v>
      </c>
      <c r="K23" s="63">
        <v>0</v>
      </c>
      <c r="L23" s="63">
        <f t="shared" si="1"/>
        <v>196</v>
      </c>
    </row>
    <row r="24" spans="1:12" ht="15" customHeight="1">
      <c r="A24" s="155" t="s">
        <v>37</v>
      </c>
      <c r="B24" s="150" t="s">
        <v>2</v>
      </c>
      <c r="C24" s="150"/>
      <c r="D24" s="150" t="s">
        <v>3</v>
      </c>
      <c r="E24" s="150"/>
      <c r="F24" s="150" t="s">
        <v>4</v>
      </c>
      <c r="G24" s="150"/>
      <c r="H24" s="150" t="s">
        <v>5</v>
      </c>
      <c r="I24" s="150"/>
      <c r="J24" s="151" t="s">
        <v>6</v>
      </c>
      <c r="K24" s="151"/>
      <c r="L24" s="155" t="s">
        <v>33</v>
      </c>
    </row>
    <row r="25" spans="1:12" ht="15" customHeight="1">
      <c r="A25" s="156"/>
      <c r="B25" s="56" t="s">
        <v>7</v>
      </c>
      <c r="C25" s="56" t="s">
        <v>8</v>
      </c>
      <c r="D25" s="56" t="s">
        <v>7</v>
      </c>
      <c r="E25" s="56" t="s">
        <v>8</v>
      </c>
      <c r="F25" s="56" t="s">
        <v>7</v>
      </c>
      <c r="G25" s="56" t="s">
        <v>8</v>
      </c>
      <c r="H25" s="56" t="s">
        <v>7</v>
      </c>
      <c r="I25" s="56" t="s">
        <v>8</v>
      </c>
      <c r="J25" s="56" t="s">
        <v>7</v>
      </c>
      <c r="K25" s="56" t="s">
        <v>8</v>
      </c>
      <c r="L25" s="156"/>
    </row>
    <row r="26" spans="1:12" ht="20.25" customHeight="1">
      <c r="A26" s="64" t="s">
        <v>16</v>
      </c>
      <c r="B26" s="58">
        <v>0</v>
      </c>
      <c r="C26" s="58">
        <v>0</v>
      </c>
      <c r="D26" s="58">
        <v>0</v>
      </c>
      <c r="E26" s="58">
        <v>3</v>
      </c>
      <c r="F26" s="58">
        <v>22</v>
      </c>
      <c r="G26" s="58">
        <v>8</v>
      </c>
      <c r="H26" s="58">
        <v>20</v>
      </c>
      <c r="I26" s="58">
        <v>0</v>
      </c>
      <c r="J26" s="58">
        <v>3</v>
      </c>
      <c r="K26" s="59">
        <v>0</v>
      </c>
      <c r="L26" s="60">
        <f>SUM(B26:K26)</f>
        <v>56</v>
      </c>
    </row>
    <row r="27" spans="1:12" s="2" customFormat="1" ht="21" customHeight="1">
      <c r="A27" s="64" t="s">
        <v>12</v>
      </c>
      <c r="B27" s="58">
        <v>0</v>
      </c>
      <c r="C27" s="58">
        <v>4</v>
      </c>
      <c r="D27" s="58">
        <v>1</v>
      </c>
      <c r="E27" s="58">
        <v>10</v>
      </c>
      <c r="F27" s="58">
        <v>27</v>
      </c>
      <c r="G27" s="58">
        <v>4</v>
      </c>
      <c r="H27" s="58">
        <v>13</v>
      </c>
      <c r="I27" s="58">
        <v>1</v>
      </c>
      <c r="J27" s="58">
        <v>0</v>
      </c>
      <c r="K27" s="59">
        <v>0</v>
      </c>
      <c r="L27" s="60">
        <f>SUM(B27:K27)</f>
        <v>60</v>
      </c>
    </row>
    <row r="28" spans="1:12" s="2" customFormat="1" ht="15" customHeight="1">
      <c r="A28" s="62" t="s">
        <v>43</v>
      </c>
      <c r="B28" s="63">
        <f aca="true" t="shared" si="2" ref="B28:L28">SUM(B26:B27)</f>
        <v>0</v>
      </c>
      <c r="C28" s="63">
        <f t="shared" si="2"/>
        <v>4</v>
      </c>
      <c r="D28" s="63">
        <f t="shared" si="2"/>
        <v>1</v>
      </c>
      <c r="E28" s="63">
        <f t="shared" si="2"/>
        <v>13</v>
      </c>
      <c r="F28" s="63">
        <f t="shared" si="2"/>
        <v>49</v>
      </c>
      <c r="G28" s="63">
        <f t="shared" si="2"/>
        <v>12</v>
      </c>
      <c r="H28" s="63">
        <f t="shared" si="2"/>
        <v>33</v>
      </c>
      <c r="I28" s="63">
        <f t="shared" si="2"/>
        <v>1</v>
      </c>
      <c r="J28" s="63">
        <f t="shared" si="2"/>
        <v>3</v>
      </c>
      <c r="K28" s="63">
        <f t="shared" si="2"/>
        <v>0</v>
      </c>
      <c r="L28" s="65">
        <f t="shared" si="2"/>
        <v>116</v>
      </c>
    </row>
    <row r="29" spans="1:12" ht="15" customHeight="1">
      <c r="A29" s="155" t="s">
        <v>38</v>
      </c>
      <c r="B29" s="150" t="s">
        <v>2</v>
      </c>
      <c r="C29" s="150"/>
      <c r="D29" s="150" t="s">
        <v>3</v>
      </c>
      <c r="E29" s="150"/>
      <c r="F29" s="150" t="s">
        <v>4</v>
      </c>
      <c r="G29" s="150"/>
      <c r="H29" s="150" t="s">
        <v>5</v>
      </c>
      <c r="I29" s="150"/>
      <c r="J29" s="151" t="s">
        <v>6</v>
      </c>
      <c r="K29" s="151"/>
      <c r="L29" s="155" t="s">
        <v>33</v>
      </c>
    </row>
    <row r="30" spans="1:12" ht="15" customHeight="1">
      <c r="A30" s="156"/>
      <c r="B30" s="56" t="s">
        <v>7</v>
      </c>
      <c r="C30" s="56" t="s">
        <v>8</v>
      </c>
      <c r="D30" s="56" t="s">
        <v>7</v>
      </c>
      <c r="E30" s="56" t="s">
        <v>8</v>
      </c>
      <c r="F30" s="56" t="s">
        <v>7</v>
      </c>
      <c r="G30" s="56" t="s">
        <v>8</v>
      </c>
      <c r="H30" s="56" t="s">
        <v>7</v>
      </c>
      <c r="I30" s="56" t="s">
        <v>8</v>
      </c>
      <c r="J30" s="56" t="s">
        <v>7</v>
      </c>
      <c r="K30" s="56" t="s">
        <v>8</v>
      </c>
      <c r="L30" s="156"/>
    </row>
    <row r="31" spans="1:12" s="3" customFormat="1" ht="20.25" customHeight="1">
      <c r="A31" s="64" t="s">
        <v>17</v>
      </c>
      <c r="B31" s="66">
        <v>0</v>
      </c>
      <c r="C31" s="58">
        <v>1</v>
      </c>
      <c r="D31" s="58">
        <v>0</v>
      </c>
      <c r="E31" s="58">
        <v>3</v>
      </c>
      <c r="F31" s="58">
        <v>1</v>
      </c>
      <c r="G31" s="58">
        <v>1</v>
      </c>
      <c r="H31" s="58">
        <v>33</v>
      </c>
      <c r="I31" s="58">
        <v>0</v>
      </c>
      <c r="J31" s="58">
        <v>9</v>
      </c>
      <c r="K31" s="59">
        <v>0</v>
      </c>
      <c r="L31" s="60">
        <f>SUM(B31:K31)</f>
        <v>48</v>
      </c>
    </row>
    <row r="32" spans="1:12" ht="20.25" customHeight="1">
      <c r="A32" s="57" t="s">
        <v>18</v>
      </c>
      <c r="B32" s="66">
        <v>0</v>
      </c>
      <c r="C32" s="58">
        <v>1</v>
      </c>
      <c r="D32" s="58">
        <v>2</v>
      </c>
      <c r="E32" s="58">
        <v>2</v>
      </c>
      <c r="F32" s="58">
        <v>20</v>
      </c>
      <c r="G32" s="58">
        <v>17</v>
      </c>
      <c r="H32" s="58">
        <v>46</v>
      </c>
      <c r="I32" s="58">
        <v>1</v>
      </c>
      <c r="J32" s="58">
        <v>7</v>
      </c>
      <c r="K32" s="59">
        <v>0</v>
      </c>
      <c r="L32" s="60">
        <f>SUM(B32:K32)</f>
        <v>96</v>
      </c>
    </row>
    <row r="33" spans="1:12" s="2" customFormat="1" ht="21" customHeight="1">
      <c r="A33" s="64" t="s">
        <v>12</v>
      </c>
      <c r="B33" s="66">
        <v>2</v>
      </c>
      <c r="C33" s="58">
        <v>0</v>
      </c>
      <c r="D33" s="58">
        <v>0</v>
      </c>
      <c r="E33" s="58">
        <v>5</v>
      </c>
      <c r="F33" s="58">
        <v>19</v>
      </c>
      <c r="G33" s="58">
        <v>3</v>
      </c>
      <c r="H33" s="58">
        <v>15</v>
      </c>
      <c r="I33" s="58">
        <v>0</v>
      </c>
      <c r="J33" s="58">
        <v>0</v>
      </c>
      <c r="K33" s="59">
        <v>0</v>
      </c>
      <c r="L33" s="60">
        <f>SUM(B33:K33)</f>
        <v>44</v>
      </c>
    </row>
    <row r="34" spans="1:12" s="2" customFormat="1" ht="15" customHeight="1">
      <c r="A34" s="62" t="s">
        <v>44</v>
      </c>
      <c r="B34" s="63">
        <f aca="true" t="shared" si="3" ref="B34:L34">SUM(B30:B33)</f>
        <v>2</v>
      </c>
      <c r="C34" s="63">
        <f t="shared" si="3"/>
        <v>2</v>
      </c>
      <c r="D34" s="63">
        <f t="shared" si="3"/>
        <v>2</v>
      </c>
      <c r="E34" s="63">
        <f t="shared" si="3"/>
        <v>10</v>
      </c>
      <c r="F34" s="63">
        <f t="shared" si="3"/>
        <v>40</v>
      </c>
      <c r="G34" s="63">
        <f t="shared" si="3"/>
        <v>21</v>
      </c>
      <c r="H34" s="63">
        <f t="shared" si="3"/>
        <v>94</v>
      </c>
      <c r="I34" s="63">
        <f t="shared" si="3"/>
        <v>1</v>
      </c>
      <c r="J34" s="63">
        <f t="shared" si="3"/>
        <v>16</v>
      </c>
      <c r="K34" s="63">
        <f t="shared" si="3"/>
        <v>0</v>
      </c>
      <c r="L34" s="63">
        <f t="shared" si="3"/>
        <v>188</v>
      </c>
    </row>
    <row r="35" spans="1:12" ht="15" customHeight="1">
      <c r="A35" s="155" t="s">
        <v>39</v>
      </c>
      <c r="B35" s="150" t="s">
        <v>2</v>
      </c>
      <c r="C35" s="150"/>
      <c r="D35" s="150" t="s">
        <v>3</v>
      </c>
      <c r="E35" s="150"/>
      <c r="F35" s="150" t="s">
        <v>4</v>
      </c>
      <c r="G35" s="150"/>
      <c r="H35" s="150" t="s">
        <v>5</v>
      </c>
      <c r="I35" s="150"/>
      <c r="J35" s="151" t="s">
        <v>65</v>
      </c>
      <c r="K35" s="151"/>
      <c r="L35" s="155" t="s">
        <v>33</v>
      </c>
    </row>
    <row r="36" spans="1:12" ht="15" customHeight="1">
      <c r="A36" s="156"/>
      <c r="B36" s="56" t="s">
        <v>7</v>
      </c>
      <c r="C36" s="56" t="s">
        <v>8</v>
      </c>
      <c r="D36" s="56" t="s">
        <v>7</v>
      </c>
      <c r="E36" s="56" t="s">
        <v>8</v>
      </c>
      <c r="F36" s="56" t="s">
        <v>7</v>
      </c>
      <c r="G36" s="56" t="s">
        <v>8</v>
      </c>
      <c r="H36" s="56" t="s">
        <v>7</v>
      </c>
      <c r="I36" s="56" t="s">
        <v>8</v>
      </c>
      <c r="J36" s="56" t="s">
        <v>7</v>
      </c>
      <c r="K36" s="56" t="s">
        <v>8</v>
      </c>
      <c r="L36" s="156"/>
    </row>
    <row r="37" spans="1:12" ht="21" customHeight="1">
      <c r="A37" s="64" t="s">
        <v>19</v>
      </c>
      <c r="B37" s="58">
        <v>0</v>
      </c>
      <c r="C37" s="58">
        <v>2</v>
      </c>
      <c r="D37" s="58">
        <v>1</v>
      </c>
      <c r="E37" s="58">
        <v>0</v>
      </c>
      <c r="F37" s="58">
        <v>12</v>
      </c>
      <c r="G37" s="58">
        <v>3</v>
      </c>
      <c r="H37" s="58">
        <v>26</v>
      </c>
      <c r="I37" s="58">
        <v>2</v>
      </c>
      <c r="J37" s="58">
        <v>5</v>
      </c>
      <c r="K37" s="58">
        <v>0</v>
      </c>
      <c r="L37" s="66">
        <f>SUM(B37:K37)</f>
        <v>51</v>
      </c>
    </row>
    <row r="38" spans="1:12" ht="22.5" customHeight="1">
      <c r="A38" s="64" t="s">
        <v>12</v>
      </c>
      <c r="B38" s="58">
        <v>0</v>
      </c>
      <c r="C38" s="58">
        <v>1</v>
      </c>
      <c r="D38" s="58">
        <v>0</v>
      </c>
      <c r="E38" s="58">
        <v>4</v>
      </c>
      <c r="F38" s="58">
        <v>25</v>
      </c>
      <c r="G38" s="58">
        <v>5</v>
      </c>
      <c r="H38" s="58">
        <v>18</v>
      </c>
      <c r="I38" s="58">
        <v>0</v>
      </c>
      <c r="J38" s="58">
        <v>2</v>
      </c>
      <c r="K38" s="59">
        <v>0</v>
      </c>
      <c r="L38" s="60">
        <f>SUM(B38:K38)</f>
        <v>55</v>
      </c>
    </row>
    <row r="39" spans="1:12" s="2" customFormat="1" ht="20.25" customHeight="1">
      <c r="A39" s="64" t="s">
        <v>15</v>
      </c>
      <c r="B39" s="58">
        <v>0</v>
      </c>
      <c r="C39" s="58">
        <v>0</v>
      </c>
      <c r="D39" s="58">
        <v>1</v>
      </c>
      <c r="E39" s="58">
        <v>0</v>
      </c>
      <c r="F39" s="58">
        <v>4</v>
      </c>
      <c r="G39" s="58">
        <v>14</v>
      </c>
      <c r="H39" s="58">
        <v>47</v>
      </c>
      <c r="I39" s="58">
        <v>2</v>
      </c>
      <c r="J39" s="58">
        <v>4</v>
      </c>
      <c r="K39" s="59">
        <v>0</v>
      </c>
      <c r="L39" s="60">
        <f>SUM(B39:K39)</f>
        <v>72</v>
      </c>
    </row>
    <row r="40" spans="1:12" ht="15" customHeight="1">
      <c r="A40" s="62" t="s">
        <v>46</v>
      </c>
      <c r="B40" s="63">
        <f aca="true" t="shared" si="4" ref="B40:L40">SUM(B36:B39)</f>
        <v>0</v>
      </c>
      <c r="C40" s="63">
        <f t="shared" si="4"/>
        <v>3</v>
      </c>
      <c r="D40" s="63">
        <f t="shared" si="4"/>
        <v>2</v>
      </c>
      <c r="E40" s="63">
        <f t="shared" si="4"/>
        <v>4</v>
      </c>
      <c r="F40" s="63">
        <f t="shared" si="4"/>
        <v>41</v>
      </c>
      <c r="G40" s="63">
        <f t="shared" si="4"/>
        <v>22</v>
      </c>
      <c r="H40" s="63">
        <f t="shared" si="4"/>
        <v>91</v>
      </c>
      <c r="I40" s="63">
        <f t="shared" si="4"/>
        <v>4</v>
      </c>
      <c r="J40" s="63">
        <f t="shared" si="4"/>
        <v>11</v>
      </c>
      <c r="K40" s="63">
        <f t="shared" si="4"/>
        <v>0</v>
      </c>
      <c r="L40" s="67">
        <f t="shared" si="4"/>
        <v>178</v>
      </c>
    </row>
    <row r="41" spans="1:12" ht="15" customHeight="1">
      <c r="A41" s="68" t="s">
        <v>45</v>
      </c>
      <c r="B41" s="56">
        <f aca="true" t="shared" si="5" ref="B41:K41">B17+B23+B28+B34+B40</f>
        <v>8</v>
      </c>
      <c r="C41" s="56">
        <f t="shared" si="5"/>
        <v>34</v>
      </c>
      <c r="D41" s="56">
        <f t="shared" si="5"/>
        <v>67</v>
      </c>
      <c r="E41" s="56">
        <f t="shared" si="5"/>
        <v>75</v>
      </c>
      <c r="F41" s="56">
        <f t="shared" si="5"/>
        <v>361</v>
      </c>
      <c r="G41" s="56">
        <f t="shared" si="5"/>
        <v>131</v>
      </c>
      <c r="H41" s="56">
        <f t="shared" si="5"/>
        <v>466</v>
      </c>
      <c r="I41" s="56">
        <f t="shared" si="5"/>
        <v>30</v>
      </c>
      <c r="J41" s="56">
        <f t="shared" si="5"/>
        <v>59</v>
      </c>
      <c r="K41" s="69">
        <f t="shared" si="5"/>
        <v>0</v>
      </c>
      <c r="L41" s="70">
        <f>L17+L23+L28+L34+L40</f>
        <v>1231</v>
      </c>
    </row>
    <row r="42" spans="1:12" ht="15" customHeight="1">
      <c r="A42" s="71" t="s">
        <v>60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93" ht="15" customHeight="1">
      <c r="A43" s="7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5" customHeight="1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2" s="4" customFormat="1" ht="15" customHeight="1">
      <c r="A45" s="54" t="str">
        <f>C5</f>
        <v>Posição em 30 de abril de 2013</v>
      </c>
      <c r="B45" s="53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s="4" customFormat="1" ht="15" customHeight="1">
      <c r="A46" s="157" t="s">
        <v>49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2" s="4" customFormat="1" ht="15" customHeight="1">
      <c r="A47" s="158" t="s">
        <v>48</v>
      </c>
      <c r="B47" s="158" t="s">
        <v>21</v>
      </c>
      <c r="C47" s="75" t="s">
        <v>22</v>
      </c>
      <c r="D47" s="158" t="s">
        <v>23</v>
      </c>
      <c r="E47" s="75" t="s">
        <v>22</v>
      </c>
      <c r="F47" s="158" t="s">
        <v>24</v>
      </c>
      <c r="G47" s="75" t="s">
        <v>22</v>
      </c>
      <c r="H47" s="158" t="s">
        <v>25</v>
      </c>
      <c r="I47" s="75" t="s">
        <v>22</v>
      </c>
      <c r="J47" s="75" t="s">
        <v>26</v>
      </c>
      <c r="K47" s="75" t="s">
        <v>22</v>
      </c>
      <c r="L47" s="158" t="s">
        <v>33</v>
      </c>
    </row>
    <row r="48" spans="1:12" s="4" customFormat="1" ht="15" customHeight="1">
      <c r="A48" s="159"/>
      <c r="B48" s="159"/>
      <c r="C48" s="76" t="s">
        <v>48</v>
      </c>
      <c r="D48" s="159"/>
      <c r="E48" s="76" t="s">
        <v>48</v>
      </c>
      <c r="F48" s="159"/>
      <c r="G48" s="76" t="s">
        <v>48</v>
      </c>
      <c r="H48" s="159"/>
      <c r="I48" s="76" t="s">
        <v>48</v>
      </c>
      <c r="J48" s="76" t="s">
        <v>50</v>
      </c>
      <c r="K48" s="76" t="s">
        <v>48</v>
      </c>
      <c r="L48" s="159"/>
    </row>
    <row r="49" spans="1:12" s="4" customFormat="1" ht="22.5" customHeight="1">
      <c r="A49" s="64" t="s">
        <v>28</v>
      </c>
      <c r="B49" s="66">
        <f>B17</f>
        <v>5</v>
      </c>
      <c r="C49" s="77">
        <f>B49/$L$49</f>
        <v>0.011655011655011656</v>
      </c>
      <c r="D49" s="66">
        <f>D17</f>
        <v>47</v>
      </c>
      <c r="E49" s="77">
        <f>D49/$L$49</f>
        <v>0.10955710955710955</v>
      </c>
      <c r="F49" s="66">
        <f>F17</f>
        <v>151</v>
      </c>
      <c r="G49" s="77">
        <f>F49/$L$49</f>
        <v>0.351981351981352</v>
      </c>
      <c r="H49" s="66">
        <f>H17</f>
        <v>203</v>
      </c>
      <c r="I49" s="77">
        <f>H49/$L$49</f>
        <v>0.4731934731934732</v>
      </c>
      <c r="J49" s="66">
        <f>J17</f>
        <v>23</v>
      </c>
      <c r="K49" s="77">
        <f>J49/L49</f>
        <v>0.053613053613053616</v>
      </c>
      <c r="L49" s="60">
        <f>B49+D49+F49+H49+J49</f>
        <v>429</v>
      </c>
    </row>
    <row r="50" spans="1:193" ht="20.25" customHeight="1">
      <c r="A50" s="64" t="s">
        <v>29</v>
      </c>
      <c r="B50" s="66">
        <f>B23</f>
        <v>1</v>
      </c>
      <c r="C50" s="77">
        <f>B50/$L$50</f>
        <v>0.006802721088435374</v>
      </c>
      <c r="D50" s="66">
        <f>D23</f>
        <v>15</v>
      </c>
      <c r="E50" s="77">
        <f>D50/$L$50</f>
        <v>0.10204081632653061</v>
      </c>
      <c r="F50" s="66">
        <f>F23</f>
        <v>80</v>
      </c>
      <c r="G50" s="77">
        <f>F50/$L$50</f>
        <v>0.54421768707483</v>
      </c>
      <c r="H50" s="66">
        <f>H23</f>
        <v>45</v>
      </c>
      <c r="I50" s="77">
        <f>H50/L50</f>
        <v>0.30612244897959184</v>
      </c>
      <c r="J50" s="66">
        <f>J23</f>
        <v>6</v>
      </c>
      <c r="K50" s="77">
        <f>J50/L50</f>
        <v>0.04081632653061224</v>
      </c>
      <c r="L50" s="78">
        <f>B50+D50+F50+H50+J50</f>
        <v>147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20.25" customHeight="1">
      <c r="A51" s="64" t="s">
        <v>30</v>
      </c>
      <c r="B51" s="66">
        <f>B28</f>
        <v>0</v>
      </c>
      <c r="C51" s="77">
        <f>B51/$L$51</f>
        <v>0</v>
      </c>
      <c r="D51" s="66">
        <f>D28</f>
        <v>1</v>
      </c>
      <c r="E51" s="77">
        <f>D51/$L$51</f>
        <v>0.011627906976744186</v>
      </c>
      <c r="F51" s="66">
        <f>F28</f>
        <v>49</v>
      </c>
      <c r="G51" s="77">
        <f>F51/$L$51</f>
        <v>0.5697674418604651</v>
      </c>
      <c r="H51" s="66">
        <f>H28</f>
        <v>33</v>
      </c>
      <c r="I51" s="77">
        <f>H51/L51</f>
        <v>0.38372093023255816</v>
      </c>
      <c r="J51" s="66">
        <f>J28</f>
        <v>3</v>
      </c>
      <c r="K51" s="77">
        <f>J51/L51</f>
        <v>0.03488372093023256</v>
      </c>
      <c r="L51" s="78">
        <f>B51+D51+F51+H51+J51</f>
        <v>86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8.75" customHeight="1">
      <c r="A52" s="64" t="s">
        <v>31</v>
      </c>
      <c r="B52" s="66">
        <f>B34</f>
        <v>2</v>
      </c>
      <c r="C52" s="77">
        <f>B52/$L$52</f>
        <v>0.012987012987012988</v>
      </c>
      <c r="D52" s="66">
        <f>D34</f>
        <v>2</v>
      </c>
      <c r="E52" s="77">
        <f>D52/$L$52</f>
        <v>0.012987012987012988</v>
      </c>
      <c r="F52" s="66">
        <f>F34</f>
        <v>40</v>
      </c>
      <c r="G52" s="77">
        <f>F52/$L$52</f>
        <v>0.2597402597402597</v>
      </c>
      <c r="H52" s="66">
        <f>H34</f>
        <v>94</v>
      </c>
      <c r="I52" s="77">
        <f>H52/L52</f>
        <v>0.6103896103896104</v>
      </c>
      <c r="J52" s="66">
        <f>J34</f>
        <v>16</v>
      </c>
      <c r="K52" s="77">
        <f>J52/L52</f>
        <v>0.1038961038961039</v>
      </c>
      <c r="L52" s="78">
        <f>B52+D52+F52+H52+J52</f>
        <v>154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8.75" customHeight="1">
      <c r="A53" s="64" t="s">
        <v>32</v>
      </c>
      <c r="B53" s="66">
        <f>B40</f>
        <v>0</v>
      </c>
      <c r="C53" s="77">
        <f>B53/$L$53</f>
        <v>0</v>
      </c>
      <c r="D53" s="66">
        <f>D40</f>
        <v>2</v>
      </c>
      <c r="E53" s="77">
        <f>D53/$L$53</f>
        <v>0.013793103448275862</v>
      </c>
      <c r="F53" s="66">
        <f>F40</f>
        <v>41</v>
      </c>
      <c r="G53" s="77">
        <f>F53/$L$53</f>
        <v>0.2827586206896552</v>
      </c>
      <c r="H53" s="66">
        <f>H40</f>
        <v>91</v>
      </c>
      <c r="I53" s="77">
        <f>H53/L53</f>
        <v>0.6275862068965518</v>
      </c>
      <c r="J53" s="66">
        <f>J40</f>
        <v>11</v>
      </c>
      <c r="K53" s="77">
        <f>J53/L53</f>
        <v>0.07586206896551724</v>
      </c>
      <c r="L53" s="66">
        <f>B53+D53+F53+H53+J53</f>
        <v>145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24" customHeight="1">
      <c r="A54" s="79" t="s">
        <v>33</v>
      </c>
      <c r="B54" s="80">
        <f>SUM(B49:B53)</f>
        <v>8</v>
      </c>
      <c r="C54" s="81">
        <f>B54/$L$54</f>
        <v>0.008324661810613945</v>
      </c>
      <c r="D54" s="80">
        <f>SUM(D49:D53)</f>
        <v>67</v>
      </c>
      <c r="E54" s="81">
        <f>D54/$L$54</f>
        <v>0.06971904266389178</v>
      </c>
      <c r="F54" s="80">
        <f>SUM(F49:F53)</f>
        <v>361</v>
      </c>
      <c r="G54" s="81">
        <f>F54/$L$54</f>
        <v>0.3756503642039542</v>
      </c>
      <c r="H54" s="80">
        <f>SUM(H49:H53)</f>
        <v>466</v>
      </c>
      <c r="I54" s="81">
        <f>H54/$L$54</f>
        <v>0.48491155046826223</v>
      </c>
      <c r="J54" s="80">
        <f>SUM(J49:J53)</f>
        <v>59</v>
      </c>
      <c r="K54" s="81">
        <f>J54/$L$54</f>
        <v>0.061394380853277836</v>
      </c>
      <c r="L54" s="82">
        <f>SUM(L49:L53)</f>
        <v>961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2:193" ht="15" customHeight="1">
      <c r="B55" s="83">
        <f>B54/L54</f>
        <v>0.008324661810613945</v>
      </c>
      <c r="C55" s="83"/>
      <c r="D55" s="83">
        <f>D54/L54</f>
        <v>0.06971904266389178</v>
      </c>
      <c r="E55" s="83"/>
      <c r="F55" s="83">
        <f>F54/L54</f>
        <v>0.3756503642039542</v>
      </c>
      <c r="G55" s="83"/>
      <c r="H55" s="83">
        <f>H54/L54</f>
        <v>0.48491155046826223</v>
      </c>
      <c r="I55" s="83"/>
      <c r="J55" s="83">
        <f>J54/L54</f>
        <v>0.061394380853277836</v>
      </c>
      <c r="K55" s="83"/>
      <c r="L55" s="84">
        <f>SUM(B55:J55)</f>
        <v>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2:193" ht="15" customHeight="1">
      <c r="B56" s="52"/>
      <c r="C56" s="8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5" customHeight="1">
      <c r="A57" s="157" t="s">
        <v>51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 customHeight="1">
      <c r="A58" s="158" t="s">
        <v>48</v>
      </c>
      <c r="B58" s="158" t="s">
        <v>21</v>
      </c>
      <c r="C58" s="75" t="s">
        <v>22</v>
      </c>
      <c r="D58" s="158" t="s">
        <v>23</v>
      </c>
      <c r="E58" s="75" t="s">
        <v>22</v>
      </c>
      <c r="F58" s="158" t="s">
        <v>24</v>
      </c>
      <c r="G58" s="75" t="s">
        <v>22</v>
      </c>
      <c r="H58" s="158" t="s">
        <v>25</v>
      </c>
      <c r="I58" s="75" t="s">
        <v>22</v>
      </c>
      <c r="J58" s="75" t="s">
        <v>26</v>
      </c>
      <c r="K58" s="75" t="s">
        <v>22</v>
      </c>
      <c r="L58" s="158" t="s">
        <v>33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 customHeight="1">
      <c r="A59" s="159"/>
      <c r="B59" s="159"/>
      <c r="C59" s="76" t="s">
        <v>48</v>
      </c>
      <c r="D59" s="159"/>
      <c r="E59" s="76" t="s">
        <v>48</v>
      </c>
      <c r="F59" s="159"/>
      <c r="G59" s="76" t="s">
        <v>48</v>
      </c>
      <c r="H59" s="159"/>
      <c r="I59" s="76" t="s">
        <v>48</v>
      </c>
      <c r="J59" s="76" t="s">
        <v>50</v>
      </c>
      <c r="K59" s="76" t="s">
        <v>48</v>
      </c>
      <c r="L59" s="1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25" customHeight="1">
      <c r="A60" s="64" t="s">
        <v>28</v>
      </c>
      <c r="B60" s="66">
        <f>C17</f>
        <v>19</v>
      </c>
      <c r="C60" s="77">
        <f aca="true" t="shared" si="6" ref="C60:C65">B60/L60</f>
        <v>0.1532258064516129</v>
      </c>
      <c r="D60" s="66">
        <f>E17</f>
        <v>28</v>
      </c>
      <c r="E60" s="77">
        <f aca="true" t="shared" si="7" ref="E60:E65">D60/L60</f>
        <v>0.22580645161290322</v>
      </c>
      <c r="F60" s="66">
        <f>G17</f>
        <v>59</v>
      </c>
      <c r="G60" s="77">
        <f aca="true" t="shared" si="8" ref="G60:G65">F60/L60</f>
        <v>0.47580645161290325</v>
      </c>
      <c r="H60" s="66">
        <f>I17</f>
        <v>18</v>
      </c>
      <c r="I60" s="77">
        <f aca="true" t="shared" si="9" ref="I60:I65">H60/L60</f>
        <v>0.14516129032258066</v>
      </c>
      <c r="J60" s="66">
        <f>K17</f>
        <v>0</v>
      </c>
      <c r="K60" s="77">
        <f aca="true" t="shared" si="10" ref="K60:K65">J60/L60</f>
        <v>0</v>
      </c>
      <c r="L60" s="78">
        <f>B60+D60+F60+H60+J60</f>
        <v>124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2" s="5" customFormat="1" ht="17.25" customHeight="1">
      <c r="A61" s="64" t="s">
        <v>29</v>
      </c>
      <c r="B61" s="66">
        <f>C23</f>
        <v>6</v>
      </c>
      <c r="C61" s="77">
        <f t="shared" si="6"/>
        <v>0.12244897959183673</v>
      </c>
      <c r="D61" s="66">
        <f>E23</f>
        <v>20</v>
      </c>
      <c r="E61" s="77">
        <f t="shared" si="7"/>
        <v>0.40816326530612246</v>
      </c>
      <c r="F61" s="66">
        <f>G23</f>
        <v>17</v>
      </c>
      <c r="G61" s="77">
        <f t="shared" si="8"/>
        <v>0.3469387755102041</v>
      </c>
      <c r="H61" s="66">
        <f>I23</f>
        <v>6</v>
      </c>
      <c r="I61" s="77">
        <f t="shared" si="9"/>
        <v>0.12244897959183673</v>
      </c>
      <c r="J61" s="66">
        <f>K23</f>
        <v>0</v>
      </c>
      <c r="K61" s="77">
        <f t="shared" si="10"/>
        <v>0</v>
      </c>
      <c r="L61" s="78">
        <f>B61+D61+F61+H61+J61</f>
        <v>49</v>
      </c>
    </row>
    <row r="62" spans="1:193" ht="17.25" customHeight="1">
      <c r="A62" s="64" t="s">
        <v>30</v>
      </c>
      <c r="B62" s="66">
        <f>C28</f>
        <v>4</v>
      </c>
      <c r="C62" s="77">
        <f t="shared" si="6"/>
        <v>0.13333333333333333</v>
      </c>
      <c r="D62" s="66">
        <f>E28</f>
        <v>13</v>
      </c>
      <c r="E62" s="77">
        <f t="shared" si="7"/>
        <v>0.43333333333333335</v>
      </c>
      <c r="F62" s="66">
        <f>G28</f>
        <v>12</v>
      </c>
      <c r="G62" s="77">
        <f t="shared" si="8"/>
        <v>0.4</v>
      </c>
      <c r="H62" s="66">
        <f>I28</f>
        <v>1</v>
      </c>
      <c r="I62" s="77">
        <f t="shared" si="9"/>
        <v>0.03333333333333333</v>
      </c>
      <c r="J62" s="66">
        <f>K28</f>
        <v>0</v>
      </c>
      <c r="K62" s="77">
        <f t="shared" si="10"/>
        <v>0</v>
      </c>
      <c r="L62" s="78">
        <f>B62+D62+F62+H62+J62</f>
        <v>30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7.25" customHeight="1">
      <c r="A63" s="64" t="s">
        <v>31</v>
      </c>
      <c r="B63" s="66">
        <f>C34</f>
        <v>2</v>
      </c>
      <c r="C63" s="77">
        <f t="shared" si="6"/>
        <v>0.058823529411764705</v>
      </c>
      <c r="D63" s="66">
        <f>E34</f>
        <v>10</v>
      </c>
      <c r="E63" s="77">
        <f t="shared" si="7"/>
        <v>0.29411764705882354</v>
      </c>
      <c r="F63" s="66">
        <f>G34</f>
        <v>21</v>
      </c>
      <c r="G63" s="77">
        <f t="shared" si="8"/>
        <v>0.6176470588235294</v>
      </c>
      <c r="H63" s="66">
        <f>I34</f>
        <v>1</v>
      </c>
      <c r="I63" s="77">
        <f t="shared" si="9"/>
        <v>0.029411764705882353</v>
      </c>
      <c r="J63" s="66">
        <f>K34</f>
        <v>0</v>
      </c>
      <c r="K63" s="77">
        <f t="shared" si="10"/>
        <v>0</v>
      </c>
      <c r="L63" s="60">
        <f>B63+D63+F63+H63+J63</f>
        <v>34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7.25" customHeight="1">
      <c r="A64" s="64" t="s">
        <v>32</v>
      </c>
      <c r="B64" s="66">
        <f>C40</f>
        <v>3</v>
      </c>
      <c r="C64" s="77">
        <f t="shared" si="6"/>
        <v>0.09090909090909091</v>
      </c>
      <c r="D64" s="66">
        <f>E40</f>
        <v>4</v>
      </c>
      <c r="E64" s="77">
        <f t="shared" si="7"/>
        <v>0.12121212121212122</v>
      </c>
      <c r="F64" s="66">
        <f>G40</f>
        <v>22</v>
      </c>
      <c r="G64" s="77">
        <f t="shared" si="8"/>
        <v>0.6666666666666666</v>
      </c>
      <c r="H64" s="66">
        <f>I40</f>
        <v>4</v>
      </c>
      <c r="I64" s="77">
        <f t="shared" si="9"/>
        <v>0.12121212121212122</v>
      </c>
      <c r="J64" s="66">
        <f>K40</f>
        <v>0</v>
      </c>
      <c r="K64" s="77">
        <f t="shared" si="10"/>
        <v>0</v>
      </c>
      <c r="L64" s="60">
        <f>B64+D64+F64+H64+J64</f>
        <v>33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" customHeight="1">
      <c r="A65" s="79" t="s">
        <v>33</v>
      </c>
      <c r="B65" s="80">
        <f>SUM(B60:B64)</f>
        <v>34</v>
      </c>
      <c r="C65" s="81">
        <f t="shared" si="6"/>
        <v>0.1259259259259259</v>
      </c>
      <c r="D65" s="80">
        <f>SUM(D60:D64)</f>
        <v>75</v>
      </c>
      <c r="E65" s="81">
        <f t="shared" si="7"/>
        <v>0.2777777777777778</v>
      </c>
      <c r="F65" s="80">
        <f>SUM(F60:F64)</f>
        <v>131</v>
      </c>
      <c r="G65" s="81">
        <f t="shared" si="8"/>
        <v>0.48518518518518516</v>
      </c>
      <c r="H65" s="80">
        <f>SUM(H60:H64)</f>
        <v>30</v>
      </c>
      <c r="I65" s="81">
        <f t="shared" si="9"/>
        <v>0.1111111111111111</v>
      </c>
      <c r="J65" s="80">
        <f>SUM(J60:J64)</f>
        <v>0</v>
      </c>
      <c r="K65" s="81">
        <f t="shared" si="10"/>
        <v>0</v>
      </c>
      <c r="L65" s="82">
        <f>SUM(L60:L64)</f>
        <v>270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2:193" ht="15" customHeight="1">
      <c r="B66" s="83">
        <f>B65/L65</f>
        <v>0.1259259259259259</v>
      </c>
      <c r="C66" s="83"/>
      <c r="D66" s="83">
        <f>D65/L65</f>
        <v>0.2777777777777778</v>
      </c>
      <c r="E66" s="83"/>
      <c r="F66" s="83">
        <f>F65/L65</f>
        <v>0.48518518518518516</v>
      </c>
      <c r="G66" s="83"/>
      <c r="H66" s="83">
        <f>H65/L65</f>
        <v>0.1111111111111111</v>
      </c>
      <c r="I66" s="83"/>
      <c r="J66" s="83">
        <f>J65/L65</f>
        <v>0</v>
      </c>
      <c r="K66" s="83"/>
      <c r="L66" s="84">
        <f>SUM(B66:J66)</f>
        <v>1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2:193" ht="15" customHeight="1">
      <c r="B67" s="52"/>
      <c r="C67" s="5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5" customHeight="1">
      <c r="A68" s="157" t="s">
        <v>52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5" customHeight="1">
      <c r="A69" s="158" t="s">
        <v>48</v>
      </c>
      <c r="B69" s="158" t="s">
        <v>21</v>
      </c>
      <c r="C69" s="75" t="s">
        <v>22</v>
      </c>
      <c r="D69" s="158" t="s">
        <v>23</v>
      </c>
      <c r="E69" s="75" t="s">
        <v>22</v>
      </c>
      <c r="F69" s="158" t="s">
        <v>24</v>
      </c>
      <c r="G69" s="75" t="s">
        <v>22</v>
      </c>
      <c r="H69" s="158" t="s">
        <v>25</v>
      </c>
      <c r="I69" s="75" t="s">
        <v>22</v>
      </c>
      <c r="J69" s="75" t="s">
        <v>26</v>
      </c>
      <c r="K69" s="75" t="s">
        <v>22</v>
      </c>
      <c r="L69" s="158" t="s">
        <v>33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 customHeight="1">
      <c r="A70" s="159"/>
      <c r="B70" s="159"/>
      <c r="C70" s="76" t="s">
        <v>48</v>
      </c>
      <c r="D70" s="159"/>
      <c r="E70" s="76" t="s">
        <v>48</v>
      </c>
      <c r="F70" s="159"/>
      <c r="G70" s="76" t="s">
        <v>48</v>
      </c>
      <c r="H70" s="159"/>
      <c r="I70" s="76" t="s">
        <v>48</v>
      </c>
      <c r="J70" s="76" t="s">
        <v>27</v>
      </c>
      <c r="K70" s="76" t="s">
        <v>48</v>
      </c>
      <c r="L70" s="159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20.25" customHeight="1">
      <c r="A71" s="64" t="s">
        <v>28</v>
      </c>
      <c r="B71" s="66">
        <f>B60+B49</f>
        <v>24</v>
      </c>
      <c r="C71" s="77">
        <f>B71/L71</f>
        <v>0.0433996383363472</v>
      </c>
      <c r="D71" s="66">
        <f>D60+D49</f>
        <v>75</v>
      </c>
      <c r="E71" s="77">
        <f>D71/L71</f>
        <v>0.13562386980108498</v>
      </c>
      <c r="F71" s="66">
        <f>F60+F49</f>
        <v>210</v>
      </c>
      <c r="G71" s="77">
        <f>F71/L71</f>
        <v>0.379746835443038</v>
      </c>
      <c r="H71" s="66">
        <f>H60+H49</f>
        <v>221</v>
      </c>
      <c r="I71" s="77">
        <f>H71/L71</f>
        <v>0.3996383363471971</v>
      </c>
      <c r="J71" s="66">
        <f>J60+J49</f>
        <v>23</v>
      </c>
      <c r="K71" s="77">
        <f>J71/L71</f>
        <v>0.04159132007233273</v>
      </c>
      <c r="L71" s="60">
        <f>B71+D71+F71+H71+J71</f>
        <v>553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8.75" customHeight="1">
      <c r="A72" s="64" t="s">
        <v>29</v>
      </c>
      <c r="B72" s="66">
        <f>B61+B50</f>
        <v>7</v>
      </c>
      <c r="C72" s="77">
        <f>B72/L72</f>
        <v>0.03571428571428571</v>
      </c>
      <c r="D72" s="66">
        <f>D61+D50</f>
        <v>35</v>
      </c>
      <c r="E72" s="77">
        <f>D72/L72</f>
        <v>0.17857142857142858</v>
      </c>
      <c r="F72" s="66">
        <f>F61+F50</f>
        <v>97</v>
      </c>
      <c r="G72" s="77">
        <f>F72/L72</f>
        <v>0.49489795918367346</v>
      </c>
      <c r="H72" s="66">
        <f>H61+H50</f>
        <v>51</v>
      </c>
      <c r="I72" s="77">
        <f>H72/L72</f>
        <v>0.2602040816326531</v>
      </c>
      <c r="J72" s="66">
        <f>J61+J50</f>
        <v>6</v>
      </c>
      <c r="K72" s="77">
        <f>J72/L72</f>
        <v>0.030612244897959183</v>
      </c>
      <c r="L72" s="60">
        <f>B72+D72+F72+H72+J72</f>
        <v>196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8.75" customHeight="1">
      <c r="A73" s="64" t="s">
        <v>30</v>
      </c>
      <c r="B73" s="66">
        <f>B62+B51</f>
        <v>4</v>
      </c>
      <c r="C73" s="77">
        <f>B73/L73</f>
        <v>0.034482758620689655</v>
      </c>
      <c r="D73" s="66">
        <f>D62+D51</f>
        <v>14</v>
      </c>
      <c r="E73" s="77">
        <f>D73/L73</f>
        <v>0.1206896551724138</v>
      </c>
      <c r="F73" s="66">
        <f>F62+F51</f>
        <v>61</v>
      </c>
      <c r="G73" s="77">
        <f>F73/L73</f>
        <v>0.5258620689655172</v>
      </c>
      <c r="H73" s="66">
        <f>H62+H51</f>
        <v>34</v>
      </c>
      <c r="I73" s="77">
        <f>H73/L73</f>
        <v>0.29310344827586204</v>
      </c>
      <c r="J73" s="66">
        <f>J62+J51</f>
        <v>3</v>
      </c>
      <c r="K73" s="77">
        <f>J73/L73</f>
        <v>0.02586206896551724</v>
      </c>
      <c r="L73" s="60">
        <f>B73+D73+F73+H73+J73</f>
        <v>116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2" ht="17.25" customHeight="1">
      <c r="A74" s="64" t="s">
        <v>31</v>
      </c>
      <c r="B74" s="66">
        <f>B63+B52</f>
        <v>4</v>
      </c>
      <c r="C74" s="77">
        <f>B74/L74</f>
        <v>0.02127659574468085</v>
      </c>
      <c r="D74" s="66">
        <f>D63+D52</f>
        <v>12</v>
      </c>
      <c r="E74" s="77">
        <f>D74/L74</f>
        <v>0.06382978723404255</v>
      </c>
      <c r="F74" s="66">
        <f>F63+F52</f>
        <v>61</v>
      </c>
      <c r="G74" s="77">
        <f>F74/L74</f>
        <v>0.324468085106383</v>
      </c>
      <c r="H74" s="66">
        <f>H63+H52</f>
        <v>95</v>
      </c>
      <c r="I74" s="77">
        <f>H74/L74</f>
        <v>0.5053191489361702</v>
      </c>
      <c r="J74" s="66">
        <f>J63+J52</f>
        <v>16</v>
      </c>
      <c r="K74" s="77">
        <f>J74/L74</f>
        <v>0.0851063829787234</v>
      </c>
      <c r="L74" s="60">
        <f>B74+D74+F74+H74+J74</f>
        <v>188</v>
      </c>
    </row>
    <row r="75" spans="1:12" ht="21" customHeight="1">
      <c r="A75" s="64" t="s">
        <v>32</v>
      </c>
      <c r="B75" s="66">
        <f>B64+B53</f>
        <v>3</v>
      </c>
      <c r="C75" s="77">
        <f>B75/L75</f>
        <v>0.016853932584269662</v>
      </c>
      <c r="D75" s="66">
        <f>D64+D53</f>
        <v>6</v>
      </c>
      <c r="E75" s="77">
        <f>D75/L75</f>
        <v>0.033707865168539325</v>
      </c>
      <c r="F75" s="66">
        <f>F64+F53</f>
        <v>63</v>
      </c>
      <c r="G75" s="77">
        <f>F75/L75</f>
        <v>0.3539325842696629</v>
      </c>
      <c r="H75" s="66">
        <f>H64+H53</f>
        <v>95</v>
      </c>
      <c r="I75" s="77">
        <f>H75/L75</f>
        <v>0.5337078651685393</v>
      </c>
      <c r="J75" s="66">
        <f>J64+J53</f>
        <v>11</v>
      </c>
      <c r="K75" s="77">
        <f>J75/L75</f>
        <v>0.06179775280898876</v>
      </c>
      <c r="L75" s="60">
        <f>B75+D75+F75+H75+J75</f>
        <v>178</v>
      </c>
    </row>
    <row r="76" spans="1:12" ht="15" customHeight="1">
      <c r="A76" s="79" t="s">
        <v>33</v>
      </c>
      <c r="B76" s="80">
        <f>SUM(B71:B75)</f>
        <v>42</v>
      </c>
      <c r="C76" s="81">
        <f>B76/$L$76</f>
        <v>0.03411860276198213</v>
      </c>
      <c r="D76" s="80">
        <f>SUM(D71:D75)</f>
        <v>142</v>
      </c>
      <c r="E76" s="81">
        <f>D76/$L$76</f>
        <v>0.11535337124289195</v>
      </c>
      <c r="F76" s="80">
        <f>SUM(F71:F75)</f>
        <v>492</v>
      </c>
      <c r="G76" s="81">
        <f>F76/$L$76</f>
        <v>0.39967506092607635</v>
      </c>
      <c r="H76" s="80">
        <f>SUM(H71:H75)</f>
        <v>496</v>
      </c>
      <c r="I76" s="81">
        <f>H76/$L$76</f>
        <v>0.40292445166531277</v>
      </c>
      <c r="J76" s="80">
        <f>SUM(J71:J75)</f>
        <v>59</v>
      </c>
      <c r="K76" s="81">
        <f>J76/$L$76</f>
        <v>0.0479285134037368</v>
      </c>
      <c r="L76" s="70">
        <f>SUM(L71:L75)</f>
        <v>1231</v>
      </c>
    </row>
    <row r="77" spans="2:12" ht="15" customHeight="1">
      <c r="B77" s="83">
        <f>B76/L76</f>
        <v>0.03411860276198213</v>
      </c>
      <c r="C77" s="83"/>
      <c r="D77" s="83">
        <f>D76/L76</f>
        <v>0.11535337124289195</v>
      </c>
      <c r="E77" s="83"/>
      <c r="F77" s="83">
        <f>F76/L76</f>
        <v>0.39967506092607635</v>
      </c>
      <c r="G77" s="83"/>
      <c r="H77" s="83">
        <f>H76/L76</f>
        <v>0.40292445166531277</v>
      </c>
      <c r="I77" s="83"/>
      <c r="J77" s="83">
        <f>J76/L76</f>
        <v>0.0479285134037368</v>
      </c>
      <c r="K77" s="83"/>
      <c r="L77" s="84">
        <f>SUM(B77:J77)</f>
        <v>1</v>
      </c>
    </row>
    <row r="78" spans="2:12" ht="1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4"/>
    </row>
    <row r="79" spans="1:12" ht="15" customHeight="1">
      <c r="A79" s="86" t="s">
        <v>40</v>
      </c>
      <c r="B79" s="63" t="s">
        <v>7</v>
      </c>
      <c r="C79" s="63" t="s">
        <v>34</v>
      </c>
      <c r="D79" s="63" t="s">
        <v>33</v>
      </c>
      <c r="E79" s="83"/>
      <c r="F79" s="83"/>
      <c r="G79" s="83"/>
      <c r="H79" s="83"/>
      <c r="I79" s="83"/>
      <c r="J79" s="83"/>
      <c r="K79" s="83"/>
      <c r="L79" s="84"/>
    </row>
    <row r="80" spans="1:12" ht="15" customHeight="1">
      <c r="A80" s="64" t="s">
        <v>53</v>
      </c>
      <c r="B80" s="60">
        <f>B54</f>
        <v>8</v>
      </c>
      <c r="C80" s="87">
        <f>B65</f>
        <v>34</v>
      </c>
      <c r="D80" s="88">
        <f>B76</f>
        <v>42</v>
      </c>
      <c r="E80" s="83"/>
      <c r="F80" s="83"/>
      <c r="G80" s="83"/>
      <c r="H80" s="83"/>
      <c r="I80" s="83"/>
      <c r="J80" s="83"/>
      <c r="K80" s="83"/>
      <c r="L80" s="84"/>
    </row>
    <row r="81" spans="1:12" ht="15" customHeight="1">
      <c r="A81" s="64" t="s">
        <v>54</v>
      </c>
      <c r="B81" s="60">
        <f>D54</f>
        <v>67</v>
      </c>
      <c r="C81" s="87">
        <f>D65</f>
        <v>75</v>
      </c>
      <c r="D81" s="88">
        <f>D76</f>
        <v>142</v>
      </c>
      <c r="E81" s="83"/>
      <c r="F81" s="83"/>
      <c r="G81" s="83"/>
      <c r="H81" s="83"/>
      <c r="I81" s="83"/>
      <c r="J81" s="83"/>
      <c r="K81" s="83"/>
      <c r="L81" s="84"/>
    </row>
    <row r="82" spans="1:12" ht="15" customHeight="1">
      <c r="A82" s="64" t="s">
        <v>55</v>
      </c>
      <c r="B82" s="60">
        <f>F54</f>
        <v>361</v>
      </c>
      <c r="C82" s="87">
        <f>F65</f>
        <v>131</v>
      </c>
      <c r="D82" s="88">
        <f>F76</f>
        <v>492</v>
      </c>
      <c r="E82" s="83"/>
      <c r="F82" s="83"/>
      <c r="G82" s="83"/>
      <c r="H82" s="83"/>
      <c r="I82" s="83"/>
      <c r="J82" s="83"/>
      <c r="K82" s="83"/>
      <c r="L82" s="84"/>
    </row>
    <row r="83" spans="1:12" ht="15" customHeight="1">
      <c r="A83" s="64" t="s">
        <v>56</v>
      </c>
      <c r="B83" s="60">
        <f>H54</f>
        <v>466</v>
      </c>
      <c r="C83" s="87">
        <f>H65</f>
        <v>30</v>
      </c>
      <c r="D83" s="88">
        <f>H76</f>
        <v>496</v>
      </c>
      <c r="E83" s="83"/>
      <c r="F83" s="83"/>
      <c r="G83" s="83"/>
      <c r="H83" s="83"/>
      <c r="I83" s="83"/>
      <c r="J83" s="83"/>
      <c r="K83" s="83"/>
      <c r="L83" s="84"/>
    </row>
    <row r="84" spans="1:12" ht="15" customHeight="1">
      <c r="A84" s="64" t="s">
        <v>57</v>
      </c>
      <c r="B84" s="60">
        <f>J54</f>
        <v>59</v>
      </c>
      <c r="C84" s="87">
        <f>J65</f>
        <v>0</v>
      </c>
      <c r="D84" s="88">
        <f>J76</f>
        <v>59</v>
      </c>
      <c r="E84" s="83"/>
      <c r="F84" s="83"/>
      <c r="G84" s="83"/>
      <c r="H84" s="83"/>
      <c r="I84" s="83"/>
      <c r="J84" s="83"/>
      <c r="K84" s="83"/>
      <c r="L84" s="84"/>
    </row>
    <row r="85" spans="1:12" ht="15" customHeight="1">
      <c r="A85" s="63" t="s">
        <v>33</v>
      </c>
      <c r="B85" s="82">
        <f>SUM(B80:B84)</f>
        <v>961</v>
      </c>
      <c r="C85" s="63">
        <f>SUM(C80:C84)</f>
        <v>270</v>
      </c>
      <c r="D85" s="70">
        <f>SUM(D80:D84)</f>
        <v>1231</v>
      </c>
      <c r="E85" s="83"/>
      <c r="F85" s="83"/>
      <c r="G85" s="83"/>
      <c r="H85" s="83"/>
      <c r="I85" s="83"/>
      <c r="J85" s="83"/>
      <c r="K85" s="83"/>
      <c r="L85" s="84"/>
    </row>
    <row r="86" spans="2:12" ht="12.7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4"/>
    </row>
    <row r="128" ht="12.75">
      <c r="A128" s="51" t="s">
        <v>58</v>
      </c>
    </row>
  </sheetData>
  <sheetProtection password="CA35" sheet="1" selectLockedCells="1" selectUnlockedCells="1"/>
  <mergeCells count="62">
    <mergeCell ref="A68:L68"/>
    <mergeCell ref="A69:A70"/>
    <mergeCell ref="B69:B70"/>
    <mergeCell ref="D69:D70"/>
    <mergeCell ref="F69:F70"/>
    <mergeCell ref="H69:H70"/>
    <mergeCell ref="L69:L70"/>
    <mergeCell ref="A57:L57"/>
    <mergeCell ref="A58:A59"/>
    <mergeCell ref="B58:B59"/>
    <mergeCell ref="D58:D59"/>
    <mergeCell ref="F58:F59"/>
    <mergeCell ref="H58:H59"/>
    <mergeCell ref="L58:L59"/>
    <mergeCell ref="L35:L36"/>
    <mergeCell ref="A46:L46"/>
    <mergeCell ref="A47:A48"/>
    <mergeCell ref="B47:B48"/>
    <mergeCell ref="D47:D48"/>
    <mergeCell ref="F47:F48"/>
    <mergeCell ref="H47:H48"/>
    <mergeCell ref="L47:L48"/>
    <mergeCell ref="A35:A36"/>
    <mergeCell ref="B35:C35"/>
    <mergeCell ref="D35:E35"/>
    <mergeCell ref="F35:G35"/>
    <mergeCell ref="H35:I35"/>
    <mergeCell ref="J35:K35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J18:K18"/>
    <mergeCell ref="L18:L19"/>
    <mergeCell ref="A10:A11"/>
    <mergeCell ref="B10:C10"/>
    <mergeCell ref="D10:E10"/>
    <mergeCell ref="F10:G10"/>
    <mergeCell ref="H10:I10"/>
    <mergeCell ref="J10:K10"/>
    <mergeCell ref="A1:L1"/>
    <mergeCell ref="A2:L2"/>
    <mergeCell ref="A3:L3"/>
    <mergeCell ref="C5:F5"/>
    <mergeCell ref="A7:L7"/>
    <mergeCell ref="A9:L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62" r:id="rId2"/>
  <rowBreaks count="3" manualBreakCount="3">
    <brk id="43" max="255" man="1"/>
    <brk id="85" max="255" man="1"/>
    <brk id="147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46"/>
  <sheetViews>
    <sheetView zoomScalePageLayoutView="0" workbookViewId="0" topLeftCell="A16">
      <selection activeCell="A42" sqref="A42:IV50"/>
    </sheetView>
  </sheetViews>
  <sheetFormatPr defaultColWidth="9.140625" defaultRowHeight="12.75"/>
  <cols>
    <col min="1" max="1" width="44.8515625" style="1" customWidth="1"/>
    <col min="2" max="2" width="9.140625" style="1" customWidth="1"/>
    <col min="3" max="3" width="9.7109375" style="1" customWidth="1"/>
    <col min="4" max="4" width="10.140625" style="1" customWidth="1"/>
    <col min="5" max="5" width="9.140625" style="1" customWidth="1"/>
    <col min="6" max="6" width="9.00390625" style="1" customWidth="1"/>
    <col min="7" max="7" width="8.8515625" style="1" customWidth="1"/>
    <col min="8" max="8" width="8.00390625" style="1" customWidth="1"/>
    <col min="9" max="9" width="8.7109375" style="1" customWidth="1"/>
    <col min="10" max="10" width="9.00390625" style="1" customWidth="1"/>
    <col min="11" max="11" width="9.281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47" t="s">
        <v>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2:12" ht="15.75" customHeight="1">
      <c r="B4" s="11"/>
      <c r="C4" s="148" t="s">
        <v>68</v>
      </c>
      <c r="D4" s="148"/>
      <c r="E4" s="148"/>
      <c r="F4" s="148"/>
      <c r="G4" s="6"/>
      <c r="H4" s="6"/>
      <c r="I4" s="6"/>
      <c r="J4" s="6"/>
      <c r="K4" s="6"/>
      <c r="L4" s="12"/>
    </row>
    <row r="5" spans="1:12" ht="15.75">
      <c r="A5" s="149" t="s">
        <v>61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</row>
    <row r="9" spans="1:12" ht="12" customHeight="1">
      <c r="A9" s="143"/>
      <c r="B9" s="91" t="s">
        <v>7</v>
      </c>
      <c r="C9" s="91" t="s">
        <v>8</v>
      </c>
      <c r="D9" s="91" t="s">
        <v>7</v>
      </c>
      <c r="E9" s="91" t="s">
        <v>8</v>
      </c>
      <c r="F9" s="91" t="s">
        <v>7</v>
      </c>
      <c r="G9" s="91" t="s">
        <v>8</v>
      </c>
      <c r="H9" s="91" t="s">
        <v>7</v>
      </c>
      <c r="I9" s="91" t="s">
        <v>8</v>
      </c>
      <c r="J9" s="91" t="s">
        <v>7</v>
      </c>
      <c r="K9" s="91" t="s">
        <v>8</v>
      </c>
      <c r="L9" s="143"/>
    </row>
    <row r="10" spans="1:12" ht="12" customHeight="1">
      <c r="A10" s="13" t="s">
        <v>9</v>
      </c>
      <c r="B10" s="46">
        <v>3</v>
      </c>
      <c r="C10" s="46">
        <v>4</v>
      </c>
      <c r="D10" s="46">
        <v>5</v>
      </c>
      <c r="E10" s="46">
        <v>14</v>
      </c>
      <c r="F10" s="46">
        <v>52</v>
      </c>
      <c r="G10" s="46">
        <v>6</v>
      </c>
      <c r="H10" s="46">
        <v>69</v>
      </c>
      <c r="I10" s="46">
        <v>8</v>
      </c>
      <c r="J10" s="46">
        <v>6</v>
      </c>
      <c r="K10" s="47">
        <v>0</v>
      </c>
      <c r="L10" s="15">
        <f>SUM(B10:K10)</f>
        <v>167</v>
      </c>
    </row>
    <row r="11" spans="1:12" ht="12" customHeight="1">
      <c r="A11" s="13" t="s">
        <v>10</v>
      </c>
      <c r="B11" s="46">
        <v>0</v>
      </c>
      <c r="C11" s="46">
        <v>4</v>
      </c>
      <c r="D11" s="46">
        <v>38</v>
      </c>
      <c r="E11" s="46">
        <v>6</v>
      </c>
      <c r="F11" s="46">
        <v>40</v>
      </c>
      <c r="G11" s="46">
        <v>11</v>
      </c>
      <c r="H11" s="46">
        <v>30</v>
      </c>
      <c r="I11" s="46">
        <v>6</v>
      </c>
      <c r="J11" s="46">
        <v>4</v>
      </c>
      <c r="K11" s="47">
        <v>0</v>
      </c>
      <c r="L11" s="15">
        <f>SUM(B11:K11)</f>
        <v>139</v>
      </c>
    </row>
    <row r="12" spans="1:12" ht="12" customHeight="1">
      <c r="A12" s="13" t="s">
        <v>11</v>
      </c>
      <c r="B12" s="46">
        <v>0</v>
      </c>
      <c r="C12" s="46">
        <v>4</v>
      </c>
      <c r="D12" s="46">
        <v>1</v>
      </c>
      <c r="E12" s="46">
        <v>1</v>
      </c>
      <c r="F12" s="46">
        <v>20</v>
      </c>
      <c r="G12" s="46">
        <v>10</v>
      </c>
      <c r="H12" s="46">
        <v>53</v>
      </c>
      <c r="I12" s="46">
        <v>1</v>
      </c>
      <c r="J12" s="46">
        <v>5</v>
      </c>
      <c r="K12" s="47">
        <v>0</v>
      </c>
      <c r="L12" s="15">
        <f>SUM(B12:K12)</f>
        <v>95</v>
      </c>
    </row>
    <row r="13" spans="1:12" ht="12" customHeight="1">
      <c r="A13" s="13" t="s">
        <v>12</v>
      </c>
      <c r="B13" s="46">
        <v>2</v>
      </c>
      <c r="C13" s="46">
        <v>1</v>
      </c>
      <c r="D13" s="46">
        <v>2</v>
      </c>
      <c r="E13" s="46">
        <v>7</v>
      </c>
      <c r="F13" s="46">
        <v>15</v>
      </c>
      <c r="G13" s="46">
        <v>9</v>
      </c>
      <c r="H13" s="46">
        <v>13</v>
      </c>
      <c r="I13" s="46">
        <v>0</v>
      </c>
      <c r="J13" s="46">
        <v>3</v>
      </c>
      <c r="K13" s="47">
        <v>0</v>
      </c>
      <c r="L13" s="15">
        <f>SUM(B13:K13)</f>
        <v>52</v>
      </c>
    </row>
    <row r="14" spans="1:12" s="2" customFormat="1" ht="12" customHeight="1">
      <c r="A14" s="13" t="s">
        <v>13</v>
      </c>
      <c r="B14" s="46">
        <v>0</v>
      </c>
      <c r="C14" s="46">
        <v>6</v>
      </c>
      <c r="D14" s="46">
        <v>1</v>
      </c>
      <c r="E14" s="48">
        <v>1</v>
      </c>
      <c r="F14" s="46">
        <v>24</v>
      </c>
      <c r="G14" s="46">
        <v>22</v>
      </c>
      <c r="H14" s="46">
        <v>38</v>
      </c>
      <c r="I14" s="46">
        <v>2</v>
      </c>
      <c r="J14" s="46">
        <v>5</v>
      </c>
      <c r="K14" s="47">
        <v>0</v>
      </c>
      <c r="L14" s="15">
        <f>SUM(B14:K14)</f>
        <v>99</v>
      </c>
    </row>
    <row r="15" spans="1:12" s="2" customFormat="1" ht="12">
      <c r="A15" s="16" t="s">
        <v>41</v>
      </c>
      <c r="B15" s="17">
        <f aca="true" t="shared" si="0" ref="B15:L15">SUM(B10:B14)</f>
        <v>5</v>
      </c>
      <c r="C15" s="17">
        <f t="shared" si="0"/>
        <v>19</v>
      </c>
      <c r="D15" s="17">
        <f t="shared" si="0"/>
        <v>47</v>
      </c>
      <c r="E15" s="17">
        <f t="shared" si="0"/>
        <v>29</v>
      </c>
      <c r="F15" s="17">
        <f t="shared" si="0"/>
        <v>151</v>
      </c>
      <c r="G15" s="17">
        <f t="shared" si="0"/>
        <v>58</v>
      </c>
      <c r="H15" s="17">
        <f t="shared" si="0"/>
        <v>203</v>
      </c>
      <c r="I15" s="17">
        <f t="shared" si="0"/>
        <v>17</v>
      </c>
      <c r="J15" s="17">
        <f t="shared" si="0"/>
        <v>23</v>
      </c>
      <c r="K15" s="17">
        <f t="shared" si="0"/>
        <v>0</v>
      </c>
      <c r="L15" s="17">
        <f t="shared" si="0"/>
        <v>552</v>
      </c>
    </row>
    <row r="16" spans="1:12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</row>
    <row r="17" spans="1:12" ht="12">
      <c r="A17" s="143"/>
      <c r="B17" s="91" t="s">
        <v>7</v>
      </c>
      <c r="C17" s="91" t="s">
        <v>8</v>
      </c>
      <c r="D17" s="91" t="s">
        <v>7</v>
      </c>
      <c r="E17" s="91" t="s">
        <v>8</v>
      </c>
      <c r="F17" s="91" t="s">
        <v>7</v>
      </c>
      <c r="G17" s="91" t="s">
        <v>8</v>
      </c>
      <c r="H17" s="91" t="s">
        <v>7</v>
      </c>
      <c r="I17" s="91" t="s">
        <v>8</v>
      </c>
      <c r="J17" s="91" t="s">
        <v>7</v>
      </c>
      <c r="K17" s="91" t="s">
        <v>8</v>
      </c>
      <c r="L17" s="143"/>
    </row>
    <row r="18" spans="1:12" ht="12">
      <c r="A18" s="18" t="s">
        <v>12</v>
      </c>
      <c r="B18" s="46">
        <v>0</v>
      </c>
      <c r="C18" s="46">
        <v>1</v>
      </c>
      <c r="D18" s="46">
        <v>10</v>
      </c>
      <c r="E18" s="46">
        <v>12</v>
      </c>
      <c r="F18" s="46">
        <v>24</v>
      </c>
      <c r="G18" s="46">
        <v>2</v>
      </c>
      <c r="H18" s="46">
        <v>5</v>
      </c>
      <c r="I18" s="46">
        <v>2</v>
      </c>
      <c r="J18" s="46">
        <v>0</v>
      </c>
      <c r="K18" s="47">
        <v>0</v>
      </c>
      <c r="L18" s="15">
        <f>SUM(B18:K18)</f>
        <v>56</v>
      </c>
    </row>
    <row r="19" spans="1:12" ht="12">
      <c r="A19" s="18" t="s">
        <v>14</v>
      </c>
      <c r="B19" s="46">
        <v>1</v>
      </c>
      <c r="C19" s="46">
        <v>3</v>
      </c>
      <c r="D19" s="46">
        <v>2</v>
      </c>
      <c r="E19" s="46">
        <v>5</v>
      </c>
      <c r="F19" s="46">
        <v>28</v>
      </c>
      <c r="G19" s="46">
        <v>5</v>
      </c>
      <c r="H19" s="46">
        <v>22</v>
      </c>
      <c r="I19" s="46">
        <v>0</v>
      </c>
      <c r="J19" s="46">
        <v>4</v>
      </c>
      <c r="K19" s="47">
        <v>0</v>
      </c>
      <c r="L19" s="15">
        <f>SUM(B19:K19)</f>
        <v>70</v>
      </c>
    </row>
    <row r="20" spans="1:12" s="2" customFormat="1" ht="12">
      <c r="A20" s="18" t="s">
        <v>15</v>
      </c>
      <c r="B20" s="46">
        <v>0</v>
      </c>
      <c r="C20" s="46">
        <v>3</v>
      </c>
      <c r="D20" s="46">
        <v>3</v>
      </c>
      <c r="E20" s="46">
        <v>2</v>
      </c>
      <c r="F20" s="46">
        <v>28</v>
      </c>
      <c r="G20" s="46">
        <v>12</v>
      </c>
      <c r="H20" s="46">
        <v>18</v>
      </c>
      <c r="I20" s="46">
        <v>4</v>
      </c>
      <c r="J20" s="46">
        <v>2</v>
      </c>
      <c r="K20" s="47">
        <v>0</v>
      </c>
      <c r="L20" s="15">
        <f>SUM(B20:K20)</f>
        <v>72</v>
      </c>
    </row>
    <row r="21" spans="1:12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7</v>
      </c>
      <c r="D21" s="17">
        <f t="shared" si="1"/>
        <v>15</v>
      </c>
      <c r="E21" s="17">
        <f t="shared" si="1"/>
        <v>19</v>
      </c>
      <c r="F21" s="17">
        <f t="shared" si="1"/>
        <v>80</v>
      </c>
      <c r="G21" s="17">
        <f t="shared" si="1"/>
        <v>19</v>
      </c>
      <c r="H21" s="17">
        <f t="shared" si="1"/>
        <v>45</v>
      </c>
      <c r="I21" s="17">
        <f t="shared" si="1"/>
        <v>6</v>
      </c>
      <c r="J21" s="17">
        <f t="shared" si="1"/>
        <v>6</v>
      </c>
      <c r="K21" s="17">
        <v>0</v>
      </c>
      <c r="L21" s="17">
        <f t="shared" si="1"/>
        <v>198</v>
      </c>
    </row>
    <row r="22" spans="1:12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</row>
    <row r="23" spans="1:12" ht="12">
      <c r="A23" s="143"/>
      <c r="B23" s="91" t="s">
        <v>7</v>
      </c>
      <c r="C23" s="91" t="s">
        <v>8</v>
      </c>
      <c r="D23" s="91" t="s">
        <v>7</v>
      </c>
      <c r="E23" s="91" t="s">
        <v>8</v>
      </c>
      <c r="F23" s="91" t="s">
        <v>7</v>
      </c>
      <c r="G23" s="91" t="s">
        <v>8</v>
      </c>
      <c r="H23" s="91" t="s">
        <v>7</v>
      </c>
      <c r="I23" s="91" t="s">
        <v>8</v>
      </c>
      <c r="J23" s="91" t="s">
        <v>7</v>
      </c>
      <c r="K23" s="91" t="s">
        <v>8</v>
      </c>
      <c r="L23" s="143"/>
    </row>
    <row r="24" spans="1:12" ht="12">
      <c r="A24" s="18" t="s">
        <v>16</v>
      </c>
      <c r="B24" s="46">
        <v>0</v>
      </c>
      <c r="C24" s="46">
        <v>0</v>
      </c>
      <c r="D24" s="46">
        <v>0</v>
      </c>
      <c r="E24" s="46">
        <v>3</v>
      </c>
      <c r="F24" s="46">
        <v>22</v>
      </c>
      <c r="G24" s="46">
        <v>8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56</v>
      </c>
    </row>
    <row r="25" spans="1:12" s="2" customFormat="1" ht="12">
      <c r="A25" s="18" t="s">
        <v>12</v>
      </c>
      <c r="B25" s="46">
        <v>0</v>
      </c>
      <c r="C25" s="46">
        <v>4</v>
      </c>
      <c r="D25" s="46">
        <v>1</v>
      </c>
      <c r="E25" s="46">
        <v>12</v>
      </c>
      <c r="F25" s="46">
        <v>27</v>
      </c>
      <c r="G25" s="46">
        <v>4</v>
      </c>
      <c r="H25" s="46">
        <v>13</v>
      </c>
      <c r="I25" s="46">
        <v>1</v>
      </c>
      <c r="J25" s="46">
        <v>0</v>
      </c>
      <c r="K25" s="47">
        <v>0</v>
      </c>
      <c r="L25" s="15">
        <f>SUM(B25:K25)</f>
        <v>62</v>
      </c>
    </row>
    <row r="26" spans="1:12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4</v>
      </c>
      <c r="D26" s="17">
        <f t="shared" si="2"/>
        <v>1</v>
      </c>
      <c r="E26" s="17">
        <f t="shared" si="2"/>
        <v>15</v>
      </c>
      <c r="F26" s="17">
        <f t="shared" si="2"/>
        <v>49</v>
      </c>
      <c r="G26" s="17">
        <f t="shared" si="2"/>
        <v>12</v>
      </c>
      <c r="H26" s="17">
        <f t="shared" si="2"/>
        <v>33</v>
      </c>
      <c r="I26" s="17">
        <f t="shared" si="2"/>
        <v>1</v>
      </c>
      <c r="J26" s="17">
        <f t="shared" si="2"/>
        <v>3</v>
      </c>
      <c r="K26" s="17">
        <f t="shared" si="2"/>
        <v>0</v>
      </c>
      <c r="L26" s="41">
        <f t="shared" si="2"/>
        <v>118</v>
      </c>
    </row>
    <row r="27" spans="1:12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</row>
    <row r="28" spans="1:12" ht="12">
      <c r="A28" s="143"/>
      <c r="B28" s="91" t="s">
        <v>7</v>
      </c>
      <c r="C28" s="91" t="s">
        <v>8</v>
      </c>
      <c r="D28" s="91" t="s">
        <v>7</v>
      </c>
      <c r="E28" s="91" t="s">
        <v>8</v>
      </c>
      <c r="F28" s="91" t="s">
        <v>7</v>
      </c>
      <c r="G28" s="91" t="s">
        <v>8</v>
      </c>
      <c r="H28" s="91" t="s">
        <v>7</v>
      </c>
      <c r="I28" s="91" t="s">
        <v>8</v>
      </c>
      <c r="J28" s="91" t="s">
        <v>7</v>
      </c>
      <c r="K28" s="91" t="s">
        <v>8</v>
      </c>
      <c r="L28" s="143"/>
    </row>
    <row r="29" spans="1:12" s="3" customFormat="1" ht="12">
      <c r="A29" s="18" t="s">
        <v>17</v>
      </c>
      <c r="B29" s="14">
        <v>0</v>
      </c>
      <c r="C29" s="46">
        <v>1</v>
      </c>
      <c r="D29" s="46">
        <v>0</v>
      </c>
      <c r="E29" s="46">
        <v>0</v>
      </c>
      <c r="F29" s="46">
        <v>1</v>
      </c>
      <c r="G29" s="46">
        <v>3</v>
      </c>
      <c r="H29" s="46">
        <v>33</v>
      </c>
      <c r="I29" s="46">
        <v>1</v>
      </c>
      <c r="J29" s="46">
        <v>9</v>
      </c>
      <c r="K29" s="47">
        <v>0</v>
      </c>
      <c r="L29" s="15">
        <f>SUM(B29:K29)</f>
        <v>48</v>
      </c>
    </row>
    <row r="30" spans="1:12" ht="12">
      <c r="A30" s="13" t="s">
        <v>18</v>
      </c>
      <c r="B30" s="14">
        <v>0</v>
      </c>
      <c r="C30" s="46">
        <v>1</v>
      </c>
      <c r="D30" s="46">
        <v>2</v>
      </c>
      <c r="E30" s="46">
        <v>2</v>
      </c>
      <c r="F30" s="46">
        <v>20</v>
      </c>
      <c r="G30" s="46">
        <v>17</v>
      </c>
      <c r="H30" s="46">
        <v>46</v>
      </c>
      <c r="I30" s="46">
        <v>1</v>
      </c>
      <c r="J30" s="46">
        <v>7</v>
      </c>
      <c r="K30" s="47">
        <v>0</v>
      </c>
      <c r="L30" s="15">
        <f>SUM(B30:K30)</f>
        <v>96</v>
      </c>
    </row>
    <row r="31" spans="1:12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5</v>
      </c>
      <c r="F31" s="46">
        <v>19</v>
      </c>
      <c r="G31" s="46">
        <v>4</v>
      </c>
      <c r="H31" s="46">
        <v>15</v>
      </c>
      <c r="I31" s="46">
        <v>0</v>
      </c>
      <c r="J31" s="46">
        <v>0</v>
      </c>
      <c r="K31" s="47">
        <v>0</v>
      </c>
      <c r="L31" s="15">
        <f>SUM(B31:K31)</f>
        <v>45</v>
      </c>
    </row>
    <row r="32" spans="1:12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2</v>
      </c>
      <c r="D32" s="17">
        <f t="shared" si="3"/>
        <v>2</v>
      </c>
      <c r="E32" s="17">
        <f t="shared" si="3"/>
        <v>7</v>
      </c>
      <c r="F32" s="17">
        <f t="shared" si="3"/>
        <v>40</v>
      </c>
      <c r="G32" s="17">
        <f t="shared" si="3"/>
        <v>24</v>
      </c>
      <c r="H32" s="17">
        <f t="shared" si="3"/>
        <v>94</v>
      </c>
      <c r="I32" s="17">
        <f t="shared" si="3"/>
        <v>2</v>
      </c>
      <c r="J32" s="17">
        <f t="shared" si="3"/>
        <v>16</v>
      </c>
      <c r="K32" s="17">
        <f t="shared" si="3"/>
        <v>0</v>
      </c>
      <c r="L32" s="17">
        <f t="shared" si="3"/>
        <v>189</v>
      </c>
    </row>
    <row r="33" spans="1:12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65</v>
      </c>
      <c r="K33" s="146"/>
      <c r="L33" s="142" t="s">
        <v>33</v>
      </c>
    </row>
    <row r="34" spans="1:12" ht="12">
      <c r="A34" s="143"/>
      <c r="B34" s="91" t="s">
        <v>7</v>
      </c>
      <c r="C34" s="91" t="s">
        <v>8</v>
      </c>
      <c r="D34" s="91" t="s">
        <v>7</v>
      </c>
      <c r="E34" s="91" t="s">
        <v>8</v>
      </c>
      <c r="F34" s="91" t="s">
        <v>7</v>
      </c>
      <c r="G34" s="91" t="s">
        <v>8</v>
      </c>
      <c r="H34" s="91" t="s">
        <v>7</v>
      </c>
      <c r="I34" s="91" t="s">
        <v>8</v>
      </c>
      <c r="J34" s="91" t="s">
        <v>7</v>
      </c>
      <c r="K34" s="91" t="s">
        <v>8</v>
      </c>
      <c r="L34" s="143"/>
    </row>
    <row r="35" spans="1:12" ht="12">
      <c r="A35" s="18" t="s">
        <v>19</v>
      </c>
      <c r="B35" s="46">
        <v>0</v>
      </c>
      <c r="C35" s="46">
        <v>2</v>
      </c>
      <c r="D35" s="46">
        <v>1</v>
      </c>
      <c r="E35" s="46">
        <v>0</v>
      </c>
      <c r="F35" s="46">
        <v>12</v>
      </c>
      <c r="G35" s="46">
        <v>4</v>
      </c>
      <c r="H35" s="46">
        <v>26</v>
      </c>
      <c r="I35" s="46">
        <v>2</v>
      </c>
      <c r="J35" s="46">
        <v>5</v>
      </c>
      <c r="K35" s="46">
        <v>0</v>
      </c>
      <c r="L35" s="14">
        <f>SUM(B35:K35)</f>
        <v>52</v>
      </c>
    </row>
    <row r="36" spans="1:12" ht="12">
      <c r="A36" s="18" t="s">
        <v>12</v>
      </c>
      <c r="B36" s="46">
        <v>0</v>
      </c>
      <c r="C36" s="46">
        <v>1</v>
      </c>
      <c r="D36" s="46">
        <v>0</v>
      </c>
      <c r="E36" s="46">
        <v>4</v>
      </c>
      <c r="F36" s="46">
        <v>25</v>
      </c>
      <c r="G36" s="46">
        <v>5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55</v>
      </c>
    </row>
    <row r="37" spans="1:12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4</v>
      </c>
      <c r="G37" s="46">
        <v>14</v>
      </c>
      <c r="H37" s="46">
        <v>47</v>
      </c>
      <c r="I37" s="46">
        <v>2</v>
      </c>
      <c r="J37" s="46">
        <v>4</v>
      </c>
      <c r="K37" s="47">
        <v>0</v>
      </c>
      <c r="L37" s="15">
        <f>SUM(B37:K37)</f>
        <v>72</v>
      </c>
    </row>
    <row r="38" spans="1:12" ht="12">
      <c r="A38" s="16" t="s">
        <v>46</v>
      </c>
      <c r="B38" s="17">
        <f aca="true" t="shared" si="4" ref="B38:L38">SUM(B34:B37)</f>
        <v>0</v>
      </c>
      <c r="C38" s="17">
        <f t="shared" si="4"/>
        <v>3</v>
      </c>
      <c r="D38" s="17">
        <f t="shared" si="4"/>
        <v>2</v>
      </c>
      <c r="E38" s="17">
        <f t="shared" si="4"/>
        <v>4</v>
      </c>
      <c r="F38" s="17">
        <f t="shared" si="4"/>
        <v>41</v>
      </c>
      <c r="G38" s="17">
        <f t="shared" si="4"/>
        <v>23</v>
      </c>
      <c r="H38" s="17">
        <f t="shared" si="4"/>
        <v>91</v>
      </c>
      <c r="I38" s="17">
        <f t="shared" si="4"/>
        <v>4</v>
      </c>
      <c r="J38" s="17">
        <f t="shared" si="4"/>
        <v>11</v>
      </c>
      <c r="K38" s="17">
        <f t="shared" si="4"/>
        <v>0</v>
      </c>
      <c r="L38" s="19">
        <f t="shared" si="4"/>
        <v>179</v>
      </c>
    </row>
    <row r="39" spans="1:12" ht="12">
      <c r="A39" s="20" t="s">
        <v>45</v>
      </c>
      <c r="B39" s="91">
        <f aca="true" t="shared" si="5" ref="B39:K39">B15+B21+B26+B32+B38</f>
        <v>8</v>
      </c>
      <c r="C39" s="91">
        <f t="shared" si="5"/>
        <v>35</v>
      </c>
      <c r="D39" s="91">
        <f t="shared" si="5"/>
        <v>67</v>
      </c>
      <c r="E39" s="91">
        <f t="shared" si="5"/>
        <v>74</v>
      </c>
      <c r="F39" s="91">
        <f t="shared" si="5"/>
        <v>361</v>
      </c>
      <c r="G39" s="91">
        <f t="shared" si="5"/>
        <v>136</v>
      </c>
      <c r="H39" s="91">
        <f t="shared" si="5"/>
        <v>466</v>
      </c>
      <c r="I39" s="91">
        <f t="shared" si="5"/>
        <v>30</v>
      </c>
      <c r="J39" s="91">
        <f t="shared" si="5"/>
        <v>59</v>
      </c>
      <c r="K39" s="21">
        <f t="shared" si="5"/>
        <v>0</v>
      </c>
      <c r="L39" s="22">
        <f>L15+L21+L26+L32+L38</f>
        <v>1236</v>
      </c>
    </row>
    <row r="40" spans="1:12" ht="12">
      <c r="A40" s="23" t="s">
        <v>60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93" ht="12.75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5.75">
      <c r="A42" s="144"/>
      <c r="B42" s="144"/>
      <c r="C42" s="144"/>
      <c r="D42" s="144"/>
      <c r="E42" s="144"/>
      <c r="F42" s="144"/>
      <c r="G42" s="144"/>
      <c r="H42" s="144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5.75">
      <c r="A43" s="89"/>
      <c r="B43" s="89"/>
      <c r="C43" s="89"/>
      <c r="D43" s="89"/>
      <c r="E43" s="89"/>
      <c r="F43" s="89"/>
      <c r="G43" s="89"/>
      <c r="H43" s="89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2" s="4" customFormat="1" ht="15">
      <c r="A44" s="10" t="s">
        <v>66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4" customFormat="1" ht="12.75">
      <c r="A45" s="139" t="s">
        <v>49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1:12" s="4" customFormat="1" ht="12.75">
      <c r="A46" s="140" t="s">
        <v>48</v>
      </c>
      <c r="B46" s="140" t="s">
        <v>21</v>
      </c>
      <c r="C46" s="29" t="s">
        <v>22</v>
      </c>
      <c r="D46" s="140" t="s">
        <v>23</v>
      </c>
      <c r="E46" s="29" t="s">
        <v>22</v>
      </c>
      <c r="F46" s="140" t="s">
        <v>24</v>
      </c>
      <c r="G46" s="29" t="s">
        <v>22</v>
      </c>
      <c r="H46" s="140" t="s">
        <v>25</v>
      </c>
      <c r="I46" s="29" t="s">
        <v>22</v>
      </c>
      <c r="J46" s="29" t="s">
        <v>26</v>
      </c>
      <c r="K46" s="29" t="s">
        <v>22</v>
      </c>
      <c r="L46" s="140" t="s">
        <v>33</v>
      </c>
    </row>
    <row r="47" spans="1:12" s="4" customFormat="1" ht="12.75">
      <c r="A47" s="141"/>
      <c r="B47" s="141"/>
      <c r="C47" s="30" t="s">
        <v>48</v>
      </c>
      <c r="D47" s="141"/>
      <c r="E47" s="30" t="s">
        <v>48</v>
      </c>
      <c r="F47" s="141"/>
      <c r="G47" s="30" t="s">
        <v>48</v>
      </c>
      <c r="H47" s="141"/>
      <c r="I47" s="30" t="s">
        <v>48</v>
      </c>
      <c r="J47" s="30" t="s">
        <v>50</v>
      </c>
      <c r="K47" s="30" t="s">
        <v>48</v>
      </c>
      <c r="L47" s="141"/>
    </row>
    <row r="48" spans="1:12" s="4" customFormat="1" ht="12.75">
      <c r="A48" s="18" t="s">
        <v>28</v>
      </c>
      <c r="B48" s="14">
        <f>B15</f>
        <v>5</v>
      </c>
      <c r="C48" s="31">
        <f>B48/$L$48</f>
        <v>0.011655011655011656</v>
      </c>
      <c r="D48" s="14">
        <f>D15</f>
        <v>47</v>
      </c>
      <c r="E48" s="31">
        <f>D48/$L$48</f>
        <v>0.10955710955710955</v>
      </c>
      <c r="F48" s="14">
        <f>F15</f>
        <v>151</v>
      </c>
      <c r="G48" s="31">
        <f>F48/$L$48</f>
        <v>0.351981351981352</v>
      </c>
      <c r="H48" s="14">
        <f>H15</f>
        <v>203</v>
      </c>
      <c r="I48" s="31">
        <f>H48/$L$48</f>
        <v>0.4731934731934732</v>
      </c>
      <c r="J48" s="14">
        <f>J15</f>
        <v>23</v>
      </c>
      <c r="K48" s="31">
        <f>J48/L48</f>
        <v>0.053613053613053616</v>
      </c>
      <c r="L48" s="15">
        <f>B48+D48+F48+H48+J48</f>
        <v>429</v>
      </c>
    </row>
    <row r="49" spans="1:193" ht="12" customHeight="1">
      <c r="A49" s="18" t="s">
        <v>29</v>
      </c>
      <c r="B49" s="14">
        <f>B21</f>
        <v>1</v>
      </c>
      <c r="C49" s="31">
        <f>B49/$L$49</f>
        <v>0.006802721088435374</v>
      </c>
      <c r="D49" s="14">
        <f>D21</f>
        <v>15</v>
      </c>
      <c r="E49" s="31">
        <f>D49/$L$49</f>
        <v>0.10204081632653061</v>
      </c>
      <c r="F49" s="14">
        <f>F21</f>
        <v>80</v>
      </c>
      <c r="G49" s="31">
        <f>F49/$L$49</f>
        <v>0.54421768707483</v>
      </c>
      <c r="H49" s="14">
        <f>H21</f>
        <v>45</v>
      </c>
      <c r="I49" s="31">
        <f>H49/L49</f>
        <v>0.30612244897959184</v>
      </c>
      <c r="J49" s="14">
        <f>J21</f>
        <v>6</v>
      </c>
      <c r="K49" s="31">
        <f>J49/L49</f>
        <v>0.04081632653061224</v>
      </c>
      <c r="L49" s="32">
        <f>B49+D49+F49+H49+J49</f>
        <v>147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8" t="s">
        <v>30</v>
      </c>
      <c r="B50" s="14">
        <f>B26</f>
        <v>0</v>
      </c>
      <c r="C50" s="31">
        <f>B50/$L$50</f>
        <v>0</v>
      </c>
      <c r="D50" s="14">
        <f>D26</f>
        <v>1</v>
      </c>
      <c r="E50" s="31">
        <f>D50/$L$50</f>
        <v>0.011627906976744186</v>
      </c>
      <c r="F50" s="14">
        <f>F26</f>
        <v>49</v>
      </c>
      <c r="G50" s="31">
        <f>F50/$L$50</f>
        <v>0.5697674418604651</v>
      </c>
      <c r="H50" s="14">
        <f>H26</f>
        <v>33</v>
      </c>
      <c r="I50" s="31">
        <f>H50/L50</f>
        <v>0.38372093023255816</v>
      </c>
      <c r="J50" s="14">
        <f>J26</f>
        <v>3</v>
      </c>
      <c r="K50" s="31">
        <f>J50/L50</f>
        <v>0.03488372093023256</v>
      </c>
      <c r="L50" s="32">
        <f>B50+D50+F50+H50+J50</f>
        <v>86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8" t="s">
        <v>31</v>
      </c>
      <c r="B51" s="14">
        <f>B32</f>
        <v>2</v>
      </c>
      <c r="C51" s="31">
        <f>B51/$L$51</f>
        <v>0.012987012987012988</v>
      </c>
      <c r="D51" s="14">
        <f>D32</f>
        <v>2</v>
      </c>
      <c r="E51" s="31">
        <f>D51/$L$51</f>
        <v>0.012987012987012988</v>
      </c>
      <c r="F51" s="14">
        <f>F32</f>
        <v>40</v>
      </c>
      <c r="G51" s="31">
        <f>F51/$L$51</f>
        <v>0.2597402597402597</v>
      </c>
      <c r="H51" s="14">
        <f>H32</f>
        <v>94</v>
      </c>
      <c r="I51" s="31">
        <f>H51/L51</f>
        <v>0.6103896103896104</v>
      </c>
      <c r="J51" s="14">
        <f>J32</f>
        <v>16</v>
      </c>
      <c r="K51" s="31">
        <f>J51/L51</f>
        <v>0.1038961038961039</v>
      </c>
      <c r="L51" s="32">
        <f>B51+D51+F51+H51+J51</f>
        <v>154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18" t="s">
        <v>32</v>
      </c>
      <c r="B52" s="14">
        <f>B38</f>
        <v>0</v>
      </c>
      <c r="C52" s="31">
        <f>B52/$L$52</f>
        <v>0</v>
      </c>
      <c r="D52" s="14">
        <f>D38</f>
        <v>2</v>
      </c>
      <c r="E52" s="31">
        <f>D52/$L$52</f>
        <v>0.013793103448275862</v>
      </c>
      <c r="F52" s="14">
        <f>F38</f>
        <v>41</v>
      </c>
      <c r="G52" s="31">
        <f>F52/$L$52</f>
        <v>0.2827586206896552</v>
      </c>
      <c r="H52" s="14">
        <f>H38</f>
        <v>91</v>
      </c>
      <c r="I52" s="31">
        <f>H52/L52</f>
        <v>0.6275862068965518</v>
      </c>
      <c r="J52" s="14">
        <f>J38</f>
        <v>11</v>
      </c>
      <c r="K52" s="31">
        <f>J52/L52</f>
        <v>0.07586206896551724</v>
      </c>
      <c r="L52" s="14">
        <f>B52+D52+F52+H52+J52</f>
        <v>145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33" t="s">
        <v>33</v>
      </c>
      <c r="B53" s="90">
        <f>SUM(B48:B52)</f>
        <v>8</v>
      </c>
      <c r="C53" s="34">
        <f>B53/$L$53</f>
        <v>0.008324661810613945</v>
      </c>
      <c r="D53" s="90">
        <f>SUM(D48:D52)</f>
        <v>67</v>
      </c>
      <c r="E53" s="34">
        <f>D53/$L$53</f>
        <v>0.06971904266389178</v>
      </c>
      <c r="F53" s="90">
        <f>SUM(F48:F52)</f>
        <v>361</v>
      </c>
      <c r="G53" s="34">
        <f>F53/$L$53</f>
        <v>0.3756503642039542</v>
      </c>
      <c r="H53" s="90">
        <f>SUM(H48:H52)</f>
        <v>466</v>
      </c>
      <c r="I53" s="34">
        <f>H53/$L$53</f>
        <v>0.48491155046826223</v>
      </c>
      <c r="J53" s="90">
        <f>SUM(J48:J52)</f>
        <v>59</v>
      </c>
      <c r="K53" s="34">
        <f>J53/$L$53</f>
        <v>0.061394380853277836</v>
      </c>
      <c r="L53" s="35">
        <f>SUM(L48:L52)</f>
        <v>961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6"/>
      <c r="B54" s="7">
        <f>B53/L53</f>
        <v>0.008324661810613945</v>
      </c>
      <c r="C54" s="7"/>
      <c r="D54" s="7">
        <f>D53/L53</f>
        <v>0.06971904266389178</v>
      </c>
      <c r="E54" s="7"/>
      <c r="F54" s="7">
        <f>F53/L53</f>
        <v>0.3756503642039542</v>
      </c>
      <c r="G54" s="7"/>
      <c r="H54" s="7">
        <f>H53/L53</f>
        <v>0.48491155046826223</v>
      </c>
      <c r="I54" s="7"/>
      <c r="J54" s="7">
        <f>J53/L53</f>
        <v>0.061394380853277836</v>
      </c>
      <c r="K54" s="7"/>
      <c r="L54" s="8">
        <f>SUM(B54:J54)</f>
        <v>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6"/>
      <c r="B55" s="11"/>
      <c r="C55" s="36"/>
      <c r="D55" s="6"/>
      <c r="E55" s="6"/>
      <c r="F55" s="6"/>
      <c r="G55" s="6"/>
      <c r="H55" s="6"/>
      <c r="I55" s="6"/>
      <c r="J55" s="6"/>
      <c r="K55" s="6"/>
      <c r="L55" s="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39" t="s">
        <v>51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40" t="s">
        <v>48</v>
      </c>
      <c r="B57" s="140" t="s">
        <v>21</v>
      </c>
      <c r="C57" s="29" t="s">
        <v>22</v>
      </c>
      <c r="D57" s="140" t="s">
        <v>23</v>
      </c>
      <c r="E57" s="29" t="s">
        <v>22</v>
      </c>
      <c r="F57" s="140" t="s">
        <v>24</v>
      </c>
      <c r="G57" s="29" t="s">
        <v>22</v>
      </c>
      <c r="H57" s="140" t="s">
        <v>25</v>
      </c>
      <c r="I57" s="29" t="s">
        <v>22</v>
      </c>
      <c r="J57" s="29" t="s">
        <v>26</v>
      </c>
      <c r="K57" s="29" t="s">
        <v>22</v>
      </c>
      <c r="L57" s="140" t="s">
        <v>33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41"/>
      <c r="B58" s="141"/>
      <c r="C58" s="30" t="s">
        <v>48</v>
      </c>
      <c r="D58" s="141"/>
      <c r="E58" s="30" t="s">
        <v>48</v>
      </c>
      <c r="F58" s="141"/>
      <c r="G58" s="30" t="s">
        <v>48</v>
      </c>
      <c r="H58" s="141"/>
      <c r="I58" s="30" t="s">
        <v>48</v>
      </c>
      <c r="J58" s="30" t="s">
        <v>50</v>
      </c>
      <c r="K58" s="30" t="s">
        <v>48</v>
      </c>
      <c r="L58" s="14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 t="s">
        <v>28</v>
      </c>
      <c r="B59" s="14">
        <f>C15</f>
        <v>19</v>
      </c>
      <c r="C59" s="31">
        <f aca="true" t="shared" si="6" ref="C59:C64">B59/L59</f>
        <v>0.15447154471544716</v>
      </c>
      <c r="D59" s="14">
        <f>E15</f>
        <v>29</v>
      </c>
      <c r="E59" s="31">
        <f aca="true" t="shared" si="7" ref="E59:E64">D59/L59</f>
        <v>0.23577235772357724</v>
      </c>
      <c r="F59" s="14">
        <f>G15</f>
        <v>58</v>
      </c>
      <c r="G59" s="31">
        <f aca="true" t="shared" si="8" ref="G59:G64">F59/L59</f>
        <v>0.4715447154471545</v>
      </c>
      <c r="H59" s="14">
        <f>I15</f>
        <v>17</v>
      </c>
      <c r="I59" s="31">
        <f aca="true" t="shared" si="9" ref="I59:I64">H59/L59</f>
        <v>0.13821138211382114</v>
      </c>
      <c r="J59" s="14">
        <f>K15</f>
        <v>0</v>
      </c>
      <c r="K59" s="31">
        <f aca="true" t="shared" si="10" ref="K59:K64">J59/L59</f>
        <v>0</v>
      </c>
      <c r="L59" s="32">
        <f>B59+D59+F59+H59+J59</f>
        <v>123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2" s="5" customFormat="1" ht="12.75">
      <c r="A60" s="18" t="s">
        <v>29</v>
      </c>
      <c r="B60" s="14">
        <f>C21</f>
        <v>7</v>
      </c>
      <c r="C60" s="31">
        <f t="shared" si="6"/>
        <v>0.13725490196078433</v>
      </c>
      <c r="D60" s="14">
        <f>E21</f>
        <v>19</v>
      </c>
      <c r="E60" s="31">
        <f t="shared" si="7"/>
        <v>0.37254901960784315</v>
      </c>
      <c r="F60" s="14">
        <f>G21</f>
        <v>19</v>
      </c>
      <c r="G60" s="31">
        <f t="shared" si="8"/>
        <v>0.37254901960784315</v>
      </c>
      <c r="H60" s="14">
        <f>I21</f>
        <v>6</v>
      </c>
      <c r="I60" s="31">
        <f t="shared" si="9"/>
        <v>0.11764705882352941</v>
      </c>
      <c r="J60" s="14">
        <f>K21</f>
        <v>0</v>
      </c>
      <c r="K60" s="31">
        <f t="shared" si="10"/>
        <v>0</v>
      </c>
      <c r="L60" s="32">
        <f>B60+D60+F60+H60+J60</f>
        <v>51</v>
      </c>
    </row>
    <row r="61" spans="1:193" ht="12.75">
      <c r="A61" s="18" t="s">
        <v>30</v>
      </c>
      <c r="B61" s="14">
        <f>C26</f>
        <v>4</v>
      </c>
      <c r="C61" s="31">
        <f t="shared" si="6"/>
        <v>0.125</v>
      </c>
      <c r="D61" s="14">
        <f>E26</f>
        <v>15</v>
      </c>
      <c r="E61" s="31">
        <f t="shared" si="7"/>
        <v>0.46875</v>
      </c>
      <c r="F61" s="14">
        <f>G26</f>
        <v>12</v>
      </c>
      <c r="G61" s="31">
        <f t="shared" si="8"/>
        <v>0.375</v>
      </c>
      <c r="H61" s="14">
        <f>I26</f>
        <v>1</v>
      </c>
      <c r="I61" s="31">
        <f t="shared" si="9"/>
        <v>0.03125</v>
      </c>
      <c r="J61" s="14">
        <f>K26</f>
        <v>0</v>
      </c>
      <c r="K61" s="31">
        <f t="shared" si="10"/>
        <v>0</v>
      </c>
      <c r="L61" s="32">
        <f>B61+D61+F61+H61+J61</f>
        <v>32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31</v>
      </c>
      <c r="B62" s="14">
        <f>C32</f>
        <v>2</v>
      </c>
      <c r="C62" s="31">
        <f t="shared" si="6"/>
        <v>0.05714285714285714</v>
      </c>
      <c r="D62" s="14">
        <f>E32</f>
        <v>7</v>
      </c>
      <c r="E62" s="31">
        <f t="shared" si="7"/>
        <v>0.2</v>
      </c>
      <c r="F62" s="14">
        <f>G32</f>
        <v>24</v>
      </c>
      <c r="G62" s="31">
        <f t="shared" si="8"/>
        <v>0.6857142857142857</v>
      </c>
      <c r="H62" s="14">
        <f>I32</f>
        <v>2</v>
      </c>
      <c r="I62" s="31">
        <f t="shared" si="9"/>
        <v>0.05714285714285714</v>
      </c>
      <c r="J62" s="14">
        <f>K32</f>
        <v>0</v>
      </c>
      <c r="K62" s="31">
        <f t="shared" si="10"/>
        <v>0</v>
      </c>
      <c r="L62" s="15">
        <f>B62+D62+F62+H62+J62</f>
        <v>35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8" t="s">
        <v>32</v>
      </c>
      <c r="B63" s="14">
        <f>C38</f>
        <v>3</v>
      </c>
      <c r="C63" s="31">
        <f t="shared" si="6"/>
        <v>0.08823529411764706</v>
      </c>
      <c r="D63" s="14">
        <f>E38</f>
        <v>4</v>
      </c>
      <c r="E63" s="31">
        <f t="shared" si="7"/>
        <v>0.11764705882352941</v>
      </c>
      <c r="F63" s="14">
        <f>G38</f>
        <v>23</v>
      </c>
      <c r="G63" s="31">
        <f t="shared" si="8"/>
        <v>0.6764705882352942</v>
      </c>
      <c r="H63" s="14">
        <f>I38</f>
        <v>4</v>
      </c>
      <c r="I63" s="31">
        <f t="shared" si="9"/>
        <v>0.11764705882352941</v>
      </c>
      <c r="J63" s="14">
        <f>K38</f>
        <v>0</v>
      </c>
      <c r="K63" s="31">
        <f t="shared" si="10"/>
        <v>0</v>
      </c>
      <c r="L63" s="15">
        <f>B63+D63+F63+H63+J63</f>
        <v>34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3" t="s">
        <v>33</v>
      </c>
      <c r="B64" s="90">
        <f>SUM(B59:B63)</f>
        <v>35</v>
      </c>
      <c r="C64" s="34">
        <f t="shared" si="6"/>
        <v>0.12727272727272726</v>
      </c>
      <c r="D64" s="90">
        <f>SUM(D59:D63)</f>
        <v>74</v>
      </c>
      <c r="E64" s="34">
        <f t="shared" si="7"/>
        <v>0.2690909090909091</v>
      </c>
      <c r="F64" s="90">
        <f>SUM(F59:F63)</f>
        <v>136</v>
      </c>
      <c r="G64" s="34">
        <f t="shared" si="8"/>
        <v>0.49454545454545457</v>
      </c>
      <c r="H64" s="90">
        <f>SUM(H59:H63)</f>
        <v>30</v>
      </c>
      <c r="I64" s="34">
        <f t="shared" si="9"/>
        <v>0.10909090909090909</v>
      </c>
      <c r="J64" s="90">
        <f>SUM(J59:J63)</f>
        <v>0</v>
      </c>
      <c r="K64" s="34">
        <f t="shared" si="10"/>
        <v>0</v>
      </c>
      <c r="L64" s="35">
        <f>SUM(L59:L63)</f>
        <v>275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"/>
      <c r="B65" s="7">
        <f>B64/L64</f>
        <v>0.12727272727272726</v>
      </c>
      <c r="C65" s="7"/>
      <c r="D65" s="7">
        <f>D64/L64</f>
        <v>0.2690909090909091</v>
      </c>
      <c r="E65" s="7"/>
      <c r="F65" s="7">
        <f>F64/L64</f>
        <v>0.49454545454545457</v>
      </c>
      <c r="G65" s="7"/>
      <c r="H65" s="7">
        <f>H64/L64</f>
        <v>0.10909090909090909</v>
      </c>
      <c r="I65" s="7"/>
      <c r="J65" s="7">
        <f>J64/L64</f>
        <v>0</v>
      </c>
      <c r="K65" s="7"/>
      <c r="L65" s="8">
        <f>SUM(B65:J65)</f>
        <v>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6"/>
      <c r="B66" s="11"/>
      <c r="C66" s="11"/>
      <c r="D66" s="6"/>
      <c r="E66" s="6"/>
      <c r="F66" s="6"/>
      <c r="G66" s="6"/>
      <c r="H66" s="6"/>
      <c r="I66" s="6"/>
      <c r="J66" s="6"/>
      <c r="K66" s="6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39" t="s">
        <v>52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40" t="s">
        <v>48</v>
      </c>
      <c r="B68" s="140" t="s">
        <v>21</v>
      </c>
      <c r="C68" s="29" t="s">
        <v>22</v>
      </c>
      <c r="D68" s="140" t="s">
        <v>23</v>
      </c>
      <c r="E68" s="29" t="s">
        <v>22</v>
      </c>
      <c r="F68" s="140" t="s">
        <v>24</v>
      </c>
      <c r="G68" s="29" t="s">
        <v>22</v>
      </c>
      <c r="H68" s="140" t="s">
        <v>25</v>
      </c>
      <c r="I68" s="29" t="s">
        <v>22</v>
      </c>
      <c r="J68" s="29" t="s">
        <v>26</v>
      </c>
      <c r="K68" s="29" t="s">
        <v>22</v>
      </c>
      <c r="L68" s="140" t="s">
        <v>33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41"/>
      <c r="B69" s="141"/>
      <c r="C69" s="30" t="s">
        <v>48</v>
      </c>
      <c r="D69" s="141"/>
      <c r="E69" s="30" t="s">
        <v>48</v>
      </c>
      <c r="F69" s="141"/>
      <c r="G69" s="30" t="s">
        <v>48</v>
      </c>
      <c r="H69" s="141"/>
      <c r="I69" s="30" t="s">
        <v>48</v>
      </c>
      <c r="J69" s="30" t="s">
        <v>27</v>
      </c>
      <c r="K69" s="30" t="s">
        <v>48</v>
      </c>
      <c r="L69" s="141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 t="s">
        <v>28</v>
      </c>
      <c r="B70" s="14">
        <f>B59+B48</f>
        <v>24</v>
      </c>
      <c r="C70" s="31">
        <f>B70/L70</f>
        <v>0.043478260869565216</v>
      </c>
      <c r="D70" s="14">
        <f>D59+D48</f>
        <v>76</v>
      </c>
      <c r="E70" s="31">
        <f>D70/L70</f>
        <v>0.13768115942028986</v>
      </c>
      <c r="F70" s="14">
        <f>F59+F48</f>
        <v>209</v>
      </c>
      <c r="G70" s="31">
        <f>F70/L70</f>
        <v>0.3786231884057971</v>
      </c>
      <c r="H70" s="14">
        <f>H59+H48</f>
        <v>220</v>
      </c>
      <c r="I70" s="31">
        <f>H70/L70</f>
        <v>0.39855072463768115</v>
      </c>
      <c r="J70" s="14">
        <f>J59+J48</f>
        <v>23</v>
      </c>
      <c r="K70" s="31">
        <f>J70/L70</f>
        <v>0.041666666666666664</v>
      </c>
      <c r="L70" s="15">
        <f>B70+D70+F70+H70+J70</f>
        <v>552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 t="s">
        <v>29</v>
      </c>
      <c r="B71" s="14">
        <f>B60+B49</f>
        <v>8</v>
      </c>
      <c r="C71" s="31">
        <f>B71/L71</f>
        <v>0.04040404040404041</v>
      </c>
      <c r="D71" s="14">
        <f>D60+D49</f>
        <v>34</v>
      </c>
      <c r="E71" s="31">
        <f>D71/L71</f>
        <v>0.1717171717171717</v>
      </c>
      <c r="F71" s="14">
        <f>F60+F49</f>
        <v>99</v>
      </c>
      <c r="G71" s="31">
        <f>F71/L71</f>
        <v>0.5</v>
      </c>
      <c r="H71" s="14">
        <f>H60+H49</f>
        <v>51</v>
      </c>
      <c r="I71" s="31">
        <f>H71/L71</f>
        <v>0.25757575757575757</v>
      </c>
      <c r="J71" s="14">
        <f>J60+J49</f>
        <v>6</v>
      </c>
      <c r="K71" s="31">
        <f>J71/L71</f>
        <v>0.030303030303030304</v>
      </c>
      <c r="L71" s="15">
        <f>B71+D71+F71+H71+J71</f>
        <v>198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8" t="s">
        <v>30</v>
      </c>
      <c r="B72" s="14">
        <f>B61+B50</f>
        <v>4</v>
      </c>
      <c r="C72" s="31">
        <f>B72/L72</f>
        <v>0.03389830508474576</v>
      </c>
      <c r="D72" s="14">
        <f>D61+D50</f>
        <v>16</v>
      </c>
      <c r="E72" s="31">
        <f>D72/L72</f>
        <v>0.13559322033898305</v>
      </c>
      <c r="F72" s="14">
        <f>F61+F50</f>
        <v>61</v>
      </c>
      <c r="G72" s="31">
        <f>F72/L72</f>
        <v>0.5169491525423728</v>
      </c>
      <c r="H72" s="14">
        <f>H61+H50</f>
        <v>34</v>
      </c>
      <c r="I72" s="31">
        <f>H72/L72</f>
        <v>0.288135593220339</v>
      </c>
      <c r="J72" s="14">
        <f>J61+J50</f>
        <v>3</v>
      </c>
      <c r="K72" s="31">
        <f>J72/L72</f>
        <v>0.025423728813559324</v>
      </c>
      <c r="L72" s="15">
        <f>B72+D72+F72+H72+J72</f>
        <v>118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2" ht="12">
      <c r="A73" s="18" t="s">
        <v>31</v>
      </c>
      <c r="B73" s="14">
        <f>B62+B51</f>
        <v>4</v>
      </c>
      <c r="C73" s="31">
        <f>B73/L73</f>
        <v>0.021164021164021163</v>
      </c>
      <c r="D73" s="14">
        <f>D62+D51</f>
        <v>9</v>
      </c>
      <c r="E73" s="31">
        <f>D73/L73</f>
        <v>0.047619047619047616</v>
      </c>
      <c r="F73" s="14">
        <f>F62+F51</f>
        <v>64</v>
      </c>
      <c r="G73" s="31">
        <f>F73/L73</f>
        <v>0.3386243386243386</v>
      </c>
      <c r="H73" s="14">
        <f>H62+H51</f>
        <v>96</v>
      </c>
      <c r="I73" s="31">
        <f>H73/L73</f>
        <v>0.5079365079365079</v>
      </c>
      <c r="J73" s="14">
        <f>J62+J51</f>
        <v>16</v>
      </c>
      <c r="K73" s="31">
        <f>J73/L73</f>
        <v>0.08465608465608465</v>
      </c>
      <c r="L73" s="15">
        <f>B73+D73+F73+H73+J73</f>
        <v>189</v>
      </c>
    </row>
    <row r="74" spans="1:12" ht="12">
      <c r="A74" s="18" t="s">
        <v>32</v>
      </c>
      <c r="B74" s="14">
        <f>B63+B52</f>
        <v>3</v>
      </c>
      <c r="C74" s="31">
        <f>B74/L74</f>
        <v>0.01675977653631285</v>
      </c>
      <c r="D74" s="14">
        <f>D63+D52</f>
        <v>6</v>
      </c>
      <c r="E74" s="31">
        <f>D74/L74</f>
        <v>0.0335195530726257</v>
      </c>
      <c r="F74" s="14">
        <f>F63+F52</f>
        <v>64</v>
      </c>
      <c r="G74" s="31">
        <f>F74/L74</f>
        <v>0.3575418994413408</v>
      </c>
      <c r="H74" s="14">
        <f>H63+H52</f>
        <v>95</v>
      </c>
      <c r="I74" s="31">
        <f>H74/L74</f>
        <v>0.5307262569832403</v>
      </c>
      <c r="J74" s="14">
        <f>J63+J52</f>
        <v>11</v>
      </c>
      <c r="K74" s="31">
        <f>J74/L74</f>
        <v>0.061452513966480445</v>
      </c>
      <c r="L74" s="15">
        <f>B74+D74+F74+H74+J74</f>
        <v>179</v>
      </c>
    </row>
    <row r="75" spans="1:12" ht="12">
      <c r="A75" s="33" t="s">
        <v>33</v>
      </c>
      <c r="B75" s="90">
        <f>SUM(B70:B74)</f>
        <v>43</v>
      </c>
      <c r="C75" s="34">
        <f>B75/$L$75</f>
        <v>0.03478964401294499</v>
      </c>
      <c r="D75" s="90">
        <f>SUM(D70:D74)</f>
        <v>141</v>
      </c>
      <c r="E75" s="34">
        <f>D75/$L$75</f>
        <v>0.11407766990291263</v>
      </c>
      <c r="F75" s="90">
        <f>SUM(F70:F74)</f>
        <v>497</v>
      </c>
      <c r="G75" s="34">
        <f>F75/$L$75</f>
        <v>0.4021035598705502</v>
      </c>
      <c r="H75" s="90">
        <f>SUM(H70:H74)</f>
        <v>496</v>
      </c>
      <c r="I75" s="34">
        <f>H75/$L$75</f>
        <v>0.40129449838187703</v>
      </c>
      <c r="J75" s="90">
        <f>SUM(J70:J74)</f>
        <v>59</v>
      </c>
      <c r="K75" s="34">
        <f>J75/$L$75</f>
        <v>0.04773462783171521</v>
      </c>
      <c r="L75" s="22">
        <f>SUM(L70:L74)</f>
        <v>1236</v>
      </c>
    </row>
    <row r="76" spans="1:12" ht="12">
      <c r="A76" s="6"/>
      <c r="B76" s="7">
        <f>B75/L75</f>
        <v>0.03478964401294499</v>
      </c>
      <c r="C76" s="7"/>
      <c r="D76" s="7">
        <f>D75/L75</f>
        <v>0.11407766990291263</v>
      </c>
      <c r="E76" s="7"/>
      <c r="F76" s="7">
        <f>F75/L75</f>
        <v>0.4021035598705502</v>
      </c>
      <c r="G76" s="7"/>
      <c r="H76" s="7">
        <f>H75/L75</f>
        <v>0.40129449838187703</v>
      </c>
      <c r="I76" s="7"/>
      <c r="J76" s="7">
        <f>J75/L75</f>
        <v>0.04773462783171521</v>
      </c>
      <c r="K76" s="7"/>
      <c r="L76" s="8">
        <f>SUM(B76:J76)</f>
        <v>1</v>
      </c>
    </row>
    <row r="77" spans="1:12" ht="12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</row>
    <row r="78" spans="1:12" ht="12" hidden="1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</row>
    <row r="79" spans="1:12" ht="12">
      <c r="A79" s="37" t="s">
        <v>40</v>
      </c>
      <c r="B79" s="17" t="s">
        <v>7</v>
      </c>
      <c r="C79" s="17" t="s">
        <v>34</v>
      </c>
      <c r="D79" s="17" t="s">
        <v>33</v>
      </c>
      <c r="E79" s="7"/>
      <c r="F79" s="7"/>
      <c r="G79" s="7"/>
      <c r="H79" s="7"/>
      <c r="I79" s="7"/>
      <c r="J79" s="7"/>
      <c r="K79" s="7"/>
      <c r="L79" s="8"/>
    </row>
    <row r="80" spans="1:12" ht="12">
      <c r="A80" s="18" t="s">
        <v>53</v>
      </c>
      <c r="B80" s="15">
        <f>B53</f>
        <v>8</v>
      </c>
      <c r="C80" s="38">
        <f>B64</f>
        <v>35</v>
      </c>
      <c r="D80" s="39">
        <f>B75</f>
        <v>43</v>
      </c>
      <c r="E80" s="7"/>
      <c r="F80" s="7"/>
      <c r="G80" s="7"/>
      <c r="H80" s="7"/>
      <c r="I80" s="7"/>
      <c r="J80" s="7"/>
      <c r="K80" s="7"/>
      <c r="L80" s="8"/>
    </row>
    <row r="81" spans="1:12" ht="12">
      <c r="A81" s="18" t="s">
        <v>54</v>
      </c>
      <c r="B81" s="15">
        <f>D53</f>
        <v>67</v>
      </c>
      <c r="C81" s="38">
        <f>D64</f>
        <v>74</v>
      </c>
      <c r="D81" s="39">
        <f>D75</f>
        <v>141</v>
      </c>
      <c r="E81" s="7"/>
      <c r="F81" s="7"/>
      <c r="G81" s="7"/>
      <c r="H81" s="7"/>
      <c r="I81" s="7"/>
      <c r="J81" s="7"/>
      <c r="K81" s="7"/>
      <c r="L81" s="8"/>
    </row>
    <row r="82" spans="1:12" ht="12">
      <c r="A82" s="18" t="s">
        <v>55</v>
      </c>
      <c r="B82" s="15">
        <f>F53</f>
        <v>361</v>
      </c>
      <c r="C82" s="38">
        <f>F64</f>
        <v>136</v>
      </c>
      <c r="D82" s="39">
        <f>F75</f>
        <v>497</v>
      </c>
      <c r="E82" s="7"/>
      <c r="F82" s="7"/>
      <c r="G82" s="7"/>
      <c r="H82" s="7"/>
      <c r="I82" s="7"/>
      <c r="J82" s="7"/>
      <c r="K82" s="7"/>
      <c r="L82" s="8"/>
    </row>
    <row r="83" spans="1:12" ht="12">
      <c r="A83" s="18" t="s">
        <v>56</v>
      </c>
      <c r="B83" s="15">
        <f>H53</f>
        <v>466</v>
      </c>
      <c r="C83" s="38">
        <f>H64</f>
        <v>30</v>
      </c>
      <c r="D83" s="39">
        <f>H75</f>
        <v>496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18" t="s">
        <v>57</v>
      </c>
      <c r="B84" s="15">
        <f>J53</f>
        <v>59</v>
      </c>
      <c r="C84" s="38">
        <f>J64</f>
        <v>0</v>
      </c>
      <c r="D84" s="39">
        <f>J75</f>
        <v>59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7" t="s">
        <v>33</v>
      </c>
      <c r="B85" s="35">
        <f>SUM(B80:B84)</f>
        <v>961</v>
      </c>
      <c r="C85" s="17">
        <f>SUM(C80:C84)</f>
        <v>275</v>
      </c>
      <c r="D85" s="22">
        <f>SUM(D80:D84)</f>
        <v>1236</v>
      </c>
      <c r="E85" s="7"/>
      <c r="F85" s="7"/>
      <c r="G85" s="7"/>
      <c r="H85" s="7"/>
      <c r="I85" s="7"/>
      <c r="J85" s="7"/>
      <c r="K85" s="7"/>
      <c r="L85" s="8"/>
    </row>
    <row r="138" ht="12">
      <c r="A138" s="9" t="s">
        <v>58</v>
      </c>
    </row>
    <row r="146" ht="12">
      <c r="A146" s="9"/>
    </row>
  </sheetData>
  <sheetProtection password="CA75" sheet="1" selectLockedCells="1" selectUnlockedCells="1"/>
  <mergeCells count="63">
    <mergeCell ref="A1:L1"/>
    <mergeCell ref="A2:L2"/>
    <mergeCell ref="A3:L3"/>
    <mergeCell ref="C4:F4"/>
    <mergeCell ref="A5:L5"/>
    <mergeCell ref="A7:L7"/>
    <mergeCell ref="J16:K16"/>
    <mergeCell ref="L16:L17"/>
    <mergeCell ref="A8:A9"/>
    <mergeCell ref="B8:C8"/>
    <mergeCell ref="D8:E8"/>
    <mergeCell ref="F8:G8"/>
    <mergeCell ref="H8:I8"/>
    <mergeCell ref="J8:K8"/>
    <mergeCell ref="D22:E22"/>
    <mergeCell ref="F22:G22"/>
    <mergeCell ref="H22:I22"/>
    <mergeCell ref="J22:K22"/>
    <mergeCell ref="L8:L9"/>
    <mergeCell ref="A16:A17"/>
    <mergeCell ref="B16:C16"/>
    <mergeCell ref="D16:E16"/>
    <mergeCell ref="F16:G16"/>
    <mergeCell ref="H16:I16"/>
    <mergeCell ref="L22:L23"/>
    <mergeCell ref="A27:A28"/>
    <mergeCell ref="B27:C27"/>
    <mergeCell ref="D27:E27"/>
    <mergeCell ref="F27:G27"/>
    <mergeCell ref="H27:I27"/>
    <mergeCell ref="J27:K27"/>
    <mergeCell ref="L27:L28"/>
    <mergeCell ref="A22:A23"/>
    <mergeCell ref="B22:C22"/>
    <mergeCell ref="A33:A34"/>
    <mergeCell ref="B33:C33"/>
    <mergeCell ref="D33:E33"/>
    <mergeCell ref="F33:G33"/>
    <mergeCell ref="H33:I33"/>
    <mergeCell ref="J33:K33"/>
    <mergeCell ref="L33:L34"/>
    <mergeCell ref="A42:H42"/>
    <mergeCell ref="A45:L45"/>
    <mergeCell ref="A46:A47"/>
    <mergeCell ref="B46:B47"/>
    <mergeCell ref="D46:D47"/>
    <mergeCell ref="F46:F47"/>
    <mergeCell ref="H46:H47"/>
    <mergeCell ref="L46:L47"/>
    <mergeCell ref="A56:L56"/>
    <mergeCell ref="A57:A58"/>
    <mergeCell ref="B57:B58"/>
    <mergeCell ref="D57:D58"/>
    <mergeCell ref="F57:F58"/>
    <mergeCell ref="H57:H58"/>
    <mergeCell ref="L57:L58"/>
    <mergeCell ref="A67:L67"/>
    <mergeCell ref="A68:A69"/>
    <mergeCell ref="B68:B69"/>
    <mergeCell ref="D68:D69"/>
    <mergeCell ref="F68:F69"/>
    <mergeCell ref="H68:H69"/>
    <mergeCell ref="L68:L6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51"/>
  <sheetViews>
    <sheetView zoomScalePageLayoutView="0" workbookViewId="0" topLeftCell="A31">
      <selection activeCell="A42" sqref="A42:IV48"/>
    </sheetView>
  </sheetViews>
  <sheetFormatPr defaultColWidth="9.140625" defaultRowHeight="12.75"/>
  <cols>
    <col min="1" max="1" width="44.8515625" style="1" customWidth="1"/>
    <col min="2" max="2" width="10.421875" style="1" customWidth="1"/>
    <col min="3" max="3" width="14.14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/>
      <c r="N1"/>
      <c r="O1"/>
      <c r="P1"/>
      <c r="Q1" s="99"/>
      <c r="R1" s="99"/>
      <c r="S1" s="99"/>
      <c r="T1" s="9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/>
      <c r="N2"/>
      <c r="O2"/>
      <c r="P2"/>
      <c r="Q2" s="99"/>
      <c r="R2" s="99"/>
      <c r="S2" s="99"/>
      <c r="T2" s="9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 s="99"/>
      <c r="R3" s="99"/>
      <c r="S3" s="99"/>
      <c r="T3" s="9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94"/>
      <c r="B4" s="105"/>
      <c r="C4" s="162" t="s">
        <v>72</v>
      </c>
      <c r="D4" s="162"/>
      <c r="E4" s="162"/>
      <c r="F4" s="162"/>
      <c r="G4" s="106"/>
      <c r="H4" s="106"/>
      <c r="I4" s="106"/>
      <c r="J4" s="106"/>
      <c r="K4" s="106"/>
      <c r="L4" s="107"/>
      <c r="Q4" s="94"/>
      <c r="R4" s="94"/>
      <c r="S4" s="94"/>
      <c r="T4" s="94"/>
    </row>
    <row r="5" spans="1:20" ht="15.7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94"/>
      <c r="R5" s="94"/>
      <c r="S5" s="94"/>
      <c r="T5" s="94"/>
    </row>
    <row r="6" spans="1:20" ht="1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Q6" s="94"/>
      <c r="R6" s="94"/>
      <c r="S6" s="94"/>
      <c r="T6" s="94"/>
    </row>
    <row r="7" spans="1:20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Q7" s="94"/>
      <c r="R7" s="94"/>
      <c r="S7" s="94"/>
      <c r="T7" s="94"/>
    </row>
    <row r="8" spans="1:20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  <c r="Q8" s="94"/>
      <c r="R8" s="94"/>
      <c r="S8" s="94"/>
      <c r="T8" s="94"/>
    </row>
    <row r="9" spans="1:20" ht="12" customHeight="1">
      <c r="A9" s="143"/>
      <c r="B9" s="93" t="s">
        <v>7</v>
      </c>
      <c r="C9" s="93" t="s">
        <v>8</v>
      </c>
      <c r="D9" s="93" t="s">
        <v>7</v>
      </c>
      <c r="E9" s="93" t="s">
        <v>8</v>
      </c>
      <c r="F9" s="93" t="s">
        <v>7</v>
      </c>
      <c r="G9" s="93" t="s">
        <v>8</v>
      </c>
      <c r="H9" s="93" t="s">
        <v>7</v>
      </c>
      <c r="I9" s="93" t="s">
        <v>8</v>
      </c>
      <c r="J9" s="93" t="s">
        <v>7</v>
      </c>
      <c r="K9" s="93" t="s">
        <v>8</v>
      </c>
      <c r="L9" s="143"/>
      <c r="Q9" s="94"/>
      <c r="R9" s="94"/>
      <c r="S9" s="94"/>
      <c r="T9" s="94"/>
    </row>
    <row r="10" spans="1:20" ht="12" customHeight="1">
      <c r="A10" s="13" t="s">
        <v>9</v>
      </c>
      <c r="B10" s="46">
        <v>2</v>
      </c>
      <c r="C10" s="46">
        <v>4</v>
      </c>
      <c r="D10" s="46">
        <v>5</v>
      </c>
      <c r="E10" s="46">
        <v>16</v>
      </c>
      <c r="F10" s="46">
        <v>53</v>
      </c>
      <c r="G10" s="46">
        <v>6</v>
      </c>
      <c r="H10" s="46">
        <v>69</v>
      </c>
      <c r="I10" s="46">
        <v>8</v>
      </c>
      <c r="J10" s="46">
        <v>6</v>
      </c>
      <c r="K10" s="47">
        <v>0</v>
      </c>
      <c r="L10" s="15">
        <f>SUM(B10:K10)</f>
        <v>169</v>
      </c>
      <c r="Q10" s="94"/>
      <c r="R10" s="94"/>
      <c r="S10" s="94"/>
      <c r="T10" s="94"/>
    </row>
    <row r="11" spans="1:20" ht="12" customHeight="1">
      <c r="A11" s="13" t="s">
        <v>10</v>
      </c>
      <c r="B11" s="46">
        <v>0</v>
      </c>
      <c r="C11" s="46">
        <v>3</v>
      </c>
      <c r="D11" s="46">
        <v>38</v>
      </c>
      <c r="E11" s="46">
        <v>6</v>
      </c>
      <c r="F11" s="46">
        <v>40</v>
      </c>
      <c r="G11" s="46">
        <v>11</v>
      </c>
      <c r="H11" s="46">
        <v>30</v>
      </c>
      <c r="I11" s="46">
        <v>6</v>
      </c>
      <c r="J11" s="46">
        <v>4</v>
      </c>
      <c r="K11" s="47">
        <v>0</v>
      </c>
      <c r="L11" s="15">
        <f>SUM(B11:K11)</f>
        <v>138</v>
      </c>
      <c r="Q11" s="94"/>
      <c r="R11" s="94"/>
      <c r="S11" s="94"/>
      <c r="T11" s="94"/>
    </row>
    <row r="12" spans="1:20" ht="12" customHeight="1">
      <c r="A12" s="13" t="s">
        <v>11</v>
      </c>
      <c r="B12" s="46">
        <v>0</v>
      </c>
      <c r="C12" s="46">
        <v>4</v>
      </c>
      <c r="D12" s="46">
        <v>1</v>
      </c>
      <c r="E12" s="46">
        <v>1</v>
      </c>
      <c r="F12" s="46">
        <v>20</v>
      </c>
      <c r="G12" s="46">
        <v>10</v>
      </c>
      <c r="H12" s="46">
        <v>53</v>
      </c>
      <c r="I12" s="46">
        <v>1</v>
      </c>
      <c r="J12" s="46">
        <v>5</v>
      </c>
      <c r="K12" s="47">
        <v>0</v>
      </c>
      <c r="L12" s="15">
        <f>SUM(B12:K12)</f>
        <v>95</v>
      </c>
      <c r="Q12" s="94"/>
      <c r="R12" s="94"/>
      <c r="S12" s="94"/>
      <c r="T12" s="94"/>
    </row>
    <row r="13" spans="1:20" ht="12" customHeight="1">
      <c r="A13" s="13" t="s">
        <v>12</v>
      </c>
      <c r="B13" s="46">
        <v>2</v>
      </c>
      <c r="C13" s="46">
        <v>1</v>
      </c>
      <c r="D13" s="46">
        <v>2</v>
      </c>
      <c r="E13" s="46">
        <v>7</v>
      </c>
      <c r="F13" s="46">
        <v>15</v>
      </c>
      <c r="G13" s="46">
        <v>9</v>
      </c>
      <c r="H13" s="46">
        <v>12</v>
      </c>
      <c r="I13" s="46">
        <v>0</v>
      </c>
      <c r="J13" s="46">
        <v>3</v>
      </c>
      <c r="K13" s="47">
        <v>0</v>
      </c>
      <c r="L13" s="15">
        <f>SUM(B13:K13)</f>
        <v>51</v>
      </c>
      <c r="Q13" s="94"/>
      <c r="R13" s="94"/>
      <c r="S13" s="94"/>
      <c r="T13" s="94"/>
    </row>
    <row r="14" spans="1:20" s="2" customFormat="1" ht="12" customHeight="1">
      <c r="A14" s="13" t="s">
        <v>13</v>
      </c>
      <c r="B14" s="46">
        <v>0</v>
      </c>
      <c r="C14" s="46">
        <v>5</v>
      </c>
      <c r="D14" s="46">
        <v>1</v>
      </c>
      <c r="E14" s="48">
        <v>1</v>
      </c>
      <c r="F14" s="46">
        <v>23</v>
      </c>
      <c r="G14" s="46">
        <v>24</v>
      </c>
      <c r="H14" s="46">
        <v>39</v>
      </c>
      <c r="I14" s="46">
        <v>2</v>
      </c>
      <c r="J14" s="46">
        <v>5</v>
      </c>
      <c r="K14" s="47">
        <v>0</v>
      </c>
      <c r="L14" s="15">
        <f>SUM(B14:K14)</f>
        <v>100</v>
      </c>
      <c r="Q14" s="95"/>
      <c r="R14" s="95"/>
      <c r="S14" s="95"/>
      <c r="T14" s="95"/>
    </row>
    <row r="15" spans="1:20" s="2" customFormat="1" ht="12">
      <c r="A15" s="16" t="s">
        <v>41</v>
      </c>
      <c r="B15" s="17">
        <f aca="true" t="shared" si="0" ref="B15:L15">SUM(B10:B14)</f>
        <v>4</v>
      </c>
      <c r="C15" s="17">
        <f t="shared" si="0"/>
        <v>17</v>
      </c>
      <c r="D15" s="17">
        <f t="shared" si="0"/>
        <v>47</v>
      </c>
      <c r="E15" s="17">
        <f t="shared" si="0"/>
        <v>31</v>
      </c>
      <c r="F15" s="17">
        <f t="shared" si="0"/>
        <v>151</v>
      </c>
      <c r="G15" s="17">
        <f t="shared" si="0"/>
        <v>60</v>
      </c>
      <c r="H15" s="17">
        <f t="shared" si="0"/>
        <v>203</v>
      </c>
      <c r="I15" s="17">
        <f t="shared" si="0"/>
        <v>17</v>
      </c>
      <c r="J15" s="17">
        <f t="shared" si="0"/>
        <v>23</v>
      </c>
      <c r="K15" s="17">
        <f t="shared" si="0"/>
        <v>0</v>
      </c>
      <c r="L15" s="17">
        <f t="shared" si="0"/>
        <v>553</v>
      </c>
      <c r="Q15" s="95"/>
      <c r="R15" s="95"/>
      <c r="S15" s="95"/>
      <c r="T15" s="95"/>
    </row>
    <row r="16" spans="1:20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  <c r="Q16" s="94"/>
      <c r="R16" s="94"/>
      <c r="S16" s="94"/>
      <c r="T16" s="94"/>
    </row>
    <row r="17" spans="1:20" ht="12">
      <c r="A17" s="143"/>
      <c r="B17" s="93" t="s">
        <v>7</v>
      </c>
      <c r="C17" s="93" t="s">
        <v>8</v>
      </c>
      <c r="D17" s="93" t="s">
        <v>7</v>
      </c>
      <c r="E17" s="93" t="s">
        <v>8</v>
      </c>
      <c r="F17" s="93" t="s">
        <v>7</v>
      </c>
      <c r="G17" s="93" t="s">
        <v>8</v>
      </c>
      <c r="H17" s="93" t="s">
        <v>7</v>
      </c>
      <c r="I17" s="93" t="s">
        <v>8</v>
      </c>
      <c r="J17" s="93" t="s">
        <v>7</v>
      </c>
      <c r="K17" s="93" t="s">
        <v>8</v>
      </c>
      <c r="L17" s="143"/>
      <c r="Q17" s="94"/>
      <c r="R17" s="94"/>
      <c r="S17" s="94"/>
      <c r="T17" s="94"/>
    </row>
    <row r="18" spans="1:20" ht="12">
      <c r="A18" s="18" t="s">
        <v>12</v>
      </c>
      <c r="B18" s="46">
        <v>0</v>
      </c>
      <c r="C18" s="46">
        <v>1</v>
      </c>
      <c r="D18" s="46">
        <v>10</v>
      </c>
      <c r="E18" s="46">
        <v>12</v>
      </c>
      <c r="F18" s="46">
        <v>24</v>
      </c>
      <c r="G18" s="46">
        <v>2</v>
      </c>
      <c r="H18" s="46">
        <v>5</v>
      </c>
      <c r="I18" s="46">
        <v>2</v>
      </c>
      <c r="J18" s="46">
        <v>0</v>
      </c>
      <c r="K18" s="47">
        <v>0</v>
      </c>
      <c r="L18" s="15">
        <f>SUM(B18:K18)</f>
        <v>56</v>
      </c>
      <c r="Q18" s="94"/>
      <c r="R18" s="94"/>
      <c r="S18" s="94"/>
      <c r="T18" s="94"/>
    </row>
    <row r="19" spans="1:20" ht="12">
      <c r="A19" s="18" t="s">
        <v>14</v>
      </c>
      <c r="B19" s="46">
        <v>1</v>
      </c>
      <c r="C19" s="46">
        <v>3</v>
      </c>
      <c r="D19" s="46">
        <v>2</v>
      </c>
      <c r="E19" s="46">
        <v>5</v>
      </c>
      <c r="F19" s="46">
        <v>28</v>
      </c>
      <c r="G19" s="46">
        <v>5</v>
      </c>
      <c r="H19" s="46">
        <v>22</v>
      </c>
      <c r="I19" s="46">
        <v>0</v>
      </c>
      <c r="J19" s="46">
        <v>4</v>
      </c>
      <c r="K19" s="47">
        <v>0</v>
      </c>
      <c r="L19" s="15">
        <f>SUM(B19:K19)</f>
        <v>70</v>
      </c>
      <c r="Q19" s="94"/>
      <c r="R19" s="94"/>
      <c r="S19" s="94"/>
      <c r="T19" s="94"/>
    </row>
    <row r="20" spans="1:20" s="2" customFormat="1" ht="12">
      <c r="A20" s="18" t="s">
        <v>15</v>
      </c>
      <c r="B20" s="46">
        <v>0</v>
      </c>
      <c r="C20" s="46">
        <v>3</v>
      </c>
      <c r="D20" s="46">
        <v>3</v>
      </c>
      <c r="E20" s="46">
        <v>2</v>
      </c>
      <c r="F20" s="46">
        <v>28</v>
      </c>
      <c r="G20" s="46">
        <v>12</v>
      </c>
      <c r="H20" s="46">
        <v>18</v>
      </c>
      <c r="I20" s="46">
        <v>4</v>
      </c>
      <c r="J20" s="46">
        <v>2</v>
      </c>
      <c r="K20" s="47">
        <v>0</v>
      </c>
      <c r="L20" s="15">
        <f>SUM(B20:K20)</f>
        <v>72</v>
      </c>
      <c r="Q20" s="95"/>
      <c r="R20" s="95"/>
      <c r="S20" s="95"/>
      <c r="T20" s="95"/>
    </row>
    <row r="21" spans="1:20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7</v>
      </c>
      <c r="D21" s="17">
        <f t="shared" si="1"/>
        <v>15</v>
      </c>
      <c r="E21" s="17">
        <f t="shared" si="1"/>
        <v>19</v>
      </c>
      <c r="F21" s="17">
        <f t="shared" si="1"/>
        <v>80</v>
      </c>
      <c r="G21" s="17">
        <f t="shared" si="1"/>
        <v>19</v>
      </c>
      <c r="H21" s="17">
        <f t="shared" si="1"/>
        <v>45</v>
      </c>
      <c r="I21" s="17">
        <f t="shared" si="1"/>
        <v>6</v>
      </c>
      <c r="J21" s="17">
        <f t="shared" si="1"/>
        <v>6</v>
      </c>
      <c r="K21" s="17">
        <v>0</v>
      </c>
      <c r="L21" s="17">
        <f t="shared" si="1"/>
        <v>198</v>
      </c>
      <c r="Q21" s="95"/>
      <c r="R21" s="95"/>
      <c r="S21" s="95"/>
      <c r="T21" s="95"/>
    </row>
    <row r="22" spans="1:20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  <c r="Q22" s="94"/>
      <c r="R22" s="94"/>
      <c r="S22" s="94"/>
      <c r="T22" s="94"/>
    </row>
    <row r="23" spans="1:20" ht="12">
      <c r="A23" s="143"/>
      <c r="B23" s="93" t="s">
        <v>7</v>
      </c>
      <c r="C23" s="93" t="s">
        <v>8</v>
      </c>
      <c r="D23" s="93" t="s">
        <v>7</v>
      </c>
      <c r="E23" s="93" t="s">
        <v>8</v>
      </c>
      <c r="F23" s="93" t="s">
        <v>7</v>
      </c>
      <c r="G23" s="93" t="s">
        <v>8</v>
      </c>
      <c r="H23" s="93" t="s">
        <v>7</v>
      </c>
      <c r="I23" s="93" t="s">
        <v>8</v>
      </c>
      <c r="J23" s="93" t="s">
        <v>7</v>
      </c>
      <c r="K23" s="93" t="s">
        <v>8</v>
      </c>
      <c r="L23" s="143"/>
      <c r="Q23" s="94"/>
      <c r="R23" s="94"/>
      <c r="S23" s="94"/>
      <c r="T23" s="94"/>
    </row>
    <row r="24" spans="1:20" ht="12">
      <c r="A24" s="18" t="s">
        <v>16</v>
      </c>
      <c r="B24" s="46">
        <v>0</v>
      </c>
      <c r="C24" s="46">
        <v>0</v>
      </c>
      <c r="D24" s="46">
        <v>0</v>
      </c>
      <c r="E24" s="46">
        <v>2</v>
      </c>
      <c r="F24" s="46">
        <v>22</v>
      </c>
      <c r="G24" s="46">
        <v>8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55</v>
      </c>
      <c r="Q24" s="94"/>
      <c r="R24" s="94"/>
      <c r="S24" s="94"/>
      <c r="T24" s="94"/>
    </row>
    <row r="25" spans="1:20" s="2" customFormat="1" ht="12">
      <c r="A25" s="18" t="s">
        <v>12</v>
      </c>
      <c r="B25" s="46">
        <v>0</v>
      </c>
      <c r="C25" s="46">
        <v>3</v>
      </c>
      <c r="D25" s="46">
        <v>1</v>
      </c>
      <c r="E25" s="46">
        <v>12</v>
      </c>
      <c r="F25" s="46">
        <v>27</v>
      </c>
      <c r="G25" s="46">
        <v>5</v>
      </c>
      <c r="H25" s="46">
        <v>13</v>
      </c>
      <c r="I25" s="46">
        <v>1</v>
      </c>
      <c r="J25" s="46">
        <v>0</v>
      </c>
      <c r="K25" s="47">
        <v>0</v>
      </c>
      <c r="L25" s="15">
        <f>SUM(B25:K25)</f>
        <v>62</v>
      </c>
      <c r="Q25" s="95"/>
      <c r="R25" s="95"/>
      <c r="S25" s="95"/>
      <c r="T25" s="95"/>
    </row>
    <row r="26" spans="1:20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3</v>
      </c>
      <c r="D26" s="17">
        <f t="shared" si="2"/>
        <v>1</v>
      </c>
      <c r="E26" s="17">
        <f t="shared" si="2"/>
        <v>14</v>
      </c>
      <c r="F26" s="17">
        <f t="shared" si="2"/>
        <v>49</v>
      </c>
      <c r="G26" s="17">
        <f t="shared" si="2"/>
        <v>13</v>
      </c>
      <c r="H26" s="17">
        <f t="shared" si="2"/>
        <v>33</v>
      </c>
      <c r="I26" s="17">
        <f t="shared" si="2"/>
        <v>1</v>
      </c>
      <c r="J26" s="17">
        <f t="shared" si="2"/>
        <v>3</v>
      </c>
      <c r="K26" s="17">
        <f t="shared" si="2"/>
        <v>0</v>
      </c>
      <c r="L26" s="41">
        <f t="shared" si="2"/>
        <v>117</v>
      </c>
      <c r="Q26" s="95"/>
      <c r="R26" s="95"/>
      <c r="S26" s="95"/>
      <c r="T26" s="95"/>
    </row>
    <row r="27" spans="1:20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  <c r="Q27" s="94"/>
      <c r="R27" s="94"/>
      <c r="S27" s="94"/>
      <c r="T27" s="94"/>
    </row>
    <row r="28" spans="1:20" ht="12">
      <c r="A28" s="143"/>
      <c r="B28" s="93" t="s">
        <v>7</v>
      </c>
      <c r="C28" s="93" t="s">
        <v>8</v>
      </c>
      <c r="D28" s="93" t="s">
        <v>7</v>
      </c>
      <c r="E28" s="93" t="s">
        <v>8</v>
      </c>
      <c r="F28" s="93" t="s">
        <v>7</v>
      </c>
      <c r="G28" s="93" t="s">
        <v>8</v>
      </c>
      <c r="H28" s="93" t="s">
        <v>7</v>
      </c>
      <c r="I28" s="93" t="s">
        <v>8</v>
      </c>
      <c r="J28" s="93" t="s">
        <v>7</v>
      </c>
      <c r="K28" s="93" t="s">
        <v>8</v>
      </c>
      <c r="L28" s="143"/>
      <c r="Q28" s="94"/>
      <c r="R28" s="94"/>
      <c r="S28" s="94"/>
      <c r="T28" s="94"/>
    </row>
    <row r="29" spans="1:20" s="3" customFormat="1" ht="12">
      <c r="A29" s="18" t="s">
        <v>17</v>
      </c>
      <c r="B29" s="14">
        <v>0</v>
      </c>
      <c r="C29" s="46">
        <v>1</v>
      </c>
      <c r="D29" s="46">
        <v>0</v>
      </c>
      <c r="E29" s="46">
        <v>3</v>
      </c>
      <c r="F29" s="46">
        <v>1</v>
      </c>
      <c r="G29" s="46">
        <v>1</v>
      </c>
      <c r="H29" s="46">
        <v>33</v>
      </c>
      <c r="I29" s="46">
        <v>0</v>
      </c>
      <c r="J29" s="46">
        <v>9</v>
      </c>
      <c r="K29" s="47">
        <v>0</v>
      </c>
      <c r="L29" s="15">
        <f>SUM(B29:K29)</f>
        <v>48</v>
      </c>
      <c r="Q29" s="94"/>
      <c r="R29" s="94"/>
      <c r="S29" s="94"/>
      <c r="T29" s="94"/>
    </row>
    <row r="30" spans="1:20" ht="12">
      <c r="A30" s="13" t="s">
        <v>18</v>
      </c>
      <c r="B30" s="14">
        <v>0</v>
      </c>
      <c r="C30" s="46">
        <v>0</v>
      </c>
      <c r="D30" s="46">
        <v>2</v>
      </c>
      <c r="E30" s="46">
        <v>2</v>
      </c>
      <c r="F30" s="46">
        <v>20</v>
      </c>
      <c r="G30" s="46">
        <v>16</v>
      </c>
      <c r="H30" s="46">
        <v>46</v>
      </c>
      <c r="I30" s="46">
        <v>1</v>
      </c>
      <c r="J30" s="46">
        <v>7</v>
      </c>
      <c r="K30" s="47">
        <v>0</v>
      </c>
      <c r="L30" s="15">
        <f>SUM(B30:K30)</f>
        <v>94</v>
      </c>
      <c r="Q30" s="94"/>
      <c r="R30" s="94"/>
      <c r="S30" s="94"/>
      <c r="T30" s="94"/>
    </row>
    <row r="31" spans="1:20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5</v>
      </c>
      <c r="F31" s="46">
        <v>19</v>
      </c>
      <c r="G31" s="46">
        <v>3</v>
      </c>
      <c r="H31" s="46">
        <v>15</v>
      </c>
      <c r="I31" s="46">
        <v>0</v>
      </c>
      <c r="J31" s="46">
        <v>0</v>
      </c>
      <c r="K31" s="47">
        <v>0</v>
      </c>
      <c r="L31" s="15">
        <f>SUM(B31:K31)</f>
        <v>44</v>
      </c>
      <c r="Q31" s="95"/>
      <c r="R31" s="95"/>
      <c r="S31" s="95"/>
      <c r="T31" s="95"/>
    </row>
    <row r="32" spans="1:20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1</v>
      </c>
      <c r="D32" s="17">
        <f t="shared" si="3"/>
        <v>2</v>
      </c>
      <c r="E32" s="17">
        <f t="shared" si="3"/>
        <v>10</v>
      </c>
      <c r="F32" s="17">
        <f t="shared" si="3"/>
        <v>40</v>
      </c>
      <c r="G32" s="17">
        <f t="shared" si="3"/>
        <v>20</v>
      </c>
      <c r="H32" s="17">
        <f t="shared" si="3"/>
        <v>94</v>
      </c>
      <c r="I32" s="17">
        <f t="shared" si="3"/>
        <v>1</v>
      </c>
      <c r="J32" s="17">
        <f t="shared" si="3"/>
        <v>16</v>
      </c>
      <c r="K32" s="17">
        <f t="shared" si="3"/>
        <v>0</v>
      </c>
      <c r="L32" s="17">
        <f t="shared" si="3"/>
        <v>186</v>
      </c>
      <c r="Q32" s="95"/>
      <c r="R32" s="95"/>
      <c r="S32" s="95"/>
      <c r="T32" s="95"/>
    </row>
    <row r="33" spans="1:20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65</v>
      </c>
      <c r="K33" s="146"/>
      <c r="L33" s="142" t="s">
        <v>33</v>
      </c>
      <c r="Q33" s="94"/>
      <c r="R33" s="94"/>
      <c r="S33" s="94"/>
      <c r="T33" s="94"/>
    </row>
    <row r="34" spans="1:20" ht="12">
      <c r="A34" s="143"/>
      <c r="B34" s="93" t="s">
        <v>7</v>
      </c>
      <c r="C34" s="93" t="s">
        <v>8</v>
      </c>
      <c r="D34" s="93" t="s">
        <v>7</v>
      </c>
      <c r="E34" s="93" t="s">
        <v>8</v>
      </c>
      <c r="F34" s="93" t="s">
        <v>7</v>
      </c>
      <c r="G34" s="93" t="s">
        <v>8</v>
      </c>
      <c r="H34" s="93" t="s">
        <v>7</v>
      </c>
      <c r="I34" s="93" t="s">
        <v>8</v>
      </c>
      <c r="J34" s="93" t="s">
        <v>7</v>
      </c>
      <c r="K34" s="93" t="s">
        <v>8</v>
      </c>
      <c r="L34" s="143"/>
      <c r="Q34" s="94"/>
      <c r="R34" s="94"/>
      <c r="S34" s="94"/>
      <c r="T34" s="94"/>
    </row>
    <row r="35" spans="1:20" ht="12">
      <c r="A35" s="18" t="s">
        <v>19</v>
      </c>
      <c r="B35" s="46">
        <v>0</v>
      </c>
      <c r="C35" s="46">
        <v>2</v>
      </c>
      <c r="D35" s="46">
        <v>1</v>
      </c>
      <c r="E35" s="46">
        <v>4</v>
      </c>
      <c r="F35" s="46">
        <v>12</v>
      </c>
      <c r="G35" s="46">
        <v>2</v>
      </c>
      <c r="H35" s="46">
        <v>26</v>
      </c>
      <c r="I35" s="46">
        <v>0</v>
      </c>
      <c r="J35" s="46">
        <v>5</v>
      </c>
      <c r="K35" s="46">
        <v>0</v>
      </c>
      <c r="L35" s="14">
        <f>SUM(B35:K35)</f>
        <v>52</v>
      </c>
      <c r="Q35" s="94"/>
      <c r="R35" s="94"/>
      <c r="S35" s="94"/>
      <c r="T35" s="94"/>
    </row>
    <row r="36" spans="1:20" ht="12">
      <c r="A36" s="18" t="s">
        <v>12</v>
      </c>
      <c r="B36" s="46">
        <v>0</v>
      </c>
      <c r="C36" s="46">
        <v>1</v>
      </c>
      <c r="D36" s="46">
        <v>0</v>
      </c>
      <c r="E36" s="46">
        <v>4</v>
      </c>
      <c r="F36" s="46">
        <v>25</v>
      </c>
      <c r="G36" s="46">
        <v>5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55</v>
      </c>
      <c r="Q36" s="94"/>
      <c r="R36" s="94"/>
      <c r="S36" s="94"/>
      <c r="T36" s="94"/>
    </row>
    <row r="37" spans="1:20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4</v>
      </c>
      <c r="G37" s="46">
        <v>14</v>
      </c>
      <c r="H37" s="46">
        <v>47</v>
      </c>
      <c r="I37" s="46">
        <v>2</v>
      </c>
      <c r="J37" s="46">
        <v>4</v>
      </c>
      <c r="K37" s="47">
        <v>0</v>
      </c>
      <c r="L37" s="15">
        <f>SUM(B37:K37)</f>
        <v>72</v>
      </c>
      <c r="Q37" s="95"/>
      <c r="R37" s="95"/>
      <c r="S37" s="95"/>
      <c r="T37" s="95"/>
    </row>
    <row r="38" spans="1:20" ht="12">
      <c r="A38" s="16" t="s">
        <v>46</v>
      </c>
      <c r="B38" s="17">
        <f aca="true" t="shared" si="4" ref="B38:L38">SUM(B34:B37)</f>
        <v>0</v>
      </c>
      <c r="C38" s="17">
        <f t="shared" si="4"/>
        <v>3</v>
      </c>
      <c r="D38" s="17">
        <f t="shared" si="4"/>
        <v>2</v>
      </c>
      <c r="E38" s="17">
        <f t="shared" si="4"/>
        <v>8</v>
      </c>
      <c r="F38" s="17">
        <f t="shared" si="4"/>
        <v>41</v>
      </c>
      <c r="G38" s="17">
        <f t="shared" si="4"/>
        <v>21</v>
      </c>
      <c r="H38" s="17">
        <f t="shared" si="4"/>
        <v>91</v>
      </c>
      <c r="I38" s="17">
        <f t="shared" si="4"/>
        <v>2</v>
      </c>
      <c r="J38" s="17">
        <f t="shared" si="4"/>
        <v>11</v>
      </c>
      <c r="K38" s="17">
        <f t="shared" si="4"/>
        <v>0</v>
      </c>
      <c r="L38" s="19">
        <f t="shared" si="4"/>
        <v>179</v>
      </c>
      <c r="Q38" s="94"/>
      <c r="R38" s="94"/>
      <c r="S38" s="94"/>
      <c r="T38" s="94"/>
    </row>
    <row r="39" spans="1:20" ht="12">
      <c r="A39" s="20" t="s">
        <v>45</v>
      </c>
      <c r="B39" s="93">
        <f aca="true" t="shared" si="5" ref="B39:K39">B15+B21+B26+B32+B38</f>
        <v>7</v>
      </c>
      <c r="C39" s="93">
        <f t="shared" si="5"/>
        <v>31</v>
      </c>
      <c r="D39" s="93">
        <f t="shared" si="5"/>
        <v>67</v>
      </c>
      <c r="E39" s="93">
        <f t="shared" si="5"/>
        <v>82</v>
      </c>
      <c r="F39" s="93">
        <f t="shared" si="5"/>
        <v>361</v>
      </c>
      <c r="G39" s="93">
        <f t="shared" si="5"/>
        <v>133</v>
      </c>
      <c r="H39" s="93">
        <f t="shared" si="5"/>
        <v>466</v>
      </c>
      <c r="I39" s="93">
        <f t="shared" si="5"/>
        <v>27</v>
      </c>
      <c r="J39" s="93">
        <f t="shared" si="5"/>
        <v>59</v>
      </c>
      <c r="K39" s="21">
        <f t="shared" si="5"/>
        <v>0</v>
      </c>
      <c r="L39" s="22">
        <f>L15+L21+L26+L32+L38</f>
        <v>1233</v>
      </c>
      <c r="Q39" s="94"/>
      <c r="R39" s="94"/>
      <c r="S39" s="94"/>
      <c r="T39" s="94"/>
    </row>
    <row r="40" spans="1:20" ht="12">
      <c r="A40" s="96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4"/>
      <c r="N40" s="94"/>
      <c r="O40" s="94"/>
      <c r="P40" s="94"/>
      <c r="Q40" s="94"/>
      <c r="R40" s="94"/>
      <c r="S40" s="94"/>
      <c r="T40" s="94"/>
    </row>
    <row r="41" spans="1:193" ht="12.75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  <c r="N41" s="99"/>
      <c r="O41" s="99"/>
      <c r="P41" s="99"/>
      <c r="Q41" s="99"/>
      <c r="R41" s="99"/>
      <c r="S41" s="99"/>
      <c r="T41" s="9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2.75">
      <c r="A42" s="98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9"/>
      <c r="N42" s="99"/>
      <c r="O42" s="99"/>
      <c r="P42" s="99"/>
      <c r="Q42" s="99"/>
      <c r="R42" s="99"/>
      <c r="S42" s="99"/>
      <c r="T42" s="9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  <c r="N43" s="99"/>
      <c r="O43" s="99"/>
      <c r="P43" s="99"/>
      <c r="Q43" s="99"/>
      <c r="R43" s="99"/>
      <c r="S43" s="99"/>
      <c r="T43" s="9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5.75">
      <c r="A44" s="160"/>
      <c r="B44" s="160"/>
      <c r="C44" s="160"/>
      <c r="D44" s="160"/>
      <c r="E44" s="160"/>
      <c r="F44" s="160"/>
      <c r="G44" s="160"/>
      <c r="H44" s="160"/>
      <c r="I44" s="100"/>
      <c r="J44" s="100"/>
      <c r="K44" s="100"/>
      <c r="L44" s="100"/>
      <c r="M44" s="99"/>
      <c r="N44" s="99"/>
      <c r="O44" s="99"/>
      <c r="P44" s="99"/>
      <c r="Q44" s="99"/>
      <c r="R44" s="99"/>
      <c r="S44" s="99"/>
      <c r="T44" s="9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101"/>
      <c r="B45" s="101"/>
      <c r="C45" s="101"/>
      <c r="D45" s="101"/>
      <c r="E45" s="101"/>
      <c r="F45" s="101"/>
      <c r="G45" s="101"/>
      <c r="H45" s="101"/>
      <c r="I45" s="100"/>
      <c r="J45" s="100"/>
      <c r="K45" s="100"/>
      <c r="L45" s="100"/>
      <c r="M45" s="99"/>
      <c r="N45" s="99"/>
      <c r="O45" s="99"/>
      <c r="P45" s="99"/>
      <c r="Q45" s="99"/>
      <c r="R45" s="99"/>
      <c r="S45" s="99"/>
      <c r="T45" s="99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20" s="4" customFormat="1" ht="15">
      <c r="A46" s="102" t="s">
        <v>71</v>
      </c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99"/>
      <c r="N46" s="99"/>
      <c r="O46" s="99"/>
      <c r="P46" s="99"/>
      <c r="Q46" s="99"/>
      <c r="R46" s="99"/>
      <c r="S46" s="99"/>
      <c r="T46" s="99"/>
    </row>
    <row r="47" spans="1:20" s="4" customFormat="1" ht="12.75">
      <c r="A47" s="139" t="s">
        <v>49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Q47" s="94"/>
      <c r="R47" s="99"/>
      <c r="S47" s="99"/>
      <c r="T47" s="99"/>
    </row>
    <row r="48" spans="1:20" s="4" customFormat="1" ht="12.75">
      <c r="A48" s="140" t="s">
        <v>48</v>
      </c>
      <c r="B48" s="140" t="s">
        <v>21</v>
      </c>
      <c r="C48" s="29" t="s">
        <v>22</v>
      </c>
      <c r="D48" s="140" t="s">
        <v>23</v>
      </c>
      <c r="E48" s="29" t="s">
        <v>22</v>
      </c>
      <c r="F48" s="140" t="s">
        <v>24</v>
      </c>
      <c r="G48" s="29" t="s">
        <v>22</v>
      </c>
      <c r="H48" s="140" t="s">
        <v>25</v>
      </c>
      <c r="I48" s="29" t="s">
        <v>22</v>
      </c>
      <c r="J48" s="29" t="s">
        <v>26</v>
      </c>
      <c r="K48" s="29" t="s">
        <v>22</v>
      </c>
      <c r="L48" s="140" t="s">
        <v>33</v>
      </c>
      <c r="Q48" s="94"/>
      <c r="R48" s="99"/>
      <c r="S48" s="99"/>
      <c r="T48" s="99"/>
    </row>
    <row r="49" spans="1:20" s="4" customFormat="1" ht="12.75">
      <c r="A49" s="141"/>
      <c r="B49" s="141"/>
      <c r="C49" s="30" t="s">
        <v>48</v>
      </c>
      <c r="D49" s="141"/>
      <c r="E49" s="30" t="s">
        <v>48</v>
      </c>
      <c r="F49" s="141"/>
      <c r="G49" s="30" t="s">
        <v>48</v>
      </c>
      <c r="H49" s="141"/>
      <c r="I49" s="30" t="s">
        <v>48</v>
      </c>
      <c r="J49" s="30" t="s">
        <v>50</v>
      </c>
      <c r="K49" s="30" t="s">
        <v>48</v>
      </c>
      <c r="L49" s="141"/>
      <c r="Q49" s="94"/>
      <c r="R49" s="99"/>
      <c r="S49" s="99"/>
      <c r="T49" s="99"/>
    </row>
    <row r="50" spans="1:20" s="4" customFormat="1" ht="12.75">
      <c r="A50" s="18" t="s">
        <v>28</v>
      </c>
      <c r="B50" s="14">
        <f>B15</f>
        <v>4</v>
      </c>
      <c r="C50" s="31">
        <f>B50/$L$50</f>
        <v>0.009345794392523364</v>
      </c>
      <c r="D50" s="14">
        <f>D15</f>
        <v>47</v>
      </c>
      <c r="E50" s="31">
        <f>D50/$L$50</f>
        <v>0.10981308411214953</v>
      </c>
      <c r="F50" s="14">
        <f>F15</f>
        <v>151</v>
      </c>
      <c r="G50" s="31">
        <f>F50/$L$50</f>
        <v>0.352803738317757</v>
      </c>
      <c r="H50" s="14">
        <f>H15</f>
        <v>203</v>
      </c>
      <c r="I50" s="31">
        <f>H50/$L$50</f>
        <v>0.4742990654205608</v>
      </c>
      <c r="J50" s="14">
        <f>J15</f>
        <v>23</v>
      </c>
      <c r="K50" s="31">
        <f>J50/L50</f>
        <v>0.053738317757009345</v>
      </c>
      <c r="L50" s="15">
        <f>B50+D50+F50+H50+J50</f>
        <v>428</v>
      </c>
      <c r="Q50" s="94"/>
      <c r="R50" s="99"/>
      <c r="S50" s="99"/>
      <c r="T50" s="99"/>
    </row>
    <row r="51" spans="1:193" ht="12" customHeight="1">
      <c r="A51" s="18" t="s">
        <v>29</v>
      </c>
      <c r="B51" s="14">
        <f>B21</f>
        <v>1</v>
      </c>
      <c r="C51" s="31">
        <f>B51/$L$51</f>
        <v>0.006802721088435374</v>
      </c>
      <c r="D51" s="14">
        <f>D21</f>
        <v>15</v>
      </c>
      <c r="E51" s="31">
        <f>D51/$L$51</f>
        <v>0.10204081632653061</v>
      </c>
      <c r="F51" s="14">
        <f>F21</f>
        <v>80</v>
      </c>
      <c r="G51" s="31">
        <f>F51/$L$51</f>
        <v>0.54421768707483</v>
      </c>
      <c r="H51" s="14">
        <f>H21</f>
        <v>45</v>
      </c>
      <c r="I51" s="31">
        <f>H51/L51</f>
        <v>0.30612244897959184</v>
      </c>
      <c r="J51" s="14">
        <f>J21</f>
        <v>6</v>
      </c>
      <c r="K51" s="31">
        <f>J51/L51</f>
        <v>0.04081632653061224</v>
      </c>
      <c r="L51" s="32">
        <f>B51+D51+F51+H51+J51</f>
        <v>147</v>
      </c>
      <c r="M51"/>
      <c r="N51"/>
      <c r="O51"/>
      <c r="P51"/>
      <c r="Q51" s="94"/>
      <c r="R51" s="99"/>
      <c r="S51" s="99"/>
      <c r="T51" s="9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18" t="s">
        <v>30</v>
      </c>
      <c r="B52" s="14">
        <f>B26</f>
        <v>0</v>
      </c>
      <c r="C52" s="31">
        <f>B52/$L$52</f>
        <v>0</v>
      </c>
      <c r="D52" s="14">
        <f>D26</f>
        <v>1</v>
      </c>
      <c r="E52" s="31">
        <f>D52/$L$52</f>
        <v>0.011627906976744186</v>
      </c>
      <c r="F52" s="14">
        <f>F26</f>
        <v>49</v>
      </c>
      <c r="G52" s="31">
        <f>F52/$L$52</f>
        <v>0.5697674418604651</v>
      </c>
      <c r="H52" s="14">
        <f>H26</f>
        <v>33</v>
      </c>
      <c r="I52" s="31">
        <f>H52/L52</f>
        <v>0.38372093023255816</v>
      </c>
      <c r="J52" s="14">
        <f>J26</f>
        <v>3</v>
      </c>
      <c r="K52" s="31">
        <f>J52/L52</f>
        <v>0.03488372093023256</v>
      </c>
      <c r="L52" s="32">
        <f>B52+D52+F52+H52+J52</f>
        <v>86</v>
      </c>
      <c r="M52"/>
      <c r="N52"/>
      <c r="O52"/>
      <c r="P52"/>
      <c r="Q52" s="94"/>
      <c r="R52" s="99"/>
      <c r="S52" s="99"/>
      <c r="T52" s="9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8" t="s">
        <v>31</v>
      </c>
      <c r="B53" s="14">
        <f>B32</f>
        <v>2</v>
      </c>
      <c r="C53" s="31">
        <f>B53/$L$53</f>
        <v>0.012987012987012988</v>
      </c>
      <c r="D53" s="14">
        <f>D32</f>
        <v>2</v>
      </c>
      <c r="E53" s="31">
        <f>D53/$L$53</f>
        <v>0.012987012987012988</v>
      </c>
      <c r="F53" s="14">
        <f>F32</f>
        <v>40</v>
      </c>
      <c r="G53" s="31">
        <f>F53/$L$53</f>
        <v>0.2597402597402597</v>
      </c>
      <c r="H53" s="14">
        <f>H32</f>
        <v>94</v>
      </c>
      <c r="I53" s="31">
        <f>H53/L53</f>
        <v>0.6103896103896104</v>
      </c>
      <c r="J53" s="14">
        <f>J32</f>
        <v>16</v>
      </c>
      <c r="K53" s="31">
        <f>J53/L53</f>
        <v>0.1038961038961039</v>
      </c>
      <c r="L53" s="32">
        <f>B53+D53+F53+H53+J53</f>
        <v>154</v>
      </c>
      <c r="M53"/>
      <c r="N53"/>
      <c r="O53"/>
      <c r="P53"/>
      <c r="Q53" s="94"/>
      <c r="R53" s="99"/>
      <c r="S53" s="99"/>
      <c r="T53" s="9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8" t="s">
        <v>32</v>
      </c>
      <c r="B54" s="14">
        <f>B38</f>
        <v>0</v>
      </c>
      <c r="C54" s="31">
        <f>B54/$L$54</f>
        <v>0</v>
      </c>
      <c r="D54" s="14">
        <f>D38</f>
        <v>2</v>
      </c>
      <c r="E54" s="31">
        <f>D54/$L$54</f>
        <v>0.013793103448275862</v>
      </c>
      <c r="F54" s="14">
        <f>F38</f>
        <v>41</v>
      </c>
      <c r="G54" s="31">
        <f>F54/$L$54</f>
        <v>0.2827586206896552</v>
      </c>
      <c r="H54" s="14">
        <f>H38</f>
        <v>91</v>
      </c>
      <c r="I54" s="31">
        <f>H54/L54</f>
        <v>0.6275862068965518</v>
      </c>
      <c r="J54" s="14">
        <f>J38</f>
        <v>11</v>
      </c>
      <c r="K54" s="31">
        <f>J54/L54</f>
        <v>0.07586206896551724</v>
      </c>
      <c r="L54" s="14">
        <f>B54+D54+F54+H54+J54</f>
        <v>145</v>
      </c>
      <c r="M54"/>
      <c r="N54"/>
      <c r="O54"/>
      <c r="P54"/>
      <c r="Q54" s="94"/>
      <c r="R54" s="99"/>
      <c r="S54" s="99"/>
      <c r="T54" s="9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3" t="s">
        <v>33</v>
      </c>
      <c r="B55" s="92">
        <f>SUM(B50:B54)</f>
        <v>7</v>
      </c>
      <c r="C55" s="34">
        <f>B55/$L$55</f>
        <v>0.007291666666666667</v>
      </c>
      <c r="D55" s="92">
        <f>SUM(D50:D54)</f>
        <v>67</v>
      </c>
      <c r="E55" s="34">
        <f>D55/$L$55</f>
        <v>0.06979166666666667</v>
      </c>
      <c r="F55" s="92">
        <f>SUM(F50:F54)</f>
        <v>361</v>
      </c>
      <c r="G55" s="34">
        <f>F55/$L$55</f>
        <v>0.37604166666666666</v>
      </c>
      <c r="H55" s="92">
        <f>SUM(H50:H54)</f>
        <v>466</v>
      </c>
      <c r="I55" s="34">
        <f>H55/$L$55</f>
        <v>0.48541666666666666</v>
      </c>
      <c r="J55" s="92">
        <f>SUM(J50:J54)</f>
        <v>59</v>
      </c>
      <c r="K55" s="34">
        <f>J55/$L$55</f>
        <v>0.06145833333333333</v>
      </c>
      <c r="L55" s="35">
        <f>SUM(L50:L54)</f>
        <v>960</v>
      </c>
      <c r="M55"/>
      <c r="N55"/>
      <c r="O55"/>
      <c r="P55"/>
      <c r="Q55" s="94"/>
      <c r="R55" s="99"/>
      <c r="S55" s="99"/>
      <c r="T55" s="9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06"/>
      <c r="B56" s="109">
        <f>B55/L55</f>
        <v>0.007291666666666667</v>
      </c>
      <c r="C56" s="109"/>
      <c r="D56" s="109">
        <f>D55/L55</f>
        <v>0.06979166666666667</v>
      </c>
      <c r="E56" s="109"/>
      <c r="F56" s="109">
        <f>F55/L55</f>
        <v>0.37604166666666666</v>
      </c>
      <c r="G56" s="109"/>
      <c r="H56" s="109">
        <f>H55/L55</f>
        <v>0.48541666666666666</v>
      </c>
      <c r="I56" s="109"/>
      <c r="J56" s="109">
        <f>J55/L55</f>
        <v>0.06145833333333333</v>
      </c>
      <c r="K56" s="109"/>
      <c r="L56" s="110">
        <f>SUM(B56:J56)</f>
        <v>0.9999999999999999</v>
      </c>
      <c r="M56"/>
      <c r="N56"/>
      <c r="O56"/>
      <c r="P56"/>
      <c r="Q56" s="94"/>
      <c r="R56" s="99"/>
      <c r="S56" s="99"/>
      <c r="T56" s="9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06"/>
      <c r="B57" s="105"/>
      <c r="C57" s="111"/>
      <c r="D57" s="106"/>
      <c r="E57" s="106"/>
      <c r="F57" s="106"/>
      <c r="G57" s="106"/>
      <c r="H57" s="106"/>
      <c r="I57" s="106"/>
      <c r="J57" s="106"/>
      <c r="K57" s="106"/>
      <c r="L57" s="106"/>
      <c r="M57"/>
      <c r="N57"/>
      <c r="O57"/>
      <c r="P57"/>
      <c r="Q57" s="94"/>
      <c r="R57" s="99"/>
      <c r="S57" s="99"/>
      <c r="T57" s="9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39" t="s">
        <v>51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/>
      <c r="N58"/>
      <c r="O58"/>
      <c r="P58"/>
      <c r="Q58" s="94"/>
      <c r="R58" s="99"/>
      <c r="S58" s="99"/>
      <c r="T58" s="9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40" t="s">
        <v>48</v>
      </c>
      <c r="B59" s="140" t="s">
        <v>21</v>
      </c>
      <c r="C59" s="29" t="s">
        <v>22</v>
      </c>
      <c r="D59" s="140" t="s">
        <v>23</v>
      </c>
      <c r="E59" s="29" t="s">
        <v>22</v>
      </c>
      <c r="F59" s="140" t="s">
        <v>24</v>
      </c>
      <c r="G59" s="29" t="s">
        <v>22</v>
      </c>
      <c r="H59" s="140" t="s">
        <v>25</v>
      </c>
      <c r="I59" s="29" t="s">
        <v>22</v>
      </c>
      <c r="J59" s="29" t="s">
        <v>26</v>
      </c>
      <c r="K59" s="29" t="s">
        <v>22</v>
      </c>
      <c r="L59" s="140" t="s">
        <v>33</v>
      </c>
      <c r="M59"/>
      <c r="N59"/>
      <c r="O59"/>
      <c r="P59"/>
      <c r="Q59" s="94"/>
      <c r="R59" s="99"/>
      <c r="S59" s="99"/>
      <c r="T59" s="9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41"/>
      <c r="B60" s="141"/>
      <c r="C60" s="30" t="s">
        <v>48</v>
      </c>
      <c r="D60" s="141"/>
      <c r="E60" s="30" t="s">
        <v>48</v>
      </c>
      <c r="F60" s="141"/>
      <c r="G60" s="30" t="s">
        <v>48</v>
      </c>
      <c r="H60" s="141"/>
      <c r="I60" s="30" t="s">
        <v>48</v>
      </c>
      <c r="J60" s="30" t="s">
        <v>50</v>
      </c>
      <c r="K60" s="30" t="s">
        <v>48</v>
      </c>
      <c r="L60" s="141"/>
      <c r="M60"/>
      <c r="N60"/>
      <c r="O60"/>
      <c r="P60"/>
      <c r="Q60" s="94"/>
      <c r="R60" s="99"/>
      <c r="S60" s="99"/>
      <c r="T60" s="9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8" t="s">
        <v>28</v>
      </c>
      <c r="B61" s="14">
        <f>C15</f>
        <v>17</v>
      </c>
      <c r="C61" s="31">
        <f aca="true" t="shared" si="6" ref="C61:C66">B61/L61</f>
        <v>0.136</v>
      </c>
      <c r="D61" s="14">
        <f>E15</f>
        <v>31</v>
      </c>
      <c r="E61" s="31">
        <f aca="true" t="shared" si="7" ref="E61:E66">D61/L61</f>
        <v>0.248</v>
      </c>
      <c r="F61" s="14">
        <f>G15</f>
        <v>60</v>
      </c>
      <c r="G61" s="31">
        <f aca="true" t="shared" si="8" ref="G61:G66">F61/L61</f>
        <v>0.48</v>
      </c>
      <c r="H61" s="14">
        <f>I15</f>
        <v>17</v>
      </c>
      <c r="I61" s="31">
        <f aca="true" t="shared" si="9" ref="I61:I66">H61/L61</f>
        <v>0.136</v>
      </c>
      <c r="J61" s="14">
        <f>K15</f>
        <v>0</v>
      </c>
      <c r="K61" s="31">
        <f aca="true" t="shared" si="10" ref="K61:K66">J61/L61</f>
        <v>0</v>
      </c>
      <c r="L61" s="32">
        <f>B61+D61+F61+H61+J61</f>
        <v>125</v>
      </c>
      <c r="M61"/>
      <c r="N61"/>
      <c r="O61"/>
      <c r="P61"/>
      <c r="Q61" s="94"/>
      <c r="R61" s="99"/>
      <c r="S61" s="99"/>
      <c r="T61" s="9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20" s="5" customFormat="1" ht="12.75">
      <c r="A62" s="18" t="s">
        <v>29</v>
      </c>
      <c r="B62" s="14">
        <f>C21</f>
        <v>7</v>
      </c>
      <c r="C62" s="31">
        <f t="shared" si="6"/>
        <v>0.13725490196078433</v>
      </c>
      <c r="D62" s="14">
        <f>E21</f>
        <v>19</v>
      </c>
      <c r="E62" s="31">
        <f t="shared" si="7"/>
        <v>0.37254901960784315</v>
      </c>
      <c r="F62" s="14">
        <f>G21</f>
        <v>19</v>
      </c>
      <c r="G62" s="31">
        <f t="shared" si="8"/>
        <v>0.37254901960784315</v>
      </c>
      <c r="H62" s="14">
        <f>I21</f>
        <v>6</v>
      </c>
      <c r="I62" s="31">
        <f t="shared" si="9"/>
        <v>0.11764705882352941</v>
      </c>
      <c r="J62" s="14">
        <f>K21</f>
        <v>0</v>
      </c>
      <c r="K62" s="31">
        <f t="shared" si="10"/>
        <v>0</v>
      </c>
      <c r="L62" s="32">
        <f>B62+D62+F62+H62+J62</f>
        <v>51</v>
      </c>
      <c r="Q62" s="95"/>
      <c r="R62" s="112"/>
      <c r="S62" s="112"/>
      <c r="T62" s="112"/>
    </row>
    <row r="63" spans="1:193" ht="12.75">
      <c r="A63" s="18" t="s">
        <v>30</v>
      </c>
      <c r="B63" s="14">
        <f>C26</f>
        <v>3</v>
      </c>
      <c r="C63" s="31">
        <f t="shared" si="6"/>
        <v>0.0967741935483871</v>
      </c>
      <c r="D63" s="14">
        <f>E26</f>
        <v>14</v>
      </c>
      <c r="E63" s="31">
        <f t="shared" si="7"/>
        <v>0.45161290322580644</v>
      </c>
      <c r="F63" s="14">
        <f>G26</f>
        <v>13</v>
      </c>
      <c r="G63" s="31">
        <f t="shared" si="8"/>
        <v>0.41935483870967744</v>
      </c>
      <c r="H63" s="14">
        <f>I26</f>
        <v>1</v>
      </c>
      <c r="I63" s="31">
        <f t="shared" si="9"/>
        <v>0.03225806451612903</v>
      </c>
      <c r="J63" s="14">
        <f>K26</f>
        <v>0</v>
      </c>
      <c r="K63" s="31">
        <f t="shared" si="10"/>
        <v>0</v>
      </c>
      <c r="L63" s="32">
        <f>B63+D63+F63+H63+J63</f>
        <v>31</v>
      </c>
      <c r="M63"/>
      <c r="N63"/>
      <c r="O63"/>
      <c r="P63"/>
      <c r="Q63" s="94"/>
      <c r="R63" s="99"/>
      <c r="S63" s="99"/>
      <c r="T63" s="9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8" t="s">
        <v>31</v>
      </c>
      <c r="B64" s="14">
        <f>C32</f>
        <v>1</v>
      </c>
      <c r="C64" s="31">
        <f t="shared" si="6"/>
        <v>0.03125</v>
      </c>
      <c r="D64" s="14">
        <f>E32</f>
        <v>10</v>
      </c>
      <c r="E64" s="31">
        <f t="shared" si="7"/>
        <v>0.3125</v>
      </c>
      <c r="F64" s="14">
        <f>G32</f>
        <v>20</v>
      </c>
      <c r="G64" s="31">
        <f t="shared" si="8"/>
        <v>0.625</v>
      </c>
      <c r="H64" s="14">
        <f>I32</f>
        <v>1</v>
      </c>
      <c r="I64" s="31">
        <f t="shared" si="9"/>
        <v>0.03125</v>
      </c>
      <c r="J64" s="14">
        <f>K32</f>
        <v>0</v>
      </c>
      <c r="K64" s="31">
        <f t="shared" si="10"/>
        <v>0</v>
      </c>
      <c r="L64" s="15">
        <f>B64+D64+F64+H64+J64</f>
        <v>32</v>
      </c>
      <c r="M64"/>
      <c r="N64"/>
      <c r="O64"/>
      <c r="P64"/>
      <c r="Q64" s="94"/>
      <c r="R64" s="99"/>
      <c r="S64" s="99"/>
      <c r="T64" s="9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8" t="s">
        <v>32</v>
      </c>
      <c r="B65" s="14">
        <f>C38</f>
        <v>3</v>
      </c>
      <c r="C65" s="31">
        <f t="shared" si="6"/>
        <v>0.08823529411764706</v>
      </c>
      <c r="D65" s="14">
        <f>E38</f>
        <v>8</v>
      </c>
      <c r="E65" s="31">
        <f t="shared" si="7"/>
        <v>0.23529411764705882</v>
      </c>
      <c r="F65" s="14">
        <f>G38</f>
        <v>21</v>
      </c>
      <c r="G65" s="31">
        <f t="shared" si="8"/>
        <v>0.6176470588235294</v>
      </c>
      <c r="H65" s="14">
        <f>I38</f>
        <v>2</v>
      </c>
      <c r="I65" s="31">
        <f t="shared" si="9"/>
        <v>0.058823529411764705</v>
      </c>
      <c r="J65" s="14">
        <f>K38</f>
        <v>0</v>
      </c>
      <c r="K65" s="31">
        <f t="shared" si="10"/>
        <v>0</v>
      </c>
      <c r="L65" s="15">
        <f>B65+D65+F65+H65+J65</f>
        <v>34</v>
      </c>
      <c r="M65"/>
      <c r="N65"/>
      <c r="O65"/>
      <c r="P65"/>
      <c r="Q65" s="94"/>
      <c r="R65" s="99"/>
      <c r="S65" s="99"/>
      <c r="T65" s="9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33" t="s">
        <v>33</v>
      </c>
      <c r="B66" s="92">
        <f>SUM(B61:B65)</f>
        <v>31</v>
      </c>
      <c r="C66" s="34">
        <f t="shared" si="6"/>
        <v>0.11355311355311355</v>
      </c>
      <c r="D66" s="92">
        <f>SUM(D61:D65)</f>
        <v>82</v>
      </c>
      <c r="E66" s="34">
        <f t="shared" si="7"/>
        <v>0.30036630036630035</v>
      </c>
      <c r="F66" s="92">
        <f>SUM(F61:F65)</f>
        <v>133</v>
      </c>
      <c r="G66" s="34">
        <f t="shared" si="8"/>
        <v>0.48717948717948717</v>
      </c>
      <c r="H66" s="92">
        <f>SUM(H61:H65)</f>
        <v>27</v>
      </c>
      <c r="I66" s="34">
        <f t="shared" si="9"/>
        <v>0.0989010989010989</v>
      </c>
      <c r="J66" s="92">
        <f>SUM(J61:J65)</f>
        <v>0</v>
      </c>
      <c r="K66" s="34">
        <f t="shared" si="10"/>
        <v>0</v>
      </c>
      <c r="L66" s="35">
        <f>SUM(L61:L65)</f>
        <v>273</v>
      </c>
      <c r="M66"/>
      <c r="N66"/>
      <c r="O66"/>
      <c r="P66"/>
      <c r="Q66" s="94"/>
      <c r="R66" s="99"/>
      <c r="S66" s="99"/>
      <c r="T66" s="9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06"/>
      <c r="B67" s="109">
        <f>B66/L66</f>
        <v>0.11355311355311355</v>
      </c>
      <c r="C67" s="109"/>
      <c r="D67" s="109">
        <f>D66/L66</f>
        <v>0.30036630036630035</v>
      </c>
      <c r="E67" s="109"/>
      <c r="F67" s="109">
        <f>F66/L66</f>
        <v>0.48717948717948717</v>
      </c>
      <c r="G67" s="109"/>
      <c r="H67" s="109">
        <f>H66/L66</f>
        <v>0.0989010989010989</v>
      </c>
      <c r="I67" s="109"/>
      <c r="J67" s="109">
        <f>J66/L66</f>
        <v>0</v>
      </c>
      <c r="K67" s="109"/>
      <c r="L67" s="110">
        <f>SUM(B67:J67)</f>
        <v>0.9999999999999999</v>
      </c>
      <c r="M67"/>
      <c r="N67"/>
      <c r="O67"/>
      <c r="P67"/>
      <c r="Q67" s="94"/>
      <c r="R67" s="99"/>
      <c r="S67" s="99"/>
      <c r="T67" s="9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06"/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/>
      <c r="N68"/>
      <c r="O68"/>
      <c r="P68"/>
      <c r="Q68" s="94"/>
      <c r="R68" s="99"/>
      <c r="S68" s="99"/>
      <c r="T68" s="9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39" t="s">
        <v>52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/>
      <c r="N69"/>
      <c r="O69"/>
      <c r="P69"/>
      <c r="Q69" s="94"/>
      <c r="R69" s="99"/>
      <c r="S69" s="99"/>
      <c r="T69" s="9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40" t="s">
        <v>48</v>
      </c>
      <c r="B70" s="140" t="s">
        <v>21</v>
      </c>
      <c r="C70" s="29" t="s">
        <v>22</v>
      </c>
      <c r="D70" s="140" t="s">
        <v>23</v>
      </c>
      <c r="E70" s="29" t="s">
        <v>22</v>
      </c>
      <c r="F70" s="140" t="s">
        <v>24</v>
      </c>
      <c r="G70" s="29" t="s">
        <v>22</v>
      </c>
      <c r="H70" s="140" t="s">
        <v>25</v>
      </c>
      <c r="I70" s="29" t="s">
        <v>22</v>
      </c>
      <c r="J70" s="29" t="s">
        <v>26</v>
      </c>
      <c r="K70" s="29" t="s">
        <v>22</v>
      </c>
      <c r="L70" s="140" t="s">
        <v>33</v>
      </c>
      <c r="M70"/>
      <c r="N70"/>
      <c r="O70"/>
      <c r="P70"/>
      <c r="Q70" s="94"/>
      <c r="R70" s="99"/>
      <c r="S70" s="99"/>
      <c r="T70" s="9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41"/>
      <c r="B71" s="141"/>
      <c r="C71" s="30" t="s">
        <v>48</v>
      </c>
      <c r="D71" s="141"/>
      <c r="E71" s="30" t="s">
        <v>48</v>
      </c>
      <c r="F71" s="141"/>
      <c r="G71" s="30" t="s">
        <v>48</v>
      </c>
      <c r="H71" s="141"/>
      <c r="I71" s="30" t="s">
        <v>48</v>
      </c>
      <c r="J71" s="30" t="s">
        <v>27</v>
      </c>
      <c r="K71" s="30" t="s">
        <v>48</v>
      </c>
      <c r="L71" s="141"/>
      <c r="M71"/>
      <c r="N71"/>
      <c r="O71"/>
      <c r="P71"/>
      <c r="Q71" s="94"/>
      <c r="R71" s="99"/>
      <c r="S71" s="99"/>
      <c r="T71" s="9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8" t="s">
        <v>28</v>
      </c>
      <c r="B72" s="14">
        <f>B61+B50</f>
        <v>21</v>
      </c>
      <c r="C72" s="31">
        <f>B72/L72</f>
        <v>0.0379746835443038</v>
      </c>
      <c r="D72" s="14">
        <f>D61+D50</f>
        <v>78</v>
      </c>
      <c r="E72" s="31">
        <f>D72/L72</f>
        <v>0.1410488245931284</v>
      </c>
      <c r="F72" s="14">
        <f>F61+F50</f>
        <v>211</v>
      </c>
      <c r="G72" s="31">
        <f>F72/L72</f>
        <v>0.38155515370705245</v>
      </c>
      <c r="H72" s="14">
        <f>H61+H50</f>
        <v>220</v>
      </c>
      <c r="I72" s="31">
        <f>H72/L72</f>
        <v>0.39783001808318263</v>
      </c>
      <c r="J72" s="14">
        <f>J61+J50</f>
        <v>23</v>
      </c>
      <c r="K72" s="31">
        <f>J72/L72</f>
        <v>0.04159132007233273</v>
      </c>
      <c r="L72" s="15">
        <f>B72+D72+F72+H72+J72</f>
        <v>553</v>
      </c>
      <c r="M72"/>
      <c r="N72"/>
      <c r="O72"/>
      <c r="P72"/>
      <c r="Q72" s="94"/>
      <c r="R72" s="99"/>
      <c r="S72" s="99"/>
      <c r="T72" s="99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29</v>
      </c>
      <c r="B73" s="14">
        <f>B62+B51</f>
        <v>8</v>
      </c>
      <c r="C73" s="31">
        <f>B73/L73</f>
        <v>0.04040404040404041</v>
      </c>
      <c r="D73" s="14">
        <f>D62+D51</f>
        <v>34</v>
      </c>
      <c r="E73" s="31">
        <f>D73/L73</f>
        <v>0.1717171717171717</v>
      </c>
      <c r="F73" s="14">
        <f>F62+F51</f>
        <v>99</v>
      </c>
      <c r="G73" s="31">
        <f>F73/L73</f>
        <v>0.5</v>
      </c>
      <c r="H73" s="14">
        <f>H62+H51</f>
        <v>51</v>
      </c>
      <c r="I73" s="31">
        <f>H73/L73</f>
        <v>0.25757575757575757</v>
      </c>
      <c r="J73" s="14">
        <f>J62+J51</f>
        <v>6</v>
      </c>
      <c r="K73" s="31">
        <f>J73/L73</f>
        <v>0.030303030303030304</v>
      </c>
      <c r="L73" s="15">
        <f>B73+D73+F73+H73+J73</f>
        <v>198</v>
      </c>
      <c r="M73"/>
      <c r="N73"/>
      <c r="O73"/>
      <c r="P73"/>
      <c r="Q73" s="94"/>
      <c r="R73" s="99"/>
      <c r="S73" s="99"/>
      <c r="T73" s="99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18" t="s">
        <v>30</v>
      </c>
      <c r="B74" s="14">
        <f>B63+B52</f>
        <v>3</v>
      </c>
      <c r="C74" s="31">
        <f>B74/L74</f>
        <v>0.02564102564102564</v>
      </c>
      <c r="D74" s="14">
        <f>D63+D52</f>
        <v>15</v>
      </c>
      <c r="E74" s="31">
        <f>D74/L74</f>
        <v>0.1282051282051282</v>
      </c>
      <c r="F74" s="14">
        <f>F63+F52</f>
        <v>62</v>
      </c>
      <c r="G74" s="31">
        <f>F74/L74</f>
        <v>0.5299145299145299</v>
      </c>
      <c r="H74" s="14">
        <f>H63+H52</f>
        <v>34</v>
      </c>
      <c r="I74" s="31">
        <f>H74/L74</f>
        <v>0.2905982905982906</v>
      </c>
      <c r="J74" s="14">
        <f>J63+J52</f>
        <v>3</v>
      </c>
      <c r="K74" s="31">
        <f>J74/L74</f>
        <v>0.02564102564102564</v>
      </c>
      <c r="L74" s="15">
        <f>B74+D74+F74+H74+J74</f>
        <v>117</v>
      </c>
      <c r="M74"/>
      <c r="N74"/>
      <c r="O74"/>
      <c r="P74"/>
      <c r="Q74" s="94"/>
      <c r="R74" s="99"/>
      <c r="S74" s="99"/>
      <c r="T74" s="99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20" ht="12">
      <c r="A75" s="18" t="s">
        <v>31</v>
      </c>
      <c r="B75" s="14">
        <f>B64+B53</f>
        <v>3</v>
      </c>
      <c r="C75" s="31">
        <f>B75/L75</f>
        <v>0.016129032258064516</v>
      </c>
      <c r="D75" s="14">
        <f>D64+D53</f>
        <v>12</v>
      </c>
      <c r="E75" s="31">
        <f>D75/L75</f>
        <v>0.06451612903225806</v>
      </c>
      <c r="F75" s="14">
        <f>F64+F53</f>
        <v>60</v>
      </c>
      <c r="G75" s="31">
        <f>F75/L75</f>
        <v>0.3225806451612903</v>
      </c>
      <c r="H75" s="14">
        <f>H64+H53</f>
        <v>95</v>
      </c>
      <c r="I75" s="31">
        <f>H75/L75</f>
        <v>0.510752688172043</v>
      </c>
      <c r="J75" s="14">
        <f>J64+J53</f>
        <v>16</v>
      </c>
      <c r="K75" s="31">
        <f>J75/L75</f>
        <v>0.08602150537634409</v>
      </c>
      <c r="L75" s="15">
        <f>B75+D75+F75+H75+J75</f>
        <v>186</v>
      </c>
      <c r="Q75" s="94"/>
      <c r="R75" s="94"/>
      <c r="S75" s="94"/>
      <c r="T75" s="94"/>
    </row>
    <row r="76" spans="1:20" ht="12">
      <c r="A76" s="18" t="s">
        <v>32</v>
      </c>
      <c r="B76" s="14">
        <f>B65+B54</f>
        <v>3</v>
      </c>
      <c r="C76" s="31">
        <f>B76/L76</f>
        <v>0.01675977653631285</v>
      </c>
      <c r="D76" s="14">
        <f>D65+D54</f>
        <v>10</v>
      </c>
      <c r="E76" s="31">
        <f>D76/L76</f>
        <v>0.055865921787709494</v>
      </c>
      <c r="F76" s="14">
        <f>F65+F54</f>
        <v>62</v>
      </c>
      <c r="G76" s="31">
        <f>F76/L76</f>
        <v>0.3463687150837989</v>
      </c>
      <c r="H76" s="14">
        <f>H65+H54</f>
        <v>93</v>
      </c>
      <c r="I76" s="31">
        <f>H76/L76</f>
        <v>0.5195530726256983</v>
      </c>
      <c r="J76" s="14">
        <f>J65+J54</f>
        <v>11</v>
      </c>
      <c r="K76" s="31">
        <f>J76/L76</f>
        <v>0.061452513966480445</v>
      </c>
      <c r="L76" s="15">
        <f>B76+D76+F76+H76+J76</f>
        <v>179</v>
      </c>
      <c r="Q76" s="94"/>
      <c r="R76" s="94"/>
      <c r="S76" s="94"/>
      <c r="T76" s="94"/>
    </row>
    <row r="77" spans="1:20" ht="12">
      <c r="A77" s="33" t="s">
        <v>33</v>
      </c>
      <c r="B77" s="92">
        <f>SUM(B72:B76)</f>
        <v>38</v>
      </c>
      <c r="C77" s="34">
        <f>B77/$L$77</f>
        <v>0.030819140308191405</v>
      </c>
      <c r="D77" s="92">
        <f>SUM(D72:D76)</f>
        <v>149</v>
      </c>
      <c r="E77" s="34">
        <f>D77/$L$77</f>
        <v>0.12084347120843471</v>
      </c>
      <c r="F77" s="92">
        <f>SUM(F72:F76)</f>
        <v>494</v>
      </c>
      <c r="G77" s="34">
        <f>F77/$L$77</f>
        <v>0.4006488240064882</v>
      </c>
      <c r="H77" s="92">
        <f>SUM(H72:H76)</f>
        <v>493</v>
      </c>
      <c r="I77" s="34">
        <f>H77/$L$77</f>
        <v>0.39983779399837793</v>
      </c>
      <c r="J77" s="92">
        <f>SUM(J72:J76)</f>
        <v>59</v>
      </c>
      <c r="K77" s="34">
        <f>J77/$L$77</f>
        <v>0.047850770478507706</v>
      </c>
      <c r="L77" s="22">
        <f>SUM(L72:L76)</f>
        <v>1233</v>
      </c>
      <c r="Q77" s="94"/>
      <c r="R77" s="94"/>
      <c r="S77" s="94"/>
      <c r="T77" s="94"/>
    </row>
    <row r="78" spans="1:20" ht="12">
      <c r="A78" s="106"/>
      <c r="B78" s="109">
        <f>B77/L77</f>
        <v>0.030819140308191405</v>
      </c>
      <c r="C78" s="109"/>
      <c r="D78" s="109">
        <f>D77/L77</f>
        <v>0.12084347120843471</v>
      </c>
      <c r="E78" s="109"/>
      <c r="F78" s="109">
        <f>F77/L77</f>
        <v>0.4006488240064882</v>
      </c>
      <c r="G78" s="109"/>
      <c r="H78" s="109">
        <f>H77/L77</f>
        <v>0.39983779399837793</v>
      </c>
      <c r="I78" s="109"/>
      <c r="J78" s="109">
        <f>J77/L77</f>
        <v>0.047850770478507706</v>
      </c>
      <c r="K78" s="109"/>
      <c r="L78" s="110">
        <f>SUM(B78:J78)</f>
        <v>1</v>
      </c>
      <c r="Q78" s="94"/>
      <c r="R78" s="94"/>
      <c r="S78" s="94"/>
      <c r="T78" s="94"/>
    </row>
    <row r="79" spans="1:20" ht="12">
      <c r="A79" s="106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10"/>
      <c r="Q79" s="94"/>
      <c r="R79" s="94"/>
      <c r="S79" s="94"/>
      <c r="T79" s="94"/>
    </row>
    <row r="80" spans="1:20" ht="12" hidden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Q80" s="94"/>
      <c r="R80" s="94"/>
      <c r="S80" s="94"/>
      <c r="T80" s="94"/>
    </row>
    <row r="81" spans="1:20" ht="12">
      <c r="A81" s="37" t="s">
        <v>40</v>
      </c>
      <c r="B81" s="17" t="s">
        <v>7</v>
      </c>
      <c r="C81" s="17" t="s">
        <v>34</v>
      </c>
      <c r="D81" s="17" t="s">
        <v>33</v>
      </c>
      <c r="E81" s="109"/>
      <c r="F81" s="109"/>
      <c r="G81" s="109"/>
      <c r="H81" s="109"/>
      <c r="I81" s="109"/>
      <c r="J81" s="109"/>
      <c r="K81" s="109"/>
      <c r="L81" s="110"/>
      <c r="Q81" s="94"/>
      <c r="R81" s="94"/>
      <c r="S81" s="94"/>
      <c r="T81" s="94"/>
    </row>
    <row r="82" spans="1:20" ht="12">
      <c r="A82" s="18" t="s">
        <v>53</v>
      </c>
      <c r="B82" s="15">
        <f>B55</f>
        <v>7</v>
      </c>
      <c r="C82" s="38">
        <f>B66</f>
        <v>31</v>
      </c>
      <c r="D82" s="39">
        <f>B77</f>
        <v>38</v>
      </c>
      <c r="E82" s="109"/>
      <c r="F82" s="109"/>
      <c r="G82" s="109"/>
      <c r="H82" s="109"/>
      <c r="I82" s="109"/>
      <c r="J82" s="109"/>
      <c r="K82" s="109"/>
      <c r="L82" s="110"/>
      <c r="Q82" s="94"/>
      <c r="R82" s="94"/>
      <c r="S82" s="94"/>
      <c r="T82" s="94"/>
    </row>
    <row r="83" spans="1:20" ht="12">
      <c r="A83" s="18" t="s">
        <v>54</v>
      </c>
      <c r="B83" s="15">
        <f>D55</f>
        <v>67</v>
      </c>
      <c r="C83" s="38">
        <f>D66</f>
        <v>82</v>
      </c>
      <c r="D83" s="39">
        <f>D77</f>
        <v>149</v>
      </c>
      <c r="E83" s="109"/>
      <c r="F83" s="109"/>
      <c r="G83" s="109"/>
      <c r="H83" s="109"/>
      <c r="I83" s="109"/>
      <c r="J83" s="109"/>
      <c r="K83" s="109"/>
      <c r="L83" s="110"/>
      <c r="Q83" s="94"/>
      <c r="R83" s="94"/>
      <c r="S83" s="94"/>
      <c r="T83" s="94"/>
    </row>
    <row r="84" spans="1:20" ht="12">
      <c r="A84" s="18" t="s">
        <v>55</v>
      </c>
      <c r="B84" s="15">
        <f>F55</f>
        <v>361</v>
      </c>
      <c r="C84" s="38">
        <f>F66</f>
        <v>133</v>
      </c>
      <c r="D84" s="39">
        <f>F77</f>
        <v>494</v>
      </c>
      <c r="E84" s="109"/>
      <c r="F84" s="109"/>
      <c r="G84" s="109"/>
      <c r="H84" s="109"/>
      <c r="I84" s="109"/>
      <c r="J84" s="109"/>
      <c r="K84" s="109"/>
      <c r="L84" s="110"/>
      <c r="Q84" s="94"/>
      <c r="R84" s="94"/>
      <c r="S84" s="94"/>
      <c r="T84" s="94"/>
    </row>
    <row r="85" spans="1:20" ht="12">
      <c r="A85" s="18" t="s">
        <v>56</v>
      </c>
      <c r="B85" s="15">
        <f>H55</f>
        <v>466</v>
      </c>
      <c r="C85" s="38">
        <f>H66</f>
        <v>27</v>
      </c>
      <c r="D85" s="39">
        <f>H77</f>
        <v>493</v>
      </c>
      <c r="E85" s="109"/>
      <c r="F85" s="109"/>
      <c r="G85" s="109"/>
      <c r="H85" s="109"/>
      <c r="I85" s="109"/>
      <c r="J85" s="109"/>
      <c r="K85" s="109"/>
      <c r="L85" s="110"/>
      <c r="Q85" s="94"/>
      <c r="R85" s="94"/>
      <c r="S85" s="94"/>
      <c r="T85" s="94"/>
    </row>
    <row r="86" spans="1:20" ht="12">
      <c r="A86" s="18" t="s">
        <v>57</v>
      </c>
      <c r="B86" s="15">
        <f>J55</f>
        <v>59</v>
      </c>
      <c r="C86" s="38">
        <f>J66</f>
        <v>0</v>
      </c>
      <c r="D86" s="39">
        <f>J77</f>
        <v>59</v>
      </c>
      <c r="E86" s="109"/>
      <c r="F86" s="109"/>
      <c r="G86" s="109"/>
      <c r="H86" s="109"/>
      <c r="I86" s="109"/>
      <c r="J86" s="109"/>
      <c r="K86" s="109"/>
      <c r="L86" s="110"/>
      <c r="Q86" s="94"/>
      <c r="R86" s="94"/>
      <c r="S86" s="94"/>
      <c r="T86" s="94"/>
    </row>
    <row r="87" spans="1:20" ht="12">
      <c r="A87" s="17" t="s">
        <v>33</v>
      </c>
      <c r="B87" s="35">
        <f>SUM(B82:B86)</f>
        <v>960</v>
      </c>
      <c r="C87" s="17">
        <f>SUM(C82:C86)</f>
        <v>273</v>
      </c>
      <c r="D87" s="22">
        <f>SUM(D82:D86)</f>
        <v>1233</v>
      </c>
      <c r="E87" s="109"/>
      <c r="F87" s="109"/>
      <c r="G87" s="109"/>
      <c r="H87" s="109"/>
      <c r="I87" s="109"/>
      <c r="J87" s="109"/>
      <c r="K87" s="109"/>
      <c r="L87" s="110"/>
      <c r="Q87" s="94"/>
      <c r="R87" s="94"/>
      <c r="S87" s="94"/>
      <c r="T87" s="94"/>
    </row>
    <row r="88" spans="1:20" ht="1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0" ht="1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1:20" ht="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1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ht="1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ht="1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ht="1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1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1:20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1:20" ht="1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ht="1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1:20" ht="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1:20" ht="1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ht="1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ht="12">
      <c r="A131" s="94"/>
      <c r="B131" s="94"/>
      <c r="C131" s="94"/>
      <c r="D131" s="94"/>
      <c r="E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0" ht="1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0" ht="1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1:20" ht="1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1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1:20" ht="1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ht="12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1:20" ht="12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1:20" ht="12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1:20" ht="12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2:20" ht="12">
      <c r="B142" s="94"/>
      <c r="C142" s="94"/>
      <c r="D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</row>
    <row r="143" spans="1:20" ht="12">
      <c r="A143" s="113" t="s">
        <v>58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94"/>
      <c r="S143" s="94"/>
      <c r="T143" s="94"/>
    </row>
    <row r="144" spans="1:17" ht="12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51" ht="12">
      <c r="A151" s="9"/>
    </row>
  </sheetData>
  <sheetProtection password="CA75" sheet="1" selectLockedCells="1" selectUnlockedCells="1"/>
  <mergeCells count="63"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  <mergeCell ref="L8:L9"/>
    <mergeCell ref="A16:A17"/>
    <mergeCell ref="B16:C16"/>
    <mergeCell ref="D16:E16"/>
    <mergeCell ref="F16:G16"/>
    <mergeCell ref="H16:I16"/>
    <mergeCell ref="J16:K16"/>
    <mergeCell ref="L16:L17"/>
    <mergeCell ref="A8:A9"/>
    <mergeCell ref="B8:C8"/>
    <mergeCell ref="A22:A23"/>
    <mergeCell ref="B22:C22"/>
    <mergeCell ref="D22:E22"/>
    <mergeCell ref="F22:G22"/>
    <mergeCell ref="H22:I22"/>
    <mergeCell ref="J22:K22"/>
    <mergeCell ref="A27:A28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L22:L23"/>
    <mergeCell ref="L27:L28"/>
    <mergeCell ref="L33:L34"/>
    <mergeCell ref="A48:A49"/>
    <mergeCell ref="B48:B49"/>
    <mergeCell ref="D48:D49"/>
    <mergeCell ref="F48:F49"/>
    <mergeCell ref="H48:H49"/>
    <mergeCell ref="L48:L49"/>
    <mergeCell ref="A33:A34"/>
    <mergeCell ref="A58:L58"/>
    <mergeCell ref="A59:A60"/>
    <mergeCell ref="B59:B60"/>
    <mergeCell ref="D59:D60"/>
    <mergeCell ref="F59:F60"/>
    <mergeCell ref="H59:H60"/>
    <mergeCell ref="L59:L60"/>
    <mergeCell ref="A44:H44"/>
    <mergeCell ref="A47:L47"/>
    <mergeCell ref="A69:L69"/>
    <mergeCell ref="A70:A71"/>
    <mergeCell ref="B70:B71"/>
    <mergeCell ref="D70:D71"/>
    <mergeCell ref="F70:F71"/>
    <mergeCell ref="H70:H71"/>
    <mergeCell ref="L70:L71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151"/>
  <sheetViews>
    <sheetView zoomScalePageLayoutView="0" workbookViewId="0" topLeftCell="A31">
      <selection activeCell="A42" sqref="A42:IV48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/>
      <c r="N1"/>
      <c r="O1"/>
      <c r="P1"/>
      <c r="Q1" s="99"/>
      <c r="R1" s="99"/>
      <c r="S1" s="99"/>
      <c r="T1" s="9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/>
      <c r="N2"/>
      <c r="O2"/>
      <c r="P2"/>
      <c r="Q2" s="99"/>
      <c r="R2" s="99"/>
      <c r="S2" s="99"/>
      <c r="T2" s="9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 s="99"/>
      <c r="R3" s="99"/>
      <c r="S3" s="99"/>
      <c r="T3" s="9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94"/>
      <c r="B4" s="105"/>
      <c r="C4" s="162" t="s">
        <v>73</v>
      </c>
      <c r="D4" s="162"/>
      <c r="E4" s="162"/>
      <c r="F4" s="162"/>
      <c r="G4" s="106"/>
      <c r="H4" s="106"/>
      <c r="I4" s="106"/>
      <c r="J4" s="106"/>
      <c r="K4" s="106"/>
      <c r="L4" s="107"/>
      <c r="Q4" s="94"/>
      <c r="R4" s="94"/>
      <c r="S4" s="94"/>
      <c r="T4" s="94"/>
    </row>
    <row r="5" spans="1:20" ht="15.7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94"/>
      <c r="R5" s="94"/>
      <c r="S5" s="94"/>
      <c r="T5" s="94"/>
    </row>
    <row r="6" spans="1:20" ht="1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Q6" s="94"/>
      <c r="R6" s="94"/>
      <c r="S6" s="94"/>
      <c r="T6" s="94"/>
    </row>
    <row r="7" spans="1:20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Q7" s="94"/>
      <c r="R7" s="94"/>
      <c r="S7" s="94"/>
      <c r="T7" s="94"/>
    </row>
    <row r="8" spans="1:20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  <c r="Q8" s="94"/>
      <c r="R8" s="94"/>
      <c r="S8" s="94"/>
      <c r="T8" s="94"/>
    </row>
    <row r="9" spans="1:20" ht="12" customHeight="1">
      <c r="A9" s="143"/>
      <c r="B9" s="115" t="s">
        <v>7</v>
      </c>
      <c r="C9" s="115" t="s">
        <v>8</v>
      </c>
      <c r="D9" s="115" t="s">
        <v>7</v>
      </c>
      <c r="E9" s="115" t="s">
        <v>8</v>
      </c>
      <c r="F9" s="115" t="s">
        <v>7</v>
      </c>
      <c r="G9" s="115" t="s">
        <v>8</v>
      </c>
      <c r="H9" s="115" t="s">
        <v>7</v>
      </c>
      <c r="I9" s="115" t="s">
        <v>8</v>
      </c>
      <c r="J9" s="115" t="s">
        <v>7</v>
      </c>
      <c r="K9" s="115" t="s">
        <v>8</v>
      </c>
      <c r="L9" s="143"/>
      <c r="Q9" s="94"/>
      <c r="R9" s="94"/>
      <c r="S9" s="94"/>
      <c r="T9" s="94"/>
    </row>
    <row r="10" spans="1:20" ht="12" customHeight="1">
      <c r="A10" s="13" t="s">
        <v>9</v>
      </c>
      <c r="B10" s="46">
        <v>2</v>
      </c>
      <c r="C10" s="46">
        <v>4</v>
      </c>
      <c r="D10" s="46">
        <v>5</v>
      </c>
      <c r="E10" s="46">
        <v>14</v>
      </c>
      <c r="F10" s="46">
        <v>53</v>
      </c>
      <c r="G10" s="46">
        <v>9</v>
      </c>
      <c r="H10" s="46">
        <v>69</v>
      </c>
      <c r="I10" s="46">
        <v>9</v>
      </c>
      <c r="J10" s="46">
        <v>6</v>
      </c>
      <c r="K10" s="47">
        <v>0</v>
      </c>
      <c r="L10" s="15">
        <f>SUM(B10:K10)</f>
        <v>171</v>
      </c>
      <c r="Q10" s="94"/>
      <c r="R10" s="94"/>
      <c r="S10" s="94"/>
      <c r="T10" s="94"/>
    </row>
    <row r="11" spans="1:20" ht="12" customHeight="1">
      <c r="A11" s="13" t="s">
        <v>10</v>
      </c>
      <c r="B11" s="46">
        <v>0</v>
      </c>
      <c r="C11" s="46">
        <v>3</v>
      </c>
      <c r="D11" s="46">
        <v>38</v>
      </c>
      <c r="E11" s="46">
        <v>8</v>
      </c>
      <c r="F11" s="46">
        <v>40</v>
      </c>
      <c r="G11" s="46">
        <v>11</v>
      </c>
      <c r="H11" s="46">
        <v>30</v>
      </c>
      <c r="I11" s="46">
        <v>6</v>
      </c>
      <c r="J11" s="46">
        <v>4</v>
      </c>
      <c r="K11" s="47">
        <v>0</v>
      </c>
      <c r="L11" s="15">
        <f>SUM(B11:K11)</f>
        <v>140</v>
      </c>
      <c r="Q11" s="94"/>
      <c r="R11" s="94"/>
      <c r="S11" s="94"/>
      <c r="T11" s="94"/>
    </row>
    <row r="12" spans="1:20" ht="12" customHeight="1">
      <c r="A12" s="13" t="s">
        <v>11</v>
      </c>
      <c r="B12" s="46">
        <v>0</v>
      </c>
      <c r="C12" s="46">
        <v>4</v>
      </c>
      <c r="D12" s="46">
        <v>0</v>
      </c>
      <c r="E12" s="46">
        <v>1</v>
      </c>
      <c r="F12" s="46">
        <v>20</v>
      </c>
      <c r="G12" s="46">
        <v>11</v>
      </c>
      <c r="H12" s="46">
        <v>53</v>
      </c>
      <c r="I12" s="46">
        <v>1</v>
      </c>
      <c r="J12" s="46">
        <v>5</v>
      </c>
      <c r="K12" s="47">
        <v>0</v>
      </c>
      <c r="L12" s="15">
        <f>SUM(B12:K12)</f>
        <v>95</v>
      </c>
      <c r="Q12" s="94"/>
      <c r="R12" s="94"/>
      <c r="S12" s="94"/>
      <c r="T12" s="94"/>
    </row>
    <row r="13" spans="1:20" ht="12" customHeight="1">
      <c r="A13" s="13" t="s">
        <v>12</v>
      </c>
      <c r="B13" s="46">
        <v>2</v>
      </c>
      <c r="C13" s="46">
        <v>0</v>
      </c>
      <c r="D13" s="46">
        <v>2</v>
      </c>
      <c r="E13" s="46">
        <v>6</v>
      </c>
      <c r="F13" s="46">
        <v>15</v>
      </c>
      <c r="G13" s="46">
        <v>10</v>
      </c>
      <c r="H13" s="46">
        <v>12</v>
      </c>
      <c r="I13" s="46">
        <v>0</v>
      </c>
      <c r="J13" s="46">
        <v>3</v>
      </c>
      <c r="K13" s="47">
        <v>0</v>
      </c>
      <c r="L13" s="15">
        <f>SUM(B13:K13)</f>
        <v>50</v>
      </c>
      <c r="Q13" s="94"/>
      <c r="R13" s="94"/>
      <c r="S13" s="94"/>
      <c r="T13" s="94"/>
    </row>
    <row r="14" spans="1:20" s="2" customFormat="1" ht="12" customHeight="1">
      <c r="A14" s="13" t="s">
        <v>13</v>
      </c>
      <c r="B14" s="46">
        <v>0</v>
      </c>
      <c r="C14" s="46">
        <v>4</v>
      </c>
      <c r="D14" s="46">
        <v>1</v>
      </c>
      <c r="E14" s="48">
        <v>2</v>
      </c>
      <c r="F14" s="46">
        <v>23</v>
      </c>
      <c r="G14" s="46">
        <v>22</v>
      </c>
      <c r="H14" s="46">
        <v>38</v>
      </c>
      <c r="I14" s="46">
        <v>3</v>
      </c>
      <c r="J14" s="46">
        <v>5</v>
      </c>
      <c r="K14" s="47">
        <v>0</v>
      </c>
      <c r="L14" s="15">
        <f>SUM(B14:K14)</f>
        <v>98</v>
      </c>
      <c r="Q14" s="95"/>
      <c r="R14" s="95"/>
      <c r="S14" s="95"/>
      <c r="T14" s="95"/>
    </row>
    <row r="15" spans="1:20" s="2" customFormat="1" ht="12">
      <c r="A15" s="16" t="s">
        <v>41</v>
      </c>
      <c r="B15" s="17">
        <f aca="true" t="shared" si="0" ref="B15:L15">SUM(B10:B14)</f>
        <v>4</v>
      </c>
      <c r="C15" s="17">
        <f t="shared" si="0"/>
        <v>15</v>
      </c>
      <c r="D15" s="17">
        <f t="shared" si="0"/>
        <v>46</v>
      </c>
      <c r="E15" s="17">
        <f t="shared" si="0"/>
        <v>31</v>
      </c>
      <c r="F15" s="17">
        <f t="shared" si="0"/>
        <v>151</v>
      </c>
      <c r="G15" s="17">
        <f t="shared" si="0"/>
        <v>63</v>
      </c>
      <c r="H15" s="17">
        <f t="shared" si="0"/>
        <v>202</v>
      </c>
      <c r="I15" s="17">
        <f t="shared" si="0"/>
        <v>19</v>
      </c>
      <c r="J15" s="17">
        <f t="shared" si="0"/>
        <v>23</v>
      </c>
      <c r="K15" s="17">
        <f t="shared" si="0"/>
        <v>0</v>
      </c>
      <c r="L15" s="17">
        <f t="shared" si="0"/>
        <v>554</v>
      </c>
      <c r="Q15" s="95"/>
      <c r="R15" s="95"/>
      <c r="S15" s="95"/>
      <c r="T15" s="95"/>
    </row>
    <row r="16" spans="1:20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  <c r="Q16" s="94"/>
      <c r="R16" s="94"/>
      <c r="S16" s="94"/>
      <c r="T16" s="94"/>
    </row>
    <row r="17" spans="1:20" ht="12">
      <c r="A17" s="143"/>
      <c r="B17" s="115" t="s">
        <v>7</v>
      </c>
      <c r="C17" s="115" t="s">
        <v>8</v>
      </c>
      <c r="D17" s="115" t="s">
        <v>7</v>
      </c>
      <c r="E17" s="115" t="s">
        <v>8</v>
      </c>
      <c r="F17" s="115" t="s">
        <v>7</v>
      </c>
      <c r="G17" s="115" t="s">
        <v>8</v>
      </c>
      <c r="H17" s="115" t="s">
        <v>7</v>
      </c>
      <c r="I17" s="115" t="s">
        <v>8</v>
      </c>
      <c r="J17" s="115" t="s">
        <v>7</v>
      </c>
      <c r="K17" s="115" t="s">
        <v>8</v>
      </c>
      <c r="L17" s="143"/>
      <c r="Q17" s="94"/>
      <c r="R17" s="94"/>
      <c r="S17" s="94"/>
      <c r="T17" s="94"/>
    </row>
    <row r="18" spans="1:20" ht="12">
      <c r="A18" s="18" t="s">
        <v>12</v>
      </c>
      <c r="B18" s="46">
        <v>0</v>
      </c>
      <c r="C18" s="46">
        <v>3</v>
      </c>
      <c r="D18" s="46">
        <v>10</v>
      </c>
      <c r="E18" s="46">
        <v>13</v>
      </c>
      <c r="F18" s="46">
        <v>24</v>
      </c>
      <c r="G18" s="46">
        <v>2</v>
      </c>
      <c r="H18" s="46">
        <v>5</v>
      </c>
      <c r="I18" s="46">
        <v>2</v>
      </c>
      <c r="J18" s="46">
        <v>0</v>
      </c>
      <c r="K18" s="47">
        <v>0</v>
      </c>
      <c r="L18" s="15">
        <f>SUM(B18:K18)</f>
        <v>59</v>
      </c>
      <c r="Q18" s="94"/>
      <c r="R18" s="94"/>
      <c r="S18" s="94"/>
      <c r="T18" s="94"/>
    </row>
    <row r="19" spans="1:20" ht="12">
      <c r="A19" s="18" t="s">
        <v>14</v>
      </c>
      <c r="B19" s="46">
        <v>1</v>
      </c>
      <c r="C19" s="46">
        <v>2</v>
      </c>
      <c r="D19" s="46">
        <v>2</v>
      </c>
      <c r="E19" s="46">
        <v>3</v>
      </c>
      <c r="F19" s="46">
        <v>28</v>
      </c>
      <c r="G19" s="46">
        <v>4</v>
      </c>
      <c r="H19" s="46">
        <v>22</v>
      </c>
      <c r="I19" s="46">
        <v>1</v>
      </c>
      <c r="J19" s="46">
        <v>4</v>
      </c>
      <c r="K19" s="47">
        <v>0</v>
      </c>
      <c r="L19" s="15">
        <f>SUM(B19:K19)</f>
        <v>67</v>
      </c>
      <c r="Q19" s="94"/>
      <c r="R19" s="94"/>
      <c r="S19" s="94"/>
      <c r="T19" s="94"/>
    </row>
    <row r="20" spans="1:20" s="2" customFormat="1" ht="12">
      <c r="A20" s="18" t="s">
        <v>15</v>
      </c>
      <c r="B20" s="46">
        <v>0</v>
      </c>
      <c r="C20" s="46">
        <v>4</v>
      </c>
      <c r="D20" s="46">
        <v>3</v>
      </c>
      <c r="E20" s="46">
        <v>2</v>
      </c>
      <c r="F20" s="46">
        <v>28</v>
      </c>
      <c r="G20" s="46">
        <v>12</v>
      </c>
      <c r="H20" s="46">
        <v>18</v>
      </c>
      <c r="I20" s="46">
        <v>4</v>
      </c>
      <c r="J20" s="46">
        <v>2</v>
      </c>
      <c r="K20" s="47">
        <v>0</v>
      </c>
      <c r="L20" s="15">
        <f>SUM(B20:K20)</f>
        <v>73</v>
      </c>
      <c r="Q20" s="95"/>
      <c r="R20" s="95"/>
      <c r="S20" s="95"/>
      <c r="T20" s="95"/>
    </row>
    <row r="21" spans="1:20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9</v>
      </c>
      <c r="D21" s="17">
        <f t="shared" si="1"/>
        <v>15</v>
      </c>
      <c r="E21" s="17">
        <f t="shared" si="1"/>
        <v>18</v>
      </c>
      <c r="F21" s="17">
        <f t="shared" si="1"/>
        <v>80</v>
      </c>
      <c r="G21" s="17">
        <f t="shared" si="1"/>
        <v>18</v>
      </c>
      <c r="H21" s="17">
        <f t="shared" si="1"/>
        <v>45</v>
      </c>
      <c r="I21" s="17">
        <f t="shared" si="1"/>
        <v>7</v>
      </c>
      <c r="J21" s="17">
        <f t="shared" si="1"/>
        <v>6</v>
      </c>
      <c r="K21" s="17">
        <v>0</v>
      </c>
      <c r="L21" s="17">
        <f t="shared" si="1"/>
        <v>199</v>
      </c>
      <c r="Q21" s="95"/>
      <c r="R21" s="95"/>
      <c r="S21" s="95"/>
      <c r="T21" s="95"/>
    </row>
    <row r="22" spans="1:20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  <c r="Q22" s="94"/>
      <c r="R22" s="94"/>
      <c r="S22" s="94"/>
      <c r="T22" s="94"/>
    </row>
    <row r="23" spans="1:20" ht="12">
      <c r="A23" s="143"/>
      <c r="B23" s="115" t="s">
        <v>7</v>
      </c>
      <c r="C23" s="115" t="s">
        <v>8</v>
      </c>
      <c r="D23" s="115" t="s">
        <v>7</v>
      </c>
      <c r="E23" s="115" t="s">
        <v>8</v>
      </c>
      <c r="F23" s="115" t="s">
        <v>7</v>
      </c>
      <c r="G23" s="115" t="s">
        <v>8</v>
      </c>
      <c r="H23" s="115" t="s">
        <v>7</v>
      </c>
      <c r="I23" s="115" t="s">
        <v>8</v>
      </c>
      <c r="J23" s="115" t="s">
        <v>7</v>
      </c>
      <c r="K23" s="115" t="s">
        <v>8</v>
      </c>
      <c r="L23" s="143"/>
      <c r="Q23" s="94"/>
      <c r="R23" s="94"/>
      <c r="S23" s="94"/>
      <c r="T23" s="94"/>
    </row>
    <row r="24" spans="1:20" ht="12">
      <c r="A24" s="18" t="s">
        <v>16</v>
      </c>
      <c r="B24" s="46">
        <v>0</v>
      </c>
      <c r="C24" s="46">
        <v>0</v>
      </c>
      <c r="D24" s="46">
        <v>0</v>
      </c>
      <c r="E24" s="46">
        <v>3</v>
      </c>
      <c r="F24" s="46">
        <v>22</v>
      </c>
      <c r="G24" s="46">
        <v>8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56</v>
      </c>
      <c r="Q24" s="94"/>
      <c r="R24" s="94"/>
      <c r="S24" s="94"/>
      <c r="T24" s="94"/>
    </row>
    <row r="25" spans="1:20" s="2" customFormat="1" ht="12">
      <c r="A25" s="18" t="s">
        <v>12</v>
      </c>
      <c r="B25" s="46">
        <v>0</v>
      </c>
      <c r="C25" s="46">
        <v>1</v>
      </c>
      <c r="D25" s="46">
        <v>1</v>
      </c>
      <c r="E25" s="46">
        <v>11</v>
      </c>
      <c r="F25" s="46">
        <v>27</v>
      </c>
      <c r="G25" s="46">
        <v>7</v>
      </c>
      <c r="H25" s="46">
        <v>13</v>
      </c>
      <c r="I25" s="46">
        <v>1</v>
      </c>
      <c r="J25" s="46">
        <v>0</v>
      </c>
      <c r="K25" s="47">
        <v>0</v>
      </c>
      <c r="L25" s="15">
        <f>SUM(B25:K25)</f>
        <v>61</v>
      </c>
      <c r="Q25" s="95"/>
      <c r="R25" s="95"/>
      <c r="S25" s="95"/>
      <c r="T25" s="95"/>
    </row>
    <row r="26" spans="1:20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1</v>
      </c>
      <c r="D26" s="17">
        <f t="shared" si="2"/>
        <v>1</v>
      </c>
      <c r="E26" s="17">
        <f t="shared" si="2"/>
        <v>14</v>
      </c>
      <c r="F26" s="17">
        <f t="shared" si="2"/>
        <v>49</v>
      </c>
      <c r="G26" s="17">
        <f t="shared" si="2"/>
        <v>15</v>
      </c>
      <c r="H26" s="17">
        <f t="shared" si="2"/>
        <v>33</v>
      </c>
      <c r="I26" s="17">
        <f t="shared" si="2"/>
        <v>1</v>
      </c>
      <c r="J26" s="17">
        <f t="shared" si="2"/>
        <v>3</v>
      </c>
      <c r="K26" s="17">
        <f t="shared" si="2"/>
        <v>0</v>
      </c>
      <c r="L26" s="41">
        <f t="shared" si="2"/>
        <v>117</v>
      </c>
      <c r="Q26" s="95"/>
      <c r="R26" s="95"/>
      <c r="S26" s="95"/>
      <c r="T26" s="95"/>
    </row>
    <row r="27" spans="1:20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  <c r="Q27" s="94"/>
      <c r="R27" s="94"/>
      <c r="S27" s="94"/>
      <c r="T27" s="94"/>
    </row>
    <row r="28" spans="1:20" ht="12">
      <c r="A28" s="143"/>
      <c r="B28" s="115" t="s">
        <v>7</v>
      </c>
      <c r="C28" s="115" t="s">
        <v>8</v>
      </c>
      <c r="D28" s="115" t="s">
        <v>7</v>
      </c>
      <c r="E28" s="115" t="s">
        <v>8</v>
      </c>
      <c r="F28" s="115" t="s">
        <v>7</v>
      </c>
      <c r="G28" s="115" t="s">
        <v>8</v>
      </c>
      <c r="H28" s="115" t="s">
        <v>7</v>
      </c>
      <c r="I28" s="115" t="s">
        <v>8</v>
      </c>
      <c r="J28" s="115" t="s">
        <v>7</v>
      </c>
      <c r="K28" s="115" t="s">
        <v>8</v>
      </c>
      <c r="L28" s="143"/>
      <c r="Q28" s="94"/>
      <c r="R28" s="94"/>
      <c r="S28" s="94"/>
      <c r="T28" s="94"/>
    </row>
    <row r="29" spans="1:20" s="3" customFormat="1" ht="12">
      <c r="A29" s="18" t="s">
        <v>17</v>
      </c>
      <c r="B29" s="14">
        <v>0</v>
      </c>
      <c r="C29" s="46">
        <v>0</v>
      </c>
      <c r="D29" s="46">
        <v>0</v>
      </c>
      <c r="E29" s="46">
        <v>0</v>
      </c>
      <c r="F29" s="46">
        <v>1</v>
      </c>
      <c r="G29" s="46">
        <v>4</v>
      </c>
      <c r="H29" s="46">
        <v>32</v>
      </c>
      <c r="I29" s="46">
        <v>2</v>
      </c>
      <c r="J29" s="46">
        <v>9</v>
      </c>
      <c r="K29" s="47">
        <v>0</v>
      </c>
      <c r="L29" s="15">
        <f>SUM(B29:K29)</f>
        <v>48</v>
      </c>
      <c r="Q29" s="94"/>
      <c r="R29" s="94"/>
      <c r="S29" s="94"/>
      <c r="T29" s="94"/>
    </row>
    <row r="30" spans="1:20" ht="12">
      <c r="A30" s="13" t="s">
        <v>18</v>
      </c>
      <c r="B30" s="14">
        <v>0</v>
      </c>
      <c r="C30" s="46">
        <v>0</v>
      </c>
      <c r="D30" s="46">
        <v>2</v>
      </c>
      <c r="E30" s="46">
        <v>2</v>
      </c>
      <c r="F30" s="46">
        <v>20</v>
      </c>
      <c r="G30" s="46">
        <v>16</v>
      </c>
      <c r="H30" s="46">
        <v>46</v>
      </c>
      <c r="I30" s="46">
        <v>1</v>
      </c>
      <c r="J30" s="46">
        <v>7</v>
      </c>
      <c r="K30" s="47">
        <v>0</v>
      </c>
      <c r="L30" s="15">
        <f>SUM(B30:K30)</f>
        <v>94</v>
      </c>
      <c r="Q30" s="94"/>
      <c r="R30" s="94"/>
      <c r="S30" s="94"/>
      <c r="T30" s="94"/>
    </row>
    <row r="31" spans="1:20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6</v>
      </c>
      <c r="F31" s="46">
        <v>19</v>
      </c>
      <c r="G31" s="46">
        <v>3</v>
      </c>
      <c r="H31" s="46">
        <v>14</v>
      </c>
      <c r="I31" s="46">
        <v>1</v>
      </c>
      <c r="J31" s="46">
        <v>0</v>
      </c>
      <c r="K31" s="47">
        <v>0</v>
      </c>
      <c r="L31" s="15">
        <f>SUM(B31:K31)</f>
        <v>45</v>
      </c>
      <c r="Q31" s="95"/>
      <c r="R31" s="95"/>
      <c r="S31" s="95"/>
      <c r="T31" s="95"/>
    </row>
    <row r="32" spans="1:20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0</v>
      </c>
      <c r="D32" s="17">
        <f t="shared" si="3"/>
        <v>2</v>
      </c>
      <c r="E32" s="17">
        <f t="shared" si="3"/>
        <v>8</v>
      </c>
      <c r="F32" s="17">
        <f t="shared" si="3"/>
        <v>40</v>
      </c>
      <c r="G32" s="17">
        <f t="shared" si="3"/>
        <v>23</v>
      </c>
      <c r="H32" s="17">
        <f t="shared" si="3"/>
        <v>92</v>
      </c>
      <c r="I32" s="17">
        <f t="shared" si="3"/>
        <v>4</v>
      </c>
      <c r="J32" s="17">
        <f t="shared" si="3"/>
        <v>16</v>
      </c>
      <c r="K32" s="17">
        <f t="shared" si="3"/>
        <v>0</v>
      </c>
      <c r="L32" s="17">
        <f t="shared" si="3"/>
        <v>187</v>
      </c>
      <c r="Q32" s="95"/>
      <c r="R32" s="95"/>
      <c r="S32" s="95"/>
      <c r="T32" s="95"/>
    </row>
    <row r="33" spans="1:20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65</v>
      </c>
      <c r="K33" s="146"/>
      <c r="L33" s="142" t="s">
        <v>33</v>
      </c>
      <c r="Q33" s="94"/>
      <c r="R33" s="94"/>
      <c r="S33" s="94"/>
      <c r="T33" s="94"/>
    </row>
    <row r="34" spans="1:20" ht="12">
      <c r="A34" s="143"/>
      <c r="B34" s="115" t="s">
        <v>7</v>
      </c>
      <c r="C34" s="115" t="s">
        <v>8</v>
      </c>
      <c r="D34" s="115" t="s">
        <v>7</v>
      </c>
      <c r="E34" s="115" t="s">
        <v>8</v>
      </c>
      <c r="F34" s="115" t="s">
        <v>7</v>
      </c>
      <c r="G34" s="115" t="s">
        <v>8</v>
      </c>
      <c r="H34" s="115" t="s">
        <v>7</v>
      </c>
      <c r="I34" s="115" t="s">
        <v>8</v>
      </c>
      <c r="J34" s="115" t="s">
        <v>7</v>
      </c>
      <c r="K34" s="115" t="s">
        <v>8</v>
      </c>
      <c r="L34" s="143"/>
      <c r="Q34" s="94"/>
      <c r="R34" s="94"/>
      <c r="S34" s="94"/>
      <c r="T34" s="94"/>
    </row>
    <row r="35" spans="1:20" ht="12">
      <c r="A35" s="18" t="s">
        <v>19</v>
      </c>
      <c r="B35" s="46">
        <v>0</v>
      </c>
      <c r="C35" s="46">
        <v>3</v>
      </c>
      <c r="D35" s="46">
        <v>1</v>
      </c>
      <c r="E35" s="46">
        <v>1</v>
      </c>
      <c r="F35" s="46">
        <v>12</v>
      </c>
      <c r="G35" s="46">
        <v>4</v>
      </c>
      <c r="H35" s="46">
        <v>27</v>
      </c>
      <c r="I35" s="46">
        <v>1</v>
      </c>
      <c r="J35" s="46">
        <v>5</v>
      </c>
      <c r="K35" s="46">
        <v>0</v>
      </c>
      <c r="L35" s="14">
        <f>SUM(B35:K35)</f>
        <v>54</v>
      </c>
      <c r="Q35" s="94"/>
      <c r="R35" s="94"/>
      <c r="S35" s="94"/>
      <c r="T35" s="94"/>
    </row>
    <row r="36" spans="1:20" ht="12">
      <c r="A36" s="18" t="s">
        <v>12</v>
      </c>
      <c r="B36" s="46">
        <v>0</v>
      </c>
      <c r="C36" s="46">
        <v>1</v>
      </c>
      <c r="D36" s="46">
        <v>0</v>
      </c>
      <c r="E36" s="46">
        <v>3</v>
      </c>
      <c r="F36" s="46">
        <v>25</v>
      </c>
      <c r="G36" s="46">
        <v>5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54</v>
      </c>
      <c r="Q36" s="94"/>
      <c r="R36" s="94"/>
      <c r="S36" s="94"/>
      <c r="T36" s="94"/>
    </row>
    <row r="37" spans="1:20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4</v>
      </c>
      <c r="G37" s="46">
        <v>14</v>
      </c>
      <c r="H37" s="46">
        <v>47</v>
      </c>
      <c r="I37" s="46">
        <v>2</v>
      </c>
      <c r="J37" s="46">
        <v>4</v>
      </c>
      <c r="K37" s="47">
        <v>0</v>
      </c>
      <c r="L37" s="15">
        <f>SUM(B37:K37)</f>
        <v>72</v>
      </c>
      <c r="Q37" s="95"/>
      <c r="R37" s="95"/>
      <c r="S37" s="95"/>
      <c r="T37" s="95"/>
    </row>
    <row r="38" spans="1:20" ht="12">
      <c r="A38" s="16" t="s">
        <v>46</v>
      </c>
      <c r="B38" s="17">
        <f aca="true" t="shared" si="4" ref="B38:L38">SUM(B34:B37)</f>
        <v>0</v>
      </c>
      <c r="C38" s="17">
        <f t="shared" si="4"/>
        <v>4</v>
      </c>
      <c r="D38" s="17">
        <f t="shared" si="4"/>
        <v>2</v>
      </c>
      <c r="E38" s="17">
        <f t="shared" si="4"/>
        <v>4</v>
      </c>
      <c r="F38" s="17">
        <f t="shared" si="4"/>
        <v>41</v>
      </c>
      <c r="G38" s="17">
        <f t="shared" si="4"/>
        <v>23</v>
      </c>
      <c r="H38" s="17">
        <f t="shared" si="4"/>
        <v>92</v>
      </c>
      <c r="I38" s="17">
        <f t="shared" si="4"/>
        <v>3</v>
      </c>
      <c r="J38" s="17">
        <f t="shared" si="4"/>
        <v>11</v>
      </c>
      <c r="K38" s="17">
        <f t="shared" si="4"/>
        <v>0</v>
      </c>
      <c r="L38" s="19">
        <f t="shared" si="4"/>
        <v>180</v>
      </c>
      <c r="Q38" s="94"/>
      <c r="R38" s="94"/>
      <c r="S38" s="94"/>
      <c r="T38" s="94"/>
    </row>
    <row r="39" spans="1:20" ht="12">
      <c r="A39" s="20" t="s">
        <v>45</v>
      </c>
      <c r="B39" s="115">
        <f aca="true" t="shared" si="5" ref="B39:K39">B15+B21+B26+B32+B38</f>
        <v>7</v>
      </c>
      <c r="C39" s="115">
        <f t="shared" si="5"/>
        <v>29</v>
      </c>
      <c r="D39" s="115">
        <f t="shared" si="5"/>
        <v>66</v>
      </c>
      <c r="E39" s="115">
        <f t="shared" si="5"/>
        <v>75</v>
      </c>
      <c r="F39" s="115">
        <f t="shared" si="5"/>
        <v>361</v>
      </c>
      <c r="G39" s="115">
        <f t="shared" si="5"/>
        <v>142</v>
      </c>
      <c r="H39" s="115">
        <f t="shared" si="5"/>
        <v>464</v>
      </c>
      <c r="I39" s="115">
        <f t="shared" si="5"/>
        <v>34</v>
      </c>
      <c r="J39" s="115">
        <f t="shared" si="5"/>
        <v>59</v>
      </c>
      <c r="K39" s="21">
        <f t="shared" si="5"/>
        <v>0</v>
      </c>
      <c r="L39" s="22">
        <f>L15+L21+L26+L32+L38</f>
        <v>1237</v>
      </c>
      <c r="Q39" s="94"/>
      <c r="R39" s="94"/>
      <c r="S39" s="94"/>
      <c r="T39" s="94"/>
    </row>
    <row r="40" spans="1:20" ht="12">
      <c r="A40" s="96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4"/>
      <c r="N40" s="94"/>
      <c r="O40" s="94"/>
      <c r="P40" s="94"/>
      <c r="Q40" s="94"/>
      <c r="R40" s="94"/>
      <c r="S40" s="94"/>
      <c r="T40" s="94"/>
    </row>
    <row r="41" spans="1:193" ht="12.75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  <c r="N41" s="99"/>
      <c r="O41" s="99"/>
      <c r="P41" s="99"/>
      <c r="Q41" s="99"/>
      <c r="R41" s="99"/>
      <c r="S41" s="99"/>
      <c r="T41" s="9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2.75">
      <c r="A42" s="98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9"/>
      <c r="N42" s="99"/>
      <c r="O42" s="99"/>
      <c r="P42" s="99"/>
      <c r="Q42" s="99"/>
      <c r="R42" s="99"/>
      <c r="S42" s="99"/>
      <c r="T42" s="9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  <c r="N43" s="99"/>
      <c r="O43" s="99"/>
      <c r="P43" s="99"/>
      <c r="Q43" s="99"/>
      <c r="R43" s="99"/>
      <c r="S43" s="99"/>
      <c r="T43" s="9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5.75">
      <c r="A44" s="160"/>
      <c r="B44" s="160"/>
      <c r="C44" s="160"/>
      <c r="D44" s="160"/>
      <c r="E44" s="160"/>
      <c r="F44" s="160"/>
      <c r="G44" s="160"/>
      <c r="H44" s="160"/>
      <c r="I44" s="100"/>
      <c r="J44" s="100"/>
      <c r="K44" s="100"/>
      <c r="L44" s="100"/>
      <c r="M44" s="99"/>
      <c r="N44" s="99"/>
      <c r="O44" s="99"/>
      <c r="P44" s="99"/>
      <c r="Q44" s="99"/>
      <c r="R44" s="99"/>
      <c r="S44" s="99"/>
      <c r="T44" s="9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118"/>
      <c r="B45" s="118"/>
      <c r="C45" s="118"/>
      <c r="D45" s="118"/>
      <c r="E45" s="118"/>
      <c r="F45" s="118"/>
      <c r="G45" s="118"/>
      <c r="H45" s="118"/>
      <c r="I45" s="100"/>
      <c r="J45" s="100"/>
      <c r="K45" s="100"/>
      <c r="L45" s="100"/>
      <c r="M45" s="99"/>
      <c r="N45" s="99"/>
      <c r="O45" s="99"/>
      <c r="P45" s="99"/>
      <c r="Q45" s="99"/>
      <c r="R45" s="99"/>
      <c r="S45" s="99"/>
      <c r="T45" s="99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20" s="4" customFormat="1" ht="15">
      <c r="A46" s="102" t="s">
        <v>74</v>
      </c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99"/>
      <c r="N46" s="99"/>
      <c r="O46" s="99"/>
      <c r="P46" s="99"/>
      <c r="Q46" s="99"/>
      <c r="R46" s="99"/>
      <c r="S46" s="99"/>
      <c r="T46" s="99"/>
    </row>
    <row r="47" spans="1:20" s="4" customFormat="1" ht="12.75">
      <c r="A47" s="139" t="s">
        <v>49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Q47" s="94"/>
      <c r="R47" s="99"/>
      <c r="S47" s="99"/>
      <c r="T47" s="99"/>
    </row>
    <row r="48" spans="1:20" s="4" customFormat="1" ht="12.75">
      <c r="A48" s="140" t="s">
        <v>48</v>
      </c>
      <c r="B48" s="140" t="s">
        <v>21</v>
      </c>
      <c r="C48" s="29" t="s">
        <v>22</v>
      </c>
      <c r="D48" s="140" t="s">
        <v>23</v>
      </c>
      <c r="E48" s="29" t="s">
        <v>22</v>
      </c>
      <c r="F48" s="140" t="s">
        <v>24</v>
      </c>
      <c r="G48" s="29" t="s">
        <v>22</v>
      </c>
      <c r="H48" s="140" t="s">
        <v>25</v>
      </c>
      <c r="I48" s="29" t="s">
        <v>22</v>
      </c>
      <c r="J48" s="29" t="s">
        <v>26</v>
      </c>
      <c r="K48" s="29" t="s">
        <v>22</v>
      </c>
      <c r="L48" s="140" t="s">
        <v>33</v>
      </c>
      <c r="Q48" s="94"/>
      <c r="R48" s="99"/>
      <c r="S48" s="99"/>
      <c r="T48" s="99"/>
    </row>
    <row r="49" spans="1:20" s="4" customFormat="1" ht="12.75">
      <c r="A49" s="141"/>
      <c r="B49" s="141"/>
      <c r="C49" s="30" t="s">
        <v>48</v>
      </c>
      <c r="D49" s="141"/>
      <c r="E49" s="30" t="s">
        <v>48</v>
      </c>
      <c r="F49" s="141"/>
      <c r="G49" s="30" t="s">
        <v>48</v>
      </c>
      <c r="H49" s="141"/>
      <c r="I49" s="30" t="s">
        <v>48</v>
      </c>
      <c r="J49" s="30" t="s">
        <v>50</v>
      </c>
      <c r="K49" s="30" t="s">
        <v>48</v>
      </c>
      <c r="L49" s="141"/>
      <c r="Q49" s="94"/>
      <c r="R49" s="99"/>
      <c r="S49" s="99"/>
      <c r="T49" s="99"/>
    </row>
    <row r="50" spans="1:20" s="4" customFormat="1" ht="12.75">
      <c r="A50" s="18" t="s">
        <v>28</v>
      </c>
      <c r="B50" s="14">
        <f>B15</f>
        <v>4</v>
      </c>
      <c r="C50" s="31">
        <f>B50/$L$50</f>
        <v>0.009389671361502348</v>
      </c>
      <c r="D50" s="14">
        <f>D15</f>
        <v>46</v>
      </c>
      <c r="E50" s="31">
        <f>D50/$L$50</f>
        <v>0.107981220657277</v>
      </c>
      <c r="F50" s="14">
        <f>F15</f>
        <v>151</v>
      </c>
      <c r="G50" s="31">
        <f>F50/$L$50</f>
        <v>0.3544600938967136</v>
      </c>
      <c r="H50" s="14">
        <f>H15</f>
        <v>202</v>
      </c>
      <c r="I50" s="31">
        <f>H50/$L$50</f>
        <v>0.47417840375586856</v>
      </c>
      <c r="J50" s="14">
        <f>J15</f>
        <v>23</v>
      </c>
      <c r="K50" s="31">
        <f>J50/L50</f>
        <v>0.0539906103286385</v>
      </c>
      <c r="L50" s="15">
        <f>B50+D50+F50+H50+J50</f>
        <v>426</v>
      </c>
      <c r="Q50" s="94"/>
      <c r="R50" s="99"/>
      <c r="S50" s="99"/>
      <c r="T50" s="99"/>
    </row>
    <row r="51" spans="1:193" ht="12" customHeight="1">
      <c r="A51" s="18" t="s">
        <v>29</v>
      </c>
      <c r="B51" s="14">
        <f>B21</f>
        <v>1</v>
      </c>
      <c r="C51" s="31">
        <f>B51/$L$51</f>
        <v>0.006802721088435374</v>
      </c>
      <c r="D51" s="14">
        <f>D21</f>
        <v>15</v>
      </c>
      <c r="E51" s="31">
        <f>D51/$L$51</f>
        <v>0.10204081632653061</v>
      </c>
      <c r="F51" s="14">
        <f>F21</f>
        <v>80</v>
      </c>
      <c r="G51" s="31">
        <f>F51/$L$51</f>
        <v>0.54421768707483</v>
      </c>
      <c r="H51" s="14">
        <f>H21</f>
        <v>45</v>
      </c>
      <c r="I51" s="31">
        <f>H51/L51</f>
        <v>0.30612244897959184</v>
      </c>
      <c r="J51" s="14">
        <f>J21</f>
        <v>6</v>
      </c>
      <c r="K51" s="31">
        <f>J51/L51</f>
        <v>0.04081632653061224</v>
      </c>
      <c r="L51" s="32">
        <f>B51+D51+F51+H51+J51</f>
        <v>147</v>
      </c>
      <c r="M51"/>
      <c r="N51"/>
      <c r="O51"/>
      <c r="P51"/>
      <c r="Q51" s="94"/>
      <c r="R51" s="99"/>
      <c r="S51" s="99"/>
      <c r="T51" s="9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18" t="s">
        <v>30</v>
      </c>
      <c r="B52" s="14">
        <f>B26</f>
        <v>0</v>
      </c>
      <c r="C52" s="31">
        <f>B52/$L$52</f>
        <v>0</v>
      </c>
      <c r="D52" s="14">
        <f>D26</f>
        <v>1</v>
      </c>
      <c r="E52" s="31">
        <f>D52/$L$52</f>
        <v>0.011627906976744186</v>
      </c>
      <c r="F52" s="14">
        <f>F26</f>
        <v>49</v>
      </c>
      <c r="G52" s="31">
        <f>F52/$L$52</f>
        <v>0.5697674418604651</v>
      </c>
      <c r="H52" s="14">
        <f>H26</f>
        <v>33</v>
      </c>
      <c r="I52" s="31">
        <f>H52/L52</f>
        <v>0.38372093023255816</v>
      </c>
      <c r="J52" s="14">
        <f>J26</f>
        <v>3</v>
      </c>
      <c r="K52" s="31">
        <f>J52/L52</f>
        <v>0.03488372093023256</v>
      </c>
      <c r="L52" s="32">
        <f>B52+D52+F52+H52+J52</f>
        <v>86</v>
      </c>
      <c r="M52"/>
      <c r="N52"/>
      <c r="O52"/>
      <c r="P52"/>
      <c r="Q52" s="94"/>
      <c r="R52" s="99"/>
      <c r="S52" s="99"/>
      <c r="T52" s="9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8" t="s">
        <v>31</v>
      </c>
      <c r="B53" s="14">
        <f>B32</f>
        <v>2</v>
      </c>
      <c r="C53" s="31">
        <f>B53/$L$53</f>
        <v>0.013157894736842105</v>
      </c>
      <c r="D53" s="14">
        <f>D32</f>
        <v>2</v>
      </c>
      <c r="E53" s="31">
        <f>D53/$L$53</f>
        <v>0.013157894736842105</v>
      </c>
      <c r="F53" s="14">
        <f>F32</f>
        <v>40</v>
      </c>
      <c r="G53" s="31">
        <f>F53/$L$53</f>
        <v>0.2631578947368421</v>
      </c>
      <c r="H53" s="14">
        <f>H32</f>
        <v>92</v>
      </c>
      <c r="I53" s="31">
        <f>H53/L53</f>
        <v>0.6052631578947368</v>
      </c>
      <c r="J53" s="14">
        <f>J32</f>
        <v>16</v>
      </c>
      <c r="K53" s="31">
        <f>J53/L53</f>
        <v>0.10526315789473684</v>
      </c>
      <c r="L53" s="32">
        <f>B53+D53+F53+H53+J53</f>
        <v>152</v>
      </c>
      <c r="M53"/>
      <c r="N53"/>
      <c r="O53"/>
      <c r="P53"/>
      <c r="Q53" s="94"/>
      <c r="R53" s="99"/>
      <c r="S53" s="99"/>
      <c r="T53" s="9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8" t="s">
        <v>32</v>
      </c>
      <c r="B54" s="14">
        <f>B38</f>
        <v>0</v>
      </c>
      <c r="C54" s="31">
        <f>B54/$L$54</f>
        <v>0</v>
      </c>
      <c r="D54" s="14">
        <f>D38</f>
        <v>2</v>
      </c>
      <c r="E54" s="31">
        <f>D54/$L$54</f>
        <v>0.0136986301369863</v>
      </c>
      <c r="F54" s="14">
        <f>F38</f>
        <v>41</v>
      </c>
      <c r="G54" s="31">
        <f>F54/$L$54</f>
        <v>0.2808219178082192</v>
      </c>
      <c r="H54" s="14">
        <f>H38</f>
        <v>92</v>
      </c>
      <c r="I54" s="31">
        <f>H54/L54</f>
        <v>0.6301369863013698</v>
      </c>
      <c r="J54" s="14">
        <f>J38</f>
        <v>11</v>
      </c>
      <c r="K54" s="31">
        <f>J54/L54</f>
        <v>0.07534246575342465</v>
      </c>
      <c r="L54" s="14">
        <f>B54+D54+F54+H54+J54</f>
        <v>146</v>
      </c>
      <c r="M54"/>
      <c r="N54"/>
      <c r="O54"/>
      <c r="P54"/>
      <c r="Q54" s="94"/>
      <c r="R54" s="99"/>
      <c r="S54" s="99"/>
      <c r="T54" s="9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3" t="s">
        <v>33</v>
      </c>
      <c r="B55" s="116">
        <f>SUM(B50:B54)</f>
        <v>7</v>
      </c>
      <c r="C55" s="34">
        <f>B55/$L$55</f>
        <v>0.0073145245559038665</v>
      </c>
      <c r="D55" s="116">
        <f>SUM(D50:D54)</f>
        <v>66</v>
      </c>
      <c r="E55" s="34">
        <f>D55/$L$55</f>
        <v>0.06896551724137931</v>
      </c>
      <c r="F55" s="116">
        <f>SUM(F50:F54)</f>
        <v>361</v>
      </c>
      <c r="G55" s="34">
        <f>F55/$L$55</f>
        <v>0.3772204806687565</v>
      </c>
      <c r="H55" s="116">
        <f>SUM(H50:H54)</f>
        <v>464</v>
      </c>
      <c r="I55" s="34">
        <f>H55/$L$55</f>
        <v>0.48484848484848486</v>
      </c>
      <c r="J55" s="116">
        <f>SUM(J50:J54)</f>
        <v>59</v>
      </c>
      <c r="K55" s="34">
        <f>J55/$L$55</f>
        <v>0.06165099268547544</v>
      </c>
      <c r="L55" s="35">
        <f>SUM(L50:L54)</f>
        <v>957</v>
      </c>
      <c r="M55"/>
      <c r="N55"/>
      <c r="O55"/>
      <c r="P55"/>
      <c r="Q55" s="94"/>
      <c r="R55" s="99"/>
      <c r="S55" s="99"/>
      <c r="T55" s="9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06"/>
      <c r="B56" s="109">
        <f>B55/L55</f>
        <v>0.0073145245559038665</v>
      </c>
      <c r="C56" s="109"/>
      <c r="D56" s="109">
        <f>D55/L55</f>
        <v>0.06896551724137931</v>
      </c>
      <c r="E56" s="109"/>
      <c r="F56" s="109">
        <f>F55/L55</f>
        <v>0.3772204806687565</v>
      </c>
      <c r="G56" s="109"/>
      <c r="H56" s="109">
        <f>H55/L55</f>
        <v>0.48484848484848486</v>
      </c>
      <c r="I56" s="109"/>
      <c r="J56" s="109">
        <f>J55/L55</f>
        <v>0.06165099268547544</v>
      </c>
      <c r="K56" s="109"/>
      <c r="L56" s="110">
        <f>SUM(B56:J56)</f>
        <v>1</v>
      </c>
      <c r="M56"/>
      <c r="N56"/>
      <c r="O56"/>
      <c r="P56"/>
      <c r="Q56" s="94"/>
      <c r="R56" s="99"/>
      <c r="S56" s="99"/>
      <c r="T56" s="9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06"/>
      <c r="B57" s="105"/>
      <c r="C57" s="111"/>
      <c r="D57" s="106"/>
      <c r="E57" s="106"/>
      <c r="F57" s="106"/>
      <c r="G57" s="106"/>
      <c r="H57" s="106"/>
      <c r="I57" s="106"/>
      <c r="J57" s="106"/>
      <c r="K57" s="106"/>
      <c r="L57" s="106"/>
      <c r="M57"/>
      <c r="N57"/>
      <c r="O57"/>
      <c r="P57"/>
      <c r="Q57" s="94"/>
      <c r="R57" s="99"/>
      <c r="S57" s="99"/>
      <c r="T57" s="9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39" t="s">
        <v>51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/>
      <c r="N58"/>
      <c r="O58"/>
      <c r="P58"/>
      <c r="Q58" s="94"/>
      <c r="R58" s="99"/>
      <c r="S58" s="99"/>
      <c r="T58" s="9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40" t="s">
        <v>48</v>
      </c>
      <c r="B59" s="140" t="s">
        <v>21</v>
      </c>
      <c r="C59" s="29" t="s">
        <v>22</v>
      </c>
      <c r="D59" s="140" t="s">
        <v>23</v>
      </c>
      <c r="E59" s="29" t="s">
        <v>22</v>
      </c>
      <c r="F59" s="140" t="s">
        <v>24</v>
      </c>
      <c r="G59" s="29" t="s">
        <v>22</v>
      </c>
      <c r="H59" s="140" t="s">
        <v>25</v>
      </c>
      <c r="I59" s="29" t="s">
        <v>22</v>
      </c>
      <c r="J59" s="29" t="s">
        <v>26</v>
      </c>
      <c r="K59" s="29" t="s">
        <v>22</v>
      </c>
      <c r="L59" s="140" t="s">
        <v>33</v>
      </c>
      <c r="M59"/>
      <c r="N59"/>
      <c r="O59"/>
      <c r="P59"/>
      <c r="Q59" s="94"/>
      <c r="R59" s="99"/>
      <c r="S59" s="99"/>
      <c r="T59" s="9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41"/>
      <c r="B60" s="141"/>
      <c r="C60" s="30" t="s">
        <v>48</v>
      </c>
      <c r="D60" s="141"/>
      <c r="E60" s="30" t="s">
        <v>48</v>
      </c>
      <c r="F60" s="141"/>
      <c r="G60" s="30" t="s">
        <v>48</v>
      </c>
      <c r="H60" s="141"/>
      <c r="I60" s="30" t="s">
        <v>48</v>
      </c>
      <c r="J60" s="30" t="s">
        <v>50</v>
      </c>
      <c r="K60" s="30" t="s">
        <v>48</v>
      </c>
      <c r="L60" s="141"/>
      <c r="M60"/>
      <c r="N60"/>
      <c r="O60"/>
      <c r="P60"/>
      <c r="Q60" s="94"/>
      <c r="R60" s="99"/>
      <c r="S60" s="99"/>
      <c r="T60" s="9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8" t="s">
        <v>28</v>
      </c>
      <c r="B61" s="14">
        <f>C15</f>
        <v>15</v>
      </c>
      <c r="C61" s="31">
        <f aca="true" t="shared" si="6" ref="C61:C66">B61/L61</f>
        <v>0.1171875</v>
      </c>
      <c r="D61" s="14">
        <f>E15</f>
        <v>31</v>
      </c>
      <c r="E61" s="31">
        <f aca="true" t="shared" si="7" ref="E61:E66">D61/L61</f>
        <v>0.2421875</v>
      </c>
      <c r="F61" s="14">
        <f>G15</f>
        <v>63</v>
      </c>
      <c r="G61" s="31">
        <f aca="true" t="shared" si="8" ref="G61:G66">F61/L61</f>
        <v>0.4921875</v>
      </c>
      <c r="H61" s="14">
        <f>I15</f>
        <v>19</v>
      </c>
      <c r="I61" s="31">
        <f aca="true" t="shared" si="9" ref="I61:I66">H61/L61</f>
        <v>0.1484375</v>
      </c>
      <c r="J61" s="14">
        <f>K15</f>
        <v>0</v>
      </c>
      <c r="K61" s="31">
        <f aca="true" t="shared" si="10" ref="K61:K66">J61/L61</f>
        <v>0</v>
      </c>
      <c r="L61" s="32">
        <f>B61+D61+F61+H61+J61</f>
        <v>128</v>
      </c>
      <c r="M61"/>
      <c r="N61"/>
      <c r="O61"/>
      <c r="P61"/>
      <c r="Q61" s="94"/>
      <c r="R61" s="99"/>
      <c r="S61" s="99"/>
      <c r="T61" s="9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20" s="5" customFormat="1" ht="12.75">
      <c r="A62" s="18" t="s">
        <v>29</v>
      </c>
      <c r="B62" s="14">
        <f>C21</f>
        <v>9</v>
      </c>
      <c r="C62" s="31">
        <f t="shared" si="6"/>
        <v>0.17307692307692307</v>
      </c>
      <c r="D62" s="14">
        <f>E21</f>
        <v>18</v>
      </c>
      <c r="E62" s="31">
        <f t="shared" si="7"/>
        <v>0.34615384615384615</v>
      </c>
      <c r="F62" s="14">
        <f>G21</f>
        <v>18</v>
      </c>
      <c r="G62" s="31">
        <f t="shared" si="8"/>
        <v>0.34615384615384615</v>
      </c>
      <c r="H62" s="14">
        <f>I21</f>
        <v>7</v>
      </c>
      <c r="I62" s="31">
        <f t="shared" si="9"/>
        <v>0.1346153846153846</v>
      </c>
      <c r="J62" s="14">
        <f>K21</f>
        <v>0</v>
      </c>
      <c r="K62" s="31">
        <f t="shared" si="10"/>
        <v>0</v>
      </c>
      <c r="L62" s="32">
        <f>B62+D62+F62+H62+J62</f>
        <v>52</v>
      </c>
      <c r="Q62" s="95"/>
      <c r="R62" s="112"/>
      <c r="S62" s="112"/>
      <c r="T62" s="112"/>
    </row>
    <row r="63" spans="1:193" ht="12.75">
      <c r="A63" s="18" t="s">
        <v>30</v>
      </c>
      <c r="B63" s="14">
        <f>C26</f>
        <v>1</v>
      </c>
      <c r="C63" s="31">
        <f t="shared" si="6"/>
        <v>0.03225806451612903</v>
      </c>
      <c r="D63" s="14">
        <f>E26</f>
        <v>14</v>
      </c>
      <c r="E63" s="31">
        <f t="shared" si="7"/>
        <v>0.45161290322580644</v>
      </c>
      <c r="F63" s="14">
        <f>G26</f>
        <v>15</v>
      </c>
      <c r="G63" s="31">
        <f t="shared" si="8"/>
        <v>0.4838709677419355</v>
      </c>
      <c r="H63" s="14">
        <f>I26</f>
        <v>1</v>
      </c>
      <c r="I63" s="31">
        <f t="shared" si="9"/>
        <v>0.03225806451612903</v>
      </c>
      <c r="J63" s="14">
        <f>K26</f>
        <v>0</v>
      </c>
      <c r="K63" s="31">
        <f t="shared" si="10"/>
        <v>0</v>
      </c>
      <c r="L63" s="32">
        <f>B63+D63+F63+H63+J63</f>
        <v>31</v>
      </c>
      <c r="M63"/>
      <c r="N63"/>
      <c r="O63"/>
      <c r="P63"/>
      <c r="Q63" s="94"/>
      <c r="R63" s="99"/>
      <c r="S63" s="99"/>
      <c r="T63" s="9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8" t="s">
        <v>31</v>
      </c>
      <c r="B64" s="14">
        <f>C32</f>
        <v>0</v>
      </c>
      <c r="C64" s="31">
        <f t="shared" si="6"/>
        <v>0</v>
      </c>
      <c r="D64" s="14">
        <f>E32</f>
        <v>8</v>
      </c>
      <c r="E64" s="31">
        <f t="shared" si="7"/>
        <v>0.22857142857142856</v>
      </c>
      <c r="F64" s="14">
        <f>G32</f>
        <v>23</v>
      </c>
      <c r="G64" s="31">
        <f t="shared" si="8"/>
        <v>0.6571428571428571</v>
      </c>
      <c r="H64" s="14">
        <f>I32</f>
        <v>4</v>
      </c>
      <c r="I64" s="31">
        <f t="shared" si="9"/>
        <v>0.11428571428571428</v>
      </c>
      <c r="J64" s="14">
        <f>K32</f>
        <v>0</v>
      </c>
      <c r="K64" s="31">
        <f t="shared" si="10"/>
        <v>0</v>
      </c>
      <c r="L64" s="15">
        <f>B64+D64+F64+H64+J64</f>
        <v>35</v>
      </c>
      <c r="M64"/>
      <c r="N64"/>
      <c r="O64"/>
      <c r="P64"/>
      <c r="Q64" s="94"/>
      <c r="R64" s="99"/>
      <c r="S64" s="99"/>
      <c r="T64" s="9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8" t="s">
        <v>32</v>
      </c>
      <c r="B65" s="14">
        <f>C38</f>
        <v>4</v>
      </c>
      <c r="C65" s="31">
        <f t="shared" si="6"/>
        <v>0.11764705882352941</v>
      </c>
      <c r="D65" s="14">
        <f>E38</f>
        <v>4</v>
      </c>
      <c r="E65" s="31">
        <f t="shared" si="7"/>
        <v>0.11764705882352941</v>
      </c>
      <c r="F65" s="14">
        <f>G38</f>
        <v>23</v>
      </c>
      <c r="G65" s="31">
        <f t="shared" si="8"/>
        <v>0.6764705882352942</v>
      </c>
      <c r="H65" s="14">
        <f>I38</f>
        <v>3</v>
      </c>
      <c r="I65" s="31">
        <f t="shared" si="9"/>
        <v>0.08823529411764706</v>
      </c>
      <c r="J65" s="14">
        <f>K38</f>
        <v>0</v>
      </c>
      <c r="K65" s="31">
        <f t="shared" si="10"/>
        <v>0</v>
      </c>
      <c r="L65" s="15">
        <f>B65+D65+F65+H65+J65</f>
        <v>34</v>
      </c>
      <c r="M65"/>
      <c r="N65"/>
      <c r="O65"/>
      <c r="P65"/>
      <c r="Q65" s="94"/>
      <c r="R65" s="99"/>
      <c r="S65" s="99"/>
      <c r="T65" s="9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33" t="s">
        <v>33</v>
      </c>
      <c r="B66" s="116">
        <f>SUM(B61:B65)</f>
        <v>29</v>
      </c>
      <c r="C66" s="34">
        <f t="shared" si="6"/>
        <v>0.10357142857142858</v>
      </c>
      <c r="D66" s="116">
        <f>SUM(D61:D65)</f>
        <v>75</v>
      </c>
      <c r="E66" s="34">
        <f t="shared" si="7"/>
        <v>0.26785714285714285</v>
      </c>
      <c r="F66" s="116">
        <f>SUM(F61:F65)</f>
        <v>142</v>
      </c>
      <c r="G66" s="34">
        <f t="shared" si="8"/>
        <v>0.5071428571428571</v>
      </c>
      <c r="H66" s="116">
        <f>SUM(H61:H65)</f>
        <v>34</v>
      </c>
      <c r="I66" s="34">
        <f t="shared" si="9"/>
        <v>0.12142857142857143</v>
      </c>
      <c r="J66" s="116">
        <f>SUM(J61:J65)</f>
        <v>0</v>
      </c>
      <c r="K66" s="34">
        <f t="shared" si="10"/>
        <v>0</v>
      </c>
      <c r="L66" s="35">
        <f>SUM(L61:L65)</f>
        <v>280</v>
      </c>
      <c r="M66"/>
      <c r="N66"/>
      <c r="O66"/>
      <c r="P66"/>
      <c r="Q66" s="94"/>
      <c r="R66" s="99"/>
      <c r="S66" s="99"/>
      <c r="T66" s="9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06"/>
      <c r="B67" s="109">
        <f>B66/L66</f>
        <v>0.10357142857142858</v>
      </c>
      <c r="C67" s="109"/>
      <c r="D67" s="109">
        <f>D66/L66</f>
        <v>0.26785714285714285</v>
      </c>
      <c r="E67" s="109"/>
      <c r="F67" s="109">
        <f>F66/L66</f>
        <v>0.5071428571428571</v>
      </c>
      <c r="G67" s="109"/>
      <c r="H67" s="109">
        <f>H66/L66</f>
        <v>0.12142857142857143</v>
      </c>
      <c r="I67" s="109"/>
      <c r="J67" s="109">
        <f>J66/L66</f>
        <v>0</v>
      </c>
      <c r="K67" s="109"/>
      <c r="L67" s="110">
        <f>SUM(B67:J67)</f>
        <v>1</v>
      </c>
      <c r="M67"/>
      <c r="N67"/>
      <c r="O67"/>
      <c r="P67"/>
      <c r="Q67" s="94"/>
      <c r="R67" s="99"/>
      <c r="S67" s="99"/>
      <c r="T67" s="9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06"/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/>
      <c r="N68"/>
      <c r="O68"/>
      <c r="P68"/>
      <c r="Q68" s="94"/>
      <c r="R68" s="99"/>
      <c r="S68" s="99"/>
      <c r="T68" s="9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39" t="s">
        <v>52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/>
      <c r="N69"/>
      <c r="O69"/>
      <c r="P69"/>
      <c r="Q69" s="94"/>
      <c r="R69" s="99"/>
      <c r="S69" s="99"/>
      <c r="T69" s="9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40" t="s">
        <v>48</v>
      </c>
      <c r="B70" s="140" t="s">
        <v>21</v>
      </c>
      <c r="C70" s="29" t="s">
        <v>22</v>
      </c>
      <c r="D70" s="140" t="s">
        <v>23</v>
      </c>
      <c r="E70" s="29" t="s">
        <v>22</v>
      </c>
      <c r="F70" s="140" t="s">
        <v>24</v>
      </c>
      <c r="G70" s="29" t="s">
        <v>22</v>
      </c>
      <c r="H70" s="140" t="s">
        <v>25</v>
      </c>
      <c r="I70" s="29" t="s">
        <v>22</v>
      </c>
      <c r="J70" s="29" t="s">
        <v>26</v>
      </c>
      <c r="K70" s="29" t="s">
        <v>22</v>
      </c>
      <c r="L70" s="140" t="s">
        <v>33</v>
      </c>
      <c r="M70"/>
      <c r="N70"/>
      <c r="O70"/>
      <c r="P70"/>
      <c r="Q70" s="94"/>
      <c r="R70" s="99"/>
      <c r="S70" s="99"/>
      <c r="T70" s="9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41"/>
      <c r="B71" s="141"/>
      <c r="C71" s="30" t="s">
        <v>48</v>
      </c>
      <c r="D71" s="141"/>
      <c r="E71" s="30" t="s">
        <v>48</v>
      </c>
      <c r="F71" s="141"/>
      <c r="G71" s="30" t="s">
        <v>48</v>
      </c>
      <c r="H71" s="141"/>
      <c r="I71" s="30" t="s">
        <v>48</v>
      </c>
      <c r="J71" s="30" t="s">
        <v>27</v>
      </c>
      <c r="K71" s="30" t="s">
        <v>48</v>
      </c>
      <c r="L71" s="141"/>
      <c r="M71"/>
      <c r="N71"/>
      <c r="O71"/>
      <c r="P71"/>
      <c r="Q71" s="94"/>
      <c r="R71" s="99"/>
      <c r="S71" s="99"/>
      <c r="T71" s="9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8" t="s">
        <v>28</v>
      </c>
      <c r="B72" s="14">
        <f>B61+B50</f>
        <v>19</v>
      </c>
      <c r="C72" s="31">
        <f>B72/L72</f>
        <v>0.03429602888086643</v>
      </c>
      <c r="D72" s="14">
        <f>D61+D50</f>
        <v>77</v>
      </c>
      <c r="E72" s="31">
        <f>D72/L72</f>
        <v>0.13898916967509026</v>
      </c>
      <c r="F72" s="14">
        <f>F61+F50</f>
        <v>214</v>
      </c>
      <c r="G72" s="31">
        <f>F72/L72</f>
        <v>0.3862815884476534</v>
      </c>
      <c r="H72" s="14">
        <f>H61+H50</f>
        <v>221</v>
      </c>
      <c r="I72" s="31">
        <f>H72/L72</f>
        <v>0.3989169675090253</v>
      </c>
      <c r="J72" s="14">
        <f>J61+J50</f>
        <v>23</v>
      </c>
      <c r="K72" s="31">
        <f>J72/L72</f>
        <v>0.04151624548736462</v>
      </c>
      <c r="L72" s="15">
        <f>B72+D72+F72+H72+J72</f>
        <v>554</v>
      </c>
      <c r="M72"/>
      <c r="N72"/>
      <c r="O72"/>
      <c r="P72"/>
      <c r="Q72" s="94"/>
      <c r="R72" s="99"/>
      <c r="S72" s="99"/>
      <c r="T72" s="99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29</v>
      </c>
      <c r="B73" s="14">
        <f>B62+B51</f>
        <v>10</v>
      </c>
      <c r="C73" s="31">
        <f>B73/L73</f>
        <v>0.05025125628140704</v>
      </c>
      <c r="D73" s="14">
        <f>D62+D51</f>
        <v>33</v>
      </c>
      <c r="E73" s="31">
        <f>D73/L73</f>
        <v>0.1658291457286432</v>
      </c>
      <c r="F73" s="14">
        <f>F62+F51</f>
        <v>98</v>
      </c>
      <c r="G73" s="31">
        <f>F73/L73</f>
        <v>0.49246231155778897</v>
      </c>
      <c r="H73" s="14">
        <f>H62+H51</f>
        <v>52</v>
      </c>
      <c r="I73" s="31">
        <f>H73/L73</f>
        <v>0.2613065326633166</v>
      </c>
      <c r="J73" s="14">
        <f>J62+J51</f>
        <v>6</v>
      </c>
      <c r="K73" s="31">
        <f>J73/L73</f>
        <v>0.03015075376884422</v>
      </c>
      <c r="L73" s="15">
        <f>B73+D73+F73+H73+J73</f>
        <v>199</v>
      </c>
      <c r="M73"/>
      <c r="N73"/>
      <c r="O73"/>
      <c r="P73"/>
      <c r="Q73" s="94"/>
      <c r="R73" s="99"/>
      <c r="S73" s="99"/>
      <c r="T73" s="99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18" t="s">
        <v>30</v>
      </c>
      <c r="B74" s="14">
        <f>B63+B52</f>
        <v>1</v>
      </c>
      <c r="C74" s="31">
        <f>B74/L74</f>
        <v>0.008547008547008548</v>
      </c>
      <c r="D74" s="14">
        <f>D63+D52</f>
        <v>15</v>
      </c>
      <c r="E74" s="31">
        <f>D74/L74</f>
        <v>0.1282051282051282</v>
      </c>
      <c r="F74" s="14">
        <f>F63+F52</f>
        <v>64</v>
      </c>
      <c r="G74" s="31">
        <f>F74/L74</f>
        <v>0.5470085470085471</v>
      </c>
      <c r="H74" s="14">
        <f>H63+H52</f>
        <v>34</v>
      </c>
      <c r="I74" s="31">
        <f>H74/L74</f>
        <v>0.2905982905982906</v>
      </c>
      <c r="J74" s="14">
        <f>J63+J52</f>
        <v>3</v>
      </c>
      <c r="K74" s="31">
        <f>J74/L74</f>
        <v>0.02564102564102564</v>
      </c>
      <c r="L74" s="15">
        <f>B74+D74+F74+H74+J74</f>
        <v>117</v>
      </c>
      <c r="M74"/>
      <c r="N74"/>
      <c r="O74"/>
      <c r="P74"/>
      <c r="Q74" s="94"/>
      <c r="R74" s="99"/>
      <c r="S74" s="99"/>
      <c r="T74" s="99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20" ht="12">
      <c r="A75" s="18" t="s">
        <v>31</v>
      </c>
      <c r="B75" s="14">
        <f>B64+B53</f>
        <v>2</v>
      </c>
      <c r="C75" s="31">
        <f>B75/L75</f>
        <v>0.0106951871657754</v>
      </c>
      <c r="D75" s="14">
        <f>D64+D53</f>
        <v>10</v>
      </c>
      <c r="E75" s="31">
        <f>D75/L75</f>
        <v>0.053475935828877004</v>
      </c>
      <c r="F75" s="14">
        <f>F64+F53</f>
        <v>63</v>
      </c>
      <c r="G75" s="31">
        <f>F75/L75</f>
        <v>0.33689839572192515</v>
      </c>
      <c r="H75" s="14">
        <f>H64+H53</f>
        <v>96</v>
      </c>
      <c r="I75" s="31">
        <f>H75/L75</f>
        <v>0.5133689839572193</v>
      </c>
      <c r="J75" s="14">
        <f>J64+J53</f>
        <v>16</v>
      </c>
      <c r="K75" s="31">
        <f>J75/L75</f>
        <v>0.0855614973262032</v>
      </c>
      <c r="L75" s="15">
        <f>B75+D75+F75+H75+J75</f>
        <v>187</v>
      </c>
      <c r="Q75" s="94"/>
      <c r="R75" s="94"/>
      <c r="S75" s="94"/>
      <c r="T75" s="94"/>
    </row>
    <row r="76" spans="1:20" ht="12">
      <c r="A76" s="18" t="s">
        <v>32</v>
      </c>
      <c r="B76" s="14">
        <f>B65+B54</f>
        <v>4</v>
      </c>
      <c r="C76" s="31">
        <f>B76/L76</f>
        <v>0.022222222222222223</v>
      </c>
      <c r="D76" s="14">
        <f>D65+D54</f>
        <v>6</v>
      </c>
      <c r="E76" s="31">
        <f>D76/L76</f>
        <v>0.03333333333333333</v>
      </c>
      <c r="F76" s="14">
        <f>F65+F54</f>
        <v>64</v>
      </c>
      <c r="G76" s="31">
        <f>F76/L76</f>
        <v>0.35555555555555557</v>
      </c>
      <c r="H76" s="14">
        <f>H65+H54</f>
        <v>95</v>
      </c>
      <c r="I76" s="31">
        <f>H76/L76</f>
        <v>0.5277777777777778</v>
      </c>
      <c r="J76" s="14">
        <f>J65+J54</f>
        <v>11</v>
      </c>
      <c r="K76" s="31">
        <f>J76/L76</f>
        <v>0.06111111111111111</v>
      </c>
      <c r="L76" s="15">
        <f>B76+D76+F76+H76+J76</f>
        <v>180</v>
      </c>
      <c r="Q76" s="94"/>
      <c r="R76" s="94"/>
      <c r="S76" s="94"/>
      <c r="T76" s="94"/>
    </row>
    <row r="77" spans="1:20" ht="12">
      <c r="A77" s="33" t="s">
        <v>33</v>
      </c>
      <c r="B77" s="116">
        <f>SUM(B72:B76)</f>
        <v>36</v>
      </c>
      <c r="C77" s="34">
        <f>B77/$L$77</f>
        <v>0.02910266774454325</v>
      </c>
      <c r="D77" s="116">
        <f>SUM(D72:D76)</f>
        <v>141</v>
      </c>
      <c r="E77" s="34">
        <f>D77/$L$77</f>
        <v>0.11398544866612773</v>
      </c>
      <c r="F77" s="116">
        <f>SUM(F72:F76)</f>
        <v>503</v>
      </c>
      <c r="G77" s="34">
        <f>F77/$L$77</f>
        <v>0.40662894098625707</v>
      </c>
      <c r="H77" s="116">
        <f>SUM(H72:H76)</f>
        <v>498</v>
      </c>
      <c r="I77" s="34">
        <f>H77/$L$77</f>
        <v>0.40258690379951495</v>
      </c>
      <c r="J77" s="116">
        <f>SUM(J72:J76)</f>
        <v>59</v>
      </c>
      <c r="K77" s="34">
        <f>J77/$L$77</f>
        <v>0.047696038803556995</v>
      </c>
      <c r="L77" s="22">
        <f>SUM(L72:L76)</f>
        <v>1237</v>
      </c>
      <c r="Q77" s="94"/>
      <c r="R77" s="94"/>
      <c r="S77" s="94"/>
      <c r="T77" s="94"/>
    </row>
    <row r="78" spans="1:20" ht="12">
      <c r="A78" s="106"/>
      <c r="B78" s="109">
        <f>B77/L77</f>
        <v>0.02910266774454325</v>
      </c>
      <c r="C78" s="109"/>
      <c r="D78" s="109">
        <f>D77/L77</f>
        <v>0.11398544866612773</v>
      </c>
      <c r="E78" s="109"/>
      <c r="F78" s="109">
        <f>F77/L77</f>
        <v>0.40662894098625707</v>
      </c>
      <c r="G78" s="109"/>
      <c r="H78" s="109">
        <f>H77/L77</f>
        <v>0.40258690379951495</v>
      </c>
      <c r="I78" s="109"/>
      <c r="J78" s="109">
        <f>J77/L77</f>
        <v>0.047696038803556995</v>
      </c>
      <c r="K78" s="109"/>
      <c r="L78" s="110">
        <f>SUM(B78:J78)</f>
        <v>1</v>
      </c>
      <c r="Q78" s="94"/>
      <c r="R78" s="94"/>
      <c r="S78" s="94"/>
      <c r="T78" s="94"/>
    </row>
    <row r="79" spans="1:20" ht="12">
      <c r="A79" s="106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10"/>
      <c r="Q79" s="94"/>
      <c r="R79" s="94"/>
      <c r="S79" s="94"/>
      <c r="T79" s="94"/>
    </row>
    <row r="80" spans="1:20" ht="12" hidden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Q80" s="94"/>
      <c r="R80" s="94"/>
      <c r="S80" s="94"/>
      <c r="T80" s="94"/>
    </row>
    <row r="81" spans="1:20" ht="12">
      <c r="A81" s="37" t="s">
        <v>40</v>
      </c>
      <c r="B81" s="17" t="s">
        <v>7</v>
      </c>
      <c r="C81" s="17" t="s">
        <v>34</v>
      </c>
      <c r="D81" s="17" t="s">
        <v>33</v>
      </c>
      <c r="E81" s="109"/>
      <c r="F81" s="109"/>
      <c r="G81" s="109"/>
      <c r="H81" s="109"/>
      <c r="I81" s="109"/>
      <c r="J81" s="109"/>
      <c r="K81" s="109"/>
      <c r="L81" s="110"/>
      <c r="Q81" s="94"/>
      <c r="R81" s="94"/>
      <c r="S81" s="94"/>
      <c r="T81" s="94"/>
    </row>
    <row r="82" spans="1:20" ht="12">
      <c r="A82" s="18" t="s">
        <v>53</v>
      </c>
      <c r="B82" s="15">
        <f>B55</f>
        <v>7</v>
      </c>
      <c r="C82" s="38">
        <f>B66</f>
        <v>29</v>
      </c>
      <c r="D82" s="39">
        <f>B77</f>
        <v>36</v>
      </c>
      <c r="E82" s="109"/>
      <c r="F82" s="109"/>
      <c r="G82" s="109"/>
      <c r="H82" s="109"/>
      <c r="I82" s="109"/>
      <c r="J82" s="109"/>
      <c r="K82" s="109"/>
      <c r="L82" s="110"/>
      <c r="Q82" s="94"/>
      <c r="R82" s="94"/>
      <c r="S82" s="94"/>
      <c r="T82" s="94"/>
    </row>
    <row r="83" spans="1:20" ht="12">
      <c r="A83" s="18" t="s">
        <v>54</v>
      </c>
      <c r="B83" s="15">
        <f>D55</f>
        <v>66</v>
      </c>
      <c r="C83" s="38">
        <f>D66</f>
        <v>75</v>
      </c>
      <c r="D83" s="39">
        <f>D77</f>
        <v>141</v>
      </c>
      <c r="E83" s="109"/>
      <c r="F83" s="109"/>
      <c r="G83" s="109"/>
      <c r="H83" s="109"/>
      <c r="I83" s="109"/>
      <c r="J83" s="109"/>
      <c r="K83" s="109"/>
      <c r="L83" s="110"/>
      <c r="Q83" s="94"/>
      <c r="R83" s="94"/>
      <c r="S83" s="94"/>
      <c r="T83" s="94"/>
    </row>
    <row r="84" spans="1:20" ht="12">
      <c r="A84" s="18" t="s">
        <v>55</v>
      </c>
      <c r="B84" s="15">
        <f>F55</f>
        <v>361</v>
      </c>
      <c r="C84" s="38">
        <f>F66</f>
        <v>142</v>
      </c>
      <c r="D84" s="39">
        <f>F77</f>
        <v>503</v>
      </c>
      <c r="E84" s="109"/>
      <c r="F84" s="109"/>
      <c r="G84" s="109"/>
      <c r="H84" s="109"/>
      <c r="I84" s="109"/>
      <c r="J84" s="109"/>
      <c r="K84" s="109"/>
      <c r="L84" s="110"/>
      <c r="Q84" s="94"/>
      <c r="R84" s="94"/>
      <c r="S84" s="94"/>
      <c r="T84" s="94"/>
    </row>
    <row r="85" spans="1:20" ht="12">
      <c r="A85" s="18" t="s">
        <v>56</v>
      </c>
      <c r="B85" s="15">
        <f>H55</f>
        <v>464</v>
      </c>
      <c r="C85" s="38">
        <f>H66</f>
        <v>34</v>
      </c>
      <c r="D85" s="39">
        <f>H77</f>
        <v>498</v>
      </c>
      <c r="E85" s="109"/>
      <c r="F85" s="109"/>
      <c r="G85" s="109"/>
      <c r="H85" s="109"/>
      <c r="I85" s="109"/>
      <c r="J85" s="109"/>
      <c r="K85" s="109"/>
      <c r="L85" s="110"/>
      <c r="Q85" s="94"/>
      <c r="R85" s="94"/>
      <c r="S85" s="94"/>
      <c r="T85" s="94"/>
    </row>
    <row r="86" spans="1:20" ht="12">
      <c r="A86" s="18" t="s">
        <v>57</v>
      </c>
      <c r="B86" s="15">
        <f>J55</f>
        <v>59</v>
      </c>
      <c r="C86" s="38">
        <f>J66</f>
        <v>0</v>
      </c>
      <c r="D86" s="39">
        <f>J77</f>
        <v>59</v>
      </c>
      <c r="E86" s="109"/>
      <c r="F86" s="109"/>
      <c r="G86" s="109"/>
      <c r="H86" s="109"/>
      <c r="I86" s="109"/>
      <c r="J86" s="109"/>
      <c r="K86" s="109"/>
      <c r="L86" s="110"/>
      <c r="Q86" s="94"/>
      <c r="R86" s="94"/>
      <c r="S86" s="94"/>
      <c r="T86" s="94"/>
    </row>
    <row r="87" spans="1:20" ht="12">
      <c r="A87" s="17" t="s">
        <v>33</v>
      </c>
      <c r="B87" s="35">
        <f>SUM(B82:B86)</f>
        <v>957</v>
      </c>
      <c r="C87" s="17">
        <f>SUM(C82:C86)</f>
        <v>280</v>
      </c>
      <c r="D87" s="22">
        <f>SUM(D82:D86)</f>
        <v>1237</v>
      </c>
      <c r="E87" s="109"/>
      <c r="F87" s="109"/>
      <c r="G87" s="109"/>
      <c r="H87" s="109"/>
      <c r="I87" s="109"/>
      <c r="J87" s="109"/>
      <c r="K87" s="109"/>
      <c r="L87" s="110"/>
      <c r="Q87" s="94"/>
      <c r="R87" s="94"/>
      <c r="S87" s="94"/>
      <c r="T87" s="94"/>
    </row>
    <row r="88" spans="1:20" ht="1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0" ht="1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1:20" ht="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1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ht="1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ht="1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ht="1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1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1:20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1:20" ht="1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ht="1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1:20" ht="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1:20" ht="1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ht="1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ht="12">
      <c r="A131" s="94"/>
      <c r="B131" s="94"/>
      <c r="C131" s="94"/>
      <c r="D131" s="94"/>
      <c r="E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0" ht="1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0" ht="1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1:20" ht="1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1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1:20" ht="1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ht="12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1:20" ht="12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1:20" ht="12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1:20" ht="12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2:20" ht="12">
      <c r="B142" s="94"/>
      <c r="C142" s="94"/>
      <c r="D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</row>
    <row r="143" spans="1:20" ht="12">
      <c r="A143" s="113" t="s">
        <v>58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94"/>
      <c r="S143" s="94"/>
      <c r="T143" s="94"/>
    </row>
    <row r="144" spans="1:17" ht="12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51" ht="12">
      <c r="A151" s="9"/>
    </row>
  </sheetData>
  <sheetProtection password="CA75" sheet="1" selectLockedCells="1" selectUnlockedCells="1"/>
  <mergeCells count="63">
    <mergeCell ref="A69:L69"/>
    <mergeCell ref="A70:A71"/>
    <mergeCell ref="B70:B71"/>
    <mergeCell ref="D70:D71"/>
    <mergeCell ref="F70:F71"/>
    <mergeCell ref="H70:H71"/>
    <mergeCell ref="L70:L71"/>
    <mergeCell ref="A33:A34"/>
    <mergeCell ref="A58:L58"/>
    <mergeCell ref="A59:A60"/>
    <mergeCell ref="B59:B60"/>
    <mergeCell ref="D59:D60"/>
    <mergeCell ref="F59:F60"/>
    <mergeCell ref="H59:H60"/>
    <mergeCell ref="L59:L60"/>
    <mergeCell ref="A44:H44"/>
    <mergeCell ref="A47:L47"/>
    <mergeCell ref="A48:A49"/>
    <mergeCell ref="B48:B49"/>
    <mergeCell ref="D48:D49"/>
    <mergeCell ref="F48:F49"/>
    <mergeCell ref="H48:H49"/>
    <mergeCell ref="L48:L49"/>
    <mergeCell ref="B33:C33"/>
    <mergeCell ref="D33:E33"/>
    <mergeCell ref="F33:G33"/>
    <mergeCell ref="H33:I33"/>
    <mergeCell ref="J33:K33"/>
    <mergeCell ref="L22:L23"/>
    <mergeCell ref="L27:L28"/>
    <mergeCell ref="L33:L34"/>
    <mergeCell ref="A27:A28"/>
    <mergeCell ref="B27:C27"/>
    <mergeCell ref="D27:E27"/>
    <mergeCell ref="F27:G27"/>
    <mergeCell ref="H27:I27"/>
    <mergeCell ref="J27:K27"/>
    <mergeCell ref="A22:A23"/>
    <mergeCell ref="B22:C22"/>
    <mergeCell ref="D22:E22"/>
    <mergeCell ref="F22:G22"/>
    <mergeCell ref="H22:I22"/>
    <mergeCell ref="J22:K22"/>
    <mergeCell ref="L8:L9"/>
    <mergeCell ref="A16:A17"/>
    <mergeCell ref="B16:C16"/>
    <mergeCell ref="D16:E16"/>
    <mergeCell ref="F16:G16"/>
    <mergeCell ref="H16:I16"/>
    <mergeCell ref="J16:K16"/>
    <mergeCell ref="L16:L17"/>
    <mergeCell ref="A8:A9"/>
    <mergeCell ref="B8:C8"/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150"/>
  <sheetViews>
    <sheetView zoomScalePageLayoutView="0" workbookViewId="0" topLeftCell="A31">
      <selection activeCell="A42" sqref="A42:IV49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/>
      <c r="N1"/>
      <c r="O1"/>
      <c r="P1"/>
      <c r="Q1" s="99"/>
      <c r="R1" s="99"/>
      <c r="S1" s="99"/>
      <c r="T1" s="9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/>
      <c r="N2"/>
      <c r="O2"/>
      <c r="P2"/>
      <c r="Q2" s="99"/>
      <c r="R2" s="99"/>
      <c r="S2" s="99"/>
      <c r="T2" s="9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 s="99"/>
      <c r="R3" s="99"/>
      <c r="S3" s="99"/>
      <c r="T3" s="9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94"/>
      <c r="B4" s="105"/>
      <c r="C4" s="162" t="s">
        <v>76</v>
      </c>
      <c r="D4" s="162"/>
      <c r="E4" s="162"/>
      <c r="F4" s="162"/>
      <c r="G4" s="106"/>
      <c r="H4" s="106"/>
      <c r="I4" s="106"/>
      <c r="J4" s="106"/>
      <c r="K4" s="106"/>
      <c r="L4" s="107"/>
      <c r="Q4" s="94"/>
      <c r="R4" s="94"/>
      <c r="S4" s="94"/>
      <c r="T4" s="94"/>
    </row>
    <row r="5" spans="1:20" ht="15.7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94"/>
      <c r="R5" s="94"/>
      <c r="S5" s="94"/>
      <c r="T5" s="94"/>
    </row>
    <row r="6" spans="1:20" ht="1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Q6" s="94"/>
      <c r="R6" s="94"/>
      <c r="S6" s="94"/>
      <c r="T6" s="94"/>
    </row>
    <row r="7" spans="1:20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Q7" s="94"/>
      <c r="R7" s="94"/>
      <c r="S7" s="94"/>
      <c r="T7" s="94"/>
    </row>
    <row r="8" spans="1:20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  <c r="Q8" s="94"/>
      <c r="R8" s="94"/>
      <c r="S8" s="94"/>
      <c r="T8" s="94"/>
    </row>
    <row r="9" spans="1:20" ht="12" customHeight="1">
      <c r="A9" s="143"/>
      <c r="B9" s="124" t="s">
        <v>7</v>
      </c>
      <c r="C9" s="124" t="s">
        <v>8</v>
      </c>
      <c r="D9" s="124" t="s">
        <v>7</v>
      </c>
      <c r="E9" s="124" t="s">
        <v>8</v>
      </c>
      <c r="F9" s="124" t="s">
        <v>7</v>
      </c>
      <c r="G9" s="124" t="s">
        <v>8</v>
      </c>
      <c r="H9" s="124" t="s">
        <v>7</v>
      </c>
      <c r="I9" s="124" t="s">
        <v>8</v>
      </c>
      <c r="J9" s="124" t="s">
        <v>7</v>
      </c>
      <c r="K9" s="124" t="s">
        <v>8</v>
      </c>
      <c r="L9" s="143"/>
      <c r="Q9" s="94"/>
      <c r="R9" s="94"/>
      <c r="S9" s="94"/>
      <c r="T9" s="94"/>
    </row>
    <row r="10" spans="1:20" ht="12" customHeight="1">
      <c r="A10" s="13" t="s">
        <v>9</v>
      </c>
      <c r="B10" s="46">
        <v>2</v>
      </c>
      <c r="C10" s="46">
        <v>5</v>
      </c>
      <c r="D10" s="46">
        <v>5</v>
      </c>
      <c r="E10" s="46">
        <v>14</v>
      </c>
      <c r="F10" s="46">
        <v>53</v>
      </c>
      <c r="G10" s="46">
        <v>9</v>
      </c>
      <c r="H10" s="46">
        <v>72</v>
      </c>
      <c r="I10" s="46">
        <v>5</v>
      </c>
      <c r="J10" s="46">
        <v>6</v>
      </c>
      <c r="K10" s="47">
        <v>0</v>
      </c>
      <c r="L10" s="15">
        <f>SUM(B10:K10)</f>
        <v>171</v>
      </c>
      <c r="Q10" s="94"/>
      <c r="R10" s="94"/>
      <c r="S10" s="94"/>
      <c r="T10" s="94"/>
    </row>
    <row r="11" spans="1:20" ht="12" customHeight="1">
      <c r="A11" s="13" t="s">
        <v>10</v>
      </c>
      <c r="B11" s="46">
        <v>0</v>
      </c>
      <c r="C11" s="46">
        <v>3</v>
      </c>
      <c r="D11" s="46">
        <v>41</v>
      </c>
      <c r="E11" s="46">
        <v>7</v>
      </c>
      <c r="F11" s="46">
        <v>40</v>
      </c>
      <c r="G11" s="46">
        <v>11</v>
      </c>
      <c r="H11" s="46">
        <v>34</v>
      </c>
      <c r="I11" s="46">
        <v>4</v>
      </c>
      <c r="J11" s="46">
        <v>4</v>
      </c>
      <c r="K11" s="47">
        <v>0</v>
      </c>
      <c r="L11" s="15">
        <f>SUM(B11:K11)</f>
        <v>144</v>
      </c>
      <c r="Q11" s="94"/>
      <c r="R11" s="94"/>
      <c r="S11" s="94"/>
      <c r="T11" s="94"/>
    </row>
    <row r="12" spans="1:20" ht="12" customHeight="1">
      <c r="A12" s="13" t="s">
        <v>11</v>
      </c>
      <c r="B12" s="46">
        <v>0</v>
      </c>
      <c r="C12" s="46">
        <v>4</v>
      </c>
      <c r="D12" s="46">
        <v>0</v>
      </c>
      <c r="E12" s="46">
        <v>1</v>
      </c>
      <c r="F12" s="46">
        <v>19</v>
      </c>
      <c r="G12" s="46">
        <v>11</v>
      </c>
      <c r="H12" s="46">
        <v>55</v>
      </c>
      <c r="I12" s="46">
        <v>0</v>
      </c>
      <c r="J12" s="46">
        <v>5</v>
      </c>
      <c r="K12" s="47">
        <v>0</v>
      </c>
      <c r="L12" s="15">
        <f>SUM(B12:K12)</f>
        <v>95</v>
      </c>
      <c r="Q12" s="94"/>
      <c r="R12" s="94"/>
      <c r="S12" s="94"/>
      <c r="T12" s="94"/>
    </row>
    <row r="13" spans="1:20" ht="12" customHeight="1">
      <c r="A13" s="13" t="s">
        <v>12</v>
      </c>
      <c r="B13" s="46">
        <v>2</v>
      </c>
      <c r="C13" s="46">
        <v>0</v>
      </c>
      <c r="D13" s="46">
        <v>2</v>
      </c>
      <c r="E13" s="46">
        <v>6</v>
      </c>
      <c r="F13" s="46">
        <v>16</v>
      </c>
      <c r="G13" s="46">
        <v>10</v>
      </c>
      <c r="H13" s="46">
        <v>12</v>
      </c>
      <c r="I13" s="46">
        <v>0</v>
      </c>
      <c r="J13" s="46">
        <v>3</v>
      </c>
      <c r="K13" s="47">
        <v>0</v>
      </c>
      <c r="L13" s="15">
        <f>SUM(B13:K13)</f>
        <v>51</v>
      </c>
      <c r="Q13" s="94"/>
      <c r="R13" s="94"/>
      <c r="S13" s="94"/>
      <c r="T13" s="94"/>
    </row>
    <row r="14" spans="1:20" s="2" customFormat="1" ht="12" customHeight="1">
      <c r="A14" s="13" t="s">
        <v>13</v>
      </c>
      <c r="B14" s="46">
        <v>0</v>
      </c>
      <c r="C14" s="46">
        <v>6</v>
      </c>
      <c r="D14" s="46">
        <v>1</v>
      </c>
      <c r="E14" s="48">
        <v>2</v>
      </c>
      <c r="F14" s="46">
        <v>23</v>
      </c>
      <c r="G14" s="46">
        <v>22</v>
      </c>
      <c r="H14" s="46">
        <v>42</v>
      </c>
      <c r="I14" s="46">
        <v>2</v>
      </c>
      <c r="J14" s="46">
        <v>5</v>
      </c>
      <c r="K14" s="47">
        <v>0</v>
      </c>
      <c r="L14" s="15">
        <f>SUM(B14:K14)</f>
        <v>103</v>
      </c>
      <c r="Q14" s="95"/>
      <c r="R14" s="95"/>
      <c r="S14" s="95"/>
      <c r="T14" s="95"/>
    </row>
    <row r="15" spans="1:20" s="2" customFormat="1" ht="12">
      <c r="A15" s="16" t="s">
        <v>41</v>
      </c>
      <c r="B15" s="17">
        <f aca="true" t="shared" si="0" ref="B15:L15">SUM(B10:B14)</f>
        <v>4</v>
      </c>
      <c r="C15" s="17">
        <f t="shared" si="0"/>
        <v>18</v>
      </c>
      <c r="D15" s="17">
        <f t="shared" si="0"/>
        <v>49</v>
      </c>
      <c r="E15" s="17">
        <f t="shared" si="0"/>
        <v>30</v>
      </c>
      <c r="F15" s="17">
        <f t="shared" si="0"/>
        <v>151</v>
      </c>
      <c r="G15" s="17">
        <f t="shared" si="0"/>
        <v>63</v>
      </c>
      <c r="H15" s="17">
        <f t="shared" si="0"/>
        <v>215</v>
      </c>
      <c r="I15" s="17">
        <f t="shared" si="0"/>
        <v>11</v>
      </c>
      <c r="J15" s="17">
        <f t="shared" si="0"/>
        <v>23</v>
      </c>
      <c r="K15" s="17">
        <f t="shared" si="0"/>
        <v>0</v>
      </c>
      <c r="L15" s="17">
        <f t="shared" si="0"/>
        <v>564</v>
      </c>
      <c r="Q15" s="95"/>
      <c r="R15" s="95"/>
      <c r="S15" s="95"/>
      <c r="T15" s="95"/>
    </row>
    <row r="16" spans="1:20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  <c r="Q16" s="94"/>
      <c r="R16" s="94"/>
      <c r="S16" s="94"/>
      <c r="T16" s="94"/>
    </row>
    <row r="17" spans="1:20" ht="12">
      <c r="A17" s="143"/>
      <c r="B17" s="124" t="s">
        <v>7</v>
      </c>
      <c r="C17" s="124" t="s">
        <v>8</v>
      </c>
      <c r="D17" s="124" t="s">
        <v>7</v>
      </c>
      <c r="E17" s="124" t="s">
        <v>8</v>
      </c>
      <c r="F17" s="124" t="s">
        <v>7</v>
      </c>
      <c r="G17" s="124" t="s">
        <v>8</v>
      </c>
      <c r="H17" s="124" t="s">
        <v>7</v>
      </c>
      <c r="I17" s="124" t="s">
        <v>8</v>
      </c>
      <c r="J17" s="124" t="s">
        <v>7</v>
      </c>
      <c r="K17" s="124" t="s">
        <v>8</v>
      </c>
      <c r="L17" s="143"/>
      <c r="Q17" s="94"/>
      <c r="R17" s="94"/>
      <c r="S17" s="94"/>
      <c r="T17" s="94"/>
    </row>
    <row r="18" spans="1:20" ht="12">
      <c r="A18" s="18" t="s">
        <v>12</v>
      </c>
      <c r="B18" s="46">
        <v>0</v>
      </c>
      <c r="C18" s="46">
        <v>3</v>
      </c>
      <c r="D18" s="46">
        <v>10</v>
      </c>
      <c r="E18" s="46">
        <v>13</v>
      </c>
      <c r="F18" s="46">
        <v>27</v>
      </c>
      <c r="G18" s="46">
        <v>3</v>
      </c>
      <c r="H18" s="46">
        <v>6</v>
      </c>
      <c r="I18" s="46">
        <v>1</v>
      </c>
      <c r="J18" s="46">
        <v>0</v>
      </c>
      <c r="K18" s="47">
        <v>0</v>
      </c>
      <c r="L18" s="15">
        <f>SUM(B18:K18)</f>
        <v>63</v>
      </c>
      <c r="Q18" s="94"/>
      <c r="R18" s="94"/>
      <c r="S18" s="94"/>
      <c r="T18" s="94"/>
    </row>
    <row r="19" spans="1:20" ht="12">
      <c r="A19" s="18" t="s">
        <v>14</v>
      </c>
      <c r="B19" s="46">
        <v>1</v>
      </c>
      <c r="C19" s="46">
        <v>2</v>
      </c>
      <c r="D19" s="46">
        <v>2</v>
      </c>
      <c r="E19" s="46">
        <v>5</v>
      </c>
      <c r="F19" s="46">
        <v>29</v>
      </c>
      <c r="G19" s="46">
        <v>4</v>
      </c>
      <c r="H19" s="46">
        <v>24</v>
      </c>
      <c r="I19" s="46">
        <v>1</v>
      </c>
      <c r="J19" s="46">
        <v>4</v>
      </c>
      <c r="K19" s="47">
        <v>0</v>
      </c>
      <c r="L19" s="15">
        <f>SUM(B19:K19)</f>
        <v>72</v>
      </c>
      <c r="Q19" s="94"/>
      <c r="R19" s="94"/>
      <c r="S19" s="94"/>
      <c r="T19" s="94"/>
    </row>
    <row r="20" spans="1:20" s="2" customFormat="1" ht="12">
      <c r="A20" s="18" t="s">
        <v>15</v>
      </c>
      <c r="B20" s="46">
        <v>0</v>
      </c>
      <c r="C20" s="46">
        <v>4</v>
      </c>
      <c r="D20" s="46">
        <v>3</v>
      </c>
      <c r="E20" s="46">
        <v>2</v>
      </c>
      <c r="F20" s="46">
        <v>30</v>
      </c>
      <c r="G20" s="46">
        <v>11</v>
      </c>
      <c r="H20" s="46">
        <v>19</v>
      </c>
      <c r="I20" s="46">
        <v>3</v>
      </c>
      <c r="J20" s="46">
        <v>2</v>
      </c>
      <c r="K20" s="47">
        <v>0</v>
      </c>
      <c r="L20" s="15">
        <f>SUM(B20:K20)</f>
        <v>74</v>
      </c>
      <c r="Q20" s="95"/>
      <c r="R20" s="95"/>
      <c r="S20" s="95"/>
      <c r="T20" s="95"/>
    </row>
    <row r="21" spans="1:20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9</v>
      </c>
      <c r="D21" s="17">
        <f t="shared" si="1"/>
        <v>15</v>
      </c>
      <c r="E21" s="17">
        <f t="shared" si="1"/>
        <v>20</v>
      </c>
      <c r="F21" s="17">
        <f t="shared" si="1"/>
        <v>86</v>
      </c>
      <c r="G21" s="17">
        <f t="shared" si="1"/>
        <v>18</v>
      </c>
      <c r="H21" s="17">
        <f t="shared" si="1"/>
        <v>49</v>
      </c>
      <c r="I21" s="17">
        <f t="shared" si="1"/>
        <v>5</v>
      </c>
      <c r="J21" s="17">
        <f t="shared" si="1"/>
        <v>6</v>
      </c>
      <c r="K21" s="17">
        <v>0</v>
      </c>
      <c r="L21" s="17">
        <f t="shared" si="1"/>
        <v>209</v>
      </c>
      <c r="Q21" s="95"/>
      <c r="R21" s="95"/>
      <c r="S21" s="95"/>
      <c r="T21" s="95"/>
    </row>
    <row r="22" spans="1:20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  <c r="Q22" s="94"/>
      <c r="R22" s="94"/>
      <c r="S22" s="94"/>
      <c r="T22" s="94"/>
    </row>
    <row r="23" spans="1:20" ht="12">
      <c r="A23" s="143"/>
      <c r="B23" s="124" t="s">
        <v>7</v>
      </c>
      <c r="C23" s="124" t="s">
        <v>8</v>
      </c>
      <c r="D23" s="124" t="s">
        <v>7</v>
      </c>
      <c r="E23" s="124" t="s">
        <v>8</v>
      </c>
      <c r="F23" s="124" t="s">
        <v>7</v>
      </c>
      <c r="G23" s="124" t="s">
        <v>8</v>
      </c>
      <c r="H23" s="124" t="s">
        <v>7</v>
      </c>
      <c r="I23" s="124" t="s">
        <v>8</v>
      </c>
      <c r="J23" s="124" t="s">
        <v>7</v>
      </c>
      <c r="K23" s="124" t="s">
        <v>8</v>
      </c>
      <c r="L23" s="143"/>
      <c r="Q23" s="94"/>
      <c r="R23" s="94"/>
      <c r="S23" s="94"/>
      <c r="T23" s="94"/>
    </row>
    <row r="24" spans="1:20" ht="12">
      <c r="A24" s="18" t="s">
        <v>16</v>
      </c>
      <c r="B24" s="46">
        <v>0</v>
      </c>
      <c r="C24" s="46">
        <v>0</v>
      </c>
      <c r="D24" s="46">
        <v>0</v>
      </c>
      <c r="E24" s="46">
        <v>3</v>
      </c>
      <c r="F24" s="46">
        <v>23</v>
      </c>
      <c r="G24" s="46">
        <v>8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57</v>
      </c>
      <c r="Q24" s="94"/>
      <c r="R24" s="94"/>
      <c r="S24" s="94"/>
      <c r="T24" s="94"/>
    </row>
    <row r="25" spans="1:20" s="2" customFormat="1" ht="12">
      <c r="A25" s="18" t="s">
        <v>12</v>
      </c>
      <c r="B25" s="46">
        <v>0</v>
      </c>
      <c r="C25" s="46">
        <v>1</v>
      </c>
      <c r="D25" s="46">
        <v>1</v>
      </c>
      <c r="E25" s="46">
        <v>11</v>
      </c>
      <c r="F25" s="46">
        <v>31</v>
      </c>
      <c r="G25" s="46">
        <v>6</v>
      </c>
      <c r="H25" s="46">
        <v>14</v>
      </c>
      <c r="I25" s="46">
        <v>1</v>
      </c>
      <c r="J25" s="46">
        <v>0</v>
      </c>
      <c r="K25" s="47">
        <v>0</v>
      </c>
      <c r="L25" s="15">
        <f>SUM(B25:K25)</f>
        <v>65</v>
      </c>
      <c r="Q25" s="95"/>
      <c r="R25" s="95"/>
      <c r="S25" s="95"/>
      <c r="T25" s="95"/>
    </row>
    <row r="26" spans="1:20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1</v>
      </c>
      <c r="D26" s="17">
        <f t="shared" si="2"/>
        <v>1</v>
      </c>
      <c r="E26" s="17">
        <f t="shared" si="2"/>
        <v>14</v>
      </c>
      <c r="F26" s="17">
        <f t="shared" si="2"/>
        <v>54</v>
      </c>
      <c r="G26" s="17">
        <f t="shared" si="2"/>
        <v>14</v>
      </c>
      <c r="H26" s="17">
        <f t="shared" si="2"/>
        <v>34</v>
      </c>
      <c r="I26" s="17">
        <f t="shared" si="2"/>
        <v>1</v>
      </c>
      <c r="J26" s="17">
        <f t="shared" si="2"/>
        <v>3</v>
      </c>
      <c r="K26" s="17">
        <f t="shared" si="2"/>
        <v>0</v>
      </c>
      <c r="L26" s="41">
        <f t="shared" si="2"/>
        <v>122</v>
      </c>
      <c r="Q26" s="95"/>
      <c r="R26" s="95"/>
      <c r="S26" s="95"/>
      <c r="T26" s="95"/>
    </row>
    <row r="27" spans="1:20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  <c r="Q27" s="94"/>
      <c r="R27" s="94"/>
      <c r="S27" s="94"/>
      <c r="T27" s="94"/>
    </row>
    <row r="28" spans="1:20" ht="12">
      <c r="A28" s="143"/>
      <c r="B28" s="124" t="s">
        <v>7</v>
      </c>
      <c r="C28" s="124" t="s">
        <v>8</v>
      </c>
      <c r="D28" s="124" t="s">
        <v>7</v>
      </c>
      <c r="E28" s="124" t="s">
        <v>8</v>
      </c>
      <c r="F28" s="124" t="s">
        <v>7</v>
      </c>
      <c r="G28" s="124" t="s">
        <v>8</v>
      </c>
      <c r="H28" s="124" t="s">
        <v>7</v>
      </c>
      <c r="I28" s="124" t="s">
        <v>8</v>
      </c>
      <c r="J28" s="124" t="s">
        <v>7</v>
      </c>
      <c r="K28" s="124" t="s">
        <v>8</v>
      </c>
      <c r="L28" s="143"/>
      <c r="Q28" s="94"/>
      <c r="R28" s="94"/>
      <c r="S28" s="94"/>
      <c r="T28" s="94"/>
    </row>
    <row r="29" spans="1:20" s="3" customFormat="1" ht="12">
      <c r="A29" s="18" t="s">
        <v>17</v>
      </c>
      <c r="B29" s="14">
        <v>0</v>
      </c>
      <c r="C29" s="46">
        <v>0</v>
      </c>
      <c r="D29" s="46">
        <v>0</v>
      </c>
      <c r="E29" s="46">
        <v>0</v>
      </c>
      <c r="F29" s="46">
        <v>1</v>
      </c>
      <c r="G29" s="46">
        <v>4</v>
      </c>
      <c r="H29" s="46">
        <v>33</v>
      </c>
      <c r="I29" s="46">
        <v>2</v>
      </c>
      <c r="J29" s="46">
        <v>9</v>
      </c>
      <c r="K29" s="47">
        <v>0</v>
      </c>
      <c r="L29" s="15">
        <f>SUM(B29:K29)</f>
        <v>49</v>
      </c>
      <c r="Q29" s="94"/>
      <c r="R29" s="94"/>
      <c r="S29" s="94"/>
      <c r="T29" s="94"/>
    </row>
    <row r="30" spans="1:20" ht="12">
      <c r="A30" s="13" t="s">
        <v>18</v>
      </c>
      <c r="B30" s="14">
        <v>0</v>
      </c>
      <c r="C30" s="46">
        <v>0</v>
      </c>
      <c r="D30" s="46">
        <v>2</v>
      </c>
      <c r="E30" s="46">
        <v>2</v>
      </c>
      <c r="F30" s="46">
        <v>25</v>
      </c>
      <c r="G30" s="46">
        <v>17</v>
      </c>
      <c r="H30" s="46">
        <v>49</v>
      </c>
      <c r="I30" s="46">
        <v>1</v>
      </c>
      <c r="J30" s="46">
        <v>6</v>
      </c>
      <c r="K30" s="47">
        <v>0</v>
      </c>
      <c r="L30" s="15">
        <f>SUM(B30:K30)</f>
        <v>102</v>
      </c>
      <c r="Q30" s="94"/>
      <c r="R30" s="94"/>
      <c r="S30" s="94"/>
      <c r="T30" s="94"/>
    </row>
    <row r="31" spans="1:20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6</v>
      </c>
      <c r="F31" s="46">
        <v>22</v>
      </c>
      <c r="G31" s="46">
        <v>1</v>
      </c>
      <c r="H31" s="46">
        <v>15</v>
      </c>
      <c r="I31" s="46">
        <v>1</v>
      </c>
      <c r="J31" s="46">
        <v>0</v>
      </c>
      <c r="K31" s="47">
        <v>0</v>
      </c>
      <c r="L31" s="15">
        <f>SUM(B31:K31)</f>
        <v>47</v>
      </c>
      <c r="Q31" s="95"/>
      <c r="R31" s="95"/>
      <c r="S31" s="95"/>
      <c r="T31" s="95"/>
    </row>
    <row r="32" spans="1:20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0</v>
      </c>
      <c r="D32" s="17">
        <f t="shared" si="3"/>
        <v>2</v>
      </c>
      <c r="E32" s="17">
        <f t="shared" si="3"/>
        <v>8</v>
      </c>
      <c r="F32" s="17">
        <f t="shared" si="3"/>
        <v>48</v>
      </c>
      <c r="G32" s="17">
        <f t="shared" si="3"/>
        <v>22</v>
      </c>
      <c r="H32" s="17">
        <f t="shared" si="3"/>
        <v>97</v>
      </c>
      <c r="I32" s="17">
        <f t="shared" si="3"/>
        <v>4</v>
      </c>
      <c r="J32" s="17">
        <f t="shared" si="3"/>
        <v>15</v>
      </c>
      <c r="K32" s="17">
        <f t="shared" si="3"/>
        <v>0</v>
      </c>
      <c r="L32" s="17">
        <f t="shared" si="3"/>
        <v>198</v>
      </c>
      <c r="Q32" s="95"/>
      <c r="R32" s="95"/>
      <c r="S32" s="95"/>
      <c r="T32" s="95"/>
    </row>
    <row r="33" spans="1:20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65</v>
      </c>
      <c r="K33" s="146"/>
      <c r="L33" s="142" t="s">
        <v>33</v>
      </c>
      <c r="Q33" s="94"/>
      <c r="R33" s="94"/>
      <c r="S33" s="94"/>
      <c r="T33" s="94"/>
    </row>
    <row r="34" spans="1:20" ht="12">
      <c r="A34" s="143"/>
      <c r="B34" s="124" t="s">
        <v>7</v>
      </c>
      <c r="C34" s="124" t="s">
        <v>8</v>
      </c>
      <c r="D34" s="124" t="s">
        <v>7</v>
      </c>
      <c r="E34" s="124" t="s">
        <v>8</v>
      </c>
      <c r="F34" s="124" t="s">
        <v>7</v>
      </c>
      <c r="G34" s="124" t="s">
        <v>8</v>
      </c>
      <c r="H34" s="124" t="s">
        <v>7</v>
      </c>
      <c r="I34" s="124" t="s">
        <v>8</v>
      </c>
      <c r="J34" s="124" t="s">
        <v>7</v>
      </c>
      <c r="K34" s="124" t="s">
        <v>8</v>
      </c>
      <c r="L34" s="143"/>
      <c r="Q34" s="94"/>
      <c r="R34" s="94"/>
      <c r="S34" s="94"/>
      <c r="T34" s="94"/>
    </row>
    <row r="35" spans="1:20" ht="12">
      <c r="A35" s="18" t="s">
        <v>19</v>
      </c>
      <c r="B35" s="46">
        <v>0</v>
      </c>
      <c r="C35" s="46">
        <v>3</v>
      </c>
      <c r="D35" s="46">
        <v>1</v>
      </c>
      <c r="E35" s="46">
        <v>1</v>
      </c>
      <c r="F35" s="46">
        <v>13</v>
      </c>
      <c r="G35" s="46">
        <v>4</v>
      </c>
      <c r="H35" s="46">
        <v>28</v>
      </c>
      <c r="I35" s="46">
        <v>1</v>
      </c>
      <c r="J35" s="46">
        <v>5</v>
      </c>
      <c r="K35" s="46">
        <v>0</v>
      </c>
      <c r="L35" s="14">
        <f>SUM(B35:K35)</f>
        <v>56</v>
      </c>
      <c r="Q35" s="94"/>
      <c r="R35" s="94"/>
      <c r="S35" s="94"/>
      <c r="T35" s="94"/>
    </row>
    <row r="36" spans="1:20" ht="12">
      <c r="A36" s="18" t="s">
        <v>12</v>
      </c>
      <c r="B36" s="46">
        <v>0</v>
      </c>
      <c r="C36" s="46">
        <v>1</v>
      </c>
      <c r="D36" s="46">
        <v>0</v>
      </c>
      <c r="E36" s="46">
        <v>3</v>
      </c>
      <c r="F36" s="46">
        <v>26</v>
      </c>
      <c r="G36" s="46">
        <v>5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55</v>
      </c>
      <c r="Q36" s="94"/>
      <c r="R36" s="94"/>
      <c r="S36" s="94"/>
      <c r="T36" s="94"/>
    </row>
    <row r="37" spans="1:20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5</v>
      </c>
      <c r="G37" s="46">
        <v>13</v>
      </c>
      <c r="H37" s="46">
        <v>52</v>
      </c>
      <c r="I37" s="46">
        <v>1</v>
      </c>
      <c r="J37" s="46">
        <v>4</v>
      </c>
      <c r="K37" s="47">
        <v>0</v>
      </c>
      <c r="L37" s="15">
        <f>SUM(B37:K37)</f>
        <v>76</v>
      </c>
      <c r="Q37" s="95"/>
      <c r="R37" s="95"/>
      <c r="S37" s="95"/>
      <c r="T37" s="95"/>
    </row>
    <row r="38" spans="1:20" ht="12">
      <c r="A38" s="16" t="s">
        <v>46</v>
      </c>
      <c r="B38" s="17">
        <f aca="true" t="shared" si="4" ref="B38:L38">SUM(B34:B37)</f>
        <v>0</v>
      </c>
      <c r="C38" s="17">
        <f t="shared" si="4"/>
        <v>4</v>
      </c>
      <c r="D38" s="17">
        <f t="shared" si="4"/>
        <v>2</v>
      </c>
      <c r="E38" s="17">
        <f t="shared" si="4"/>
        <v>4</v>
      </c>
      <c r="F38" s="17">
        <f t="shared" si="4"/>
        <v>44</v>
      </c>
      <c r="G38" s="17">
        <f t="shared" si="4"/>
        <v>22</v>
      </c>
      <c r="H38" s="17">
        <f t="shared" si="4"/>
        <v>98</v>
      </c>
      <c r="I38" s="17">
        <f t="shared" si="4"/>
        <v>2</v>
      </c>
      <c r="J38" s="17">
        <f t="shared" si="4"/>
        <v>11</v>
      </c>
      <c r="K38" s="17">
        <f t="shared" si="4"/>
        <v>0</v>
      </c>
      <c r="L38" s="19">
        <f t="shared" si="4"/>
        <v>187</v>
      </c>
      <c r="Q38" s="94"/>
      <c r="R38" s="94"/>
      <c r="S38" s="94"/>
      <c r="T38" s="94"/>
    </row>
    <row r="39" spans="1:20" ht="12">
      <c r="A39" s="20" t="s">
        <v>45</v>
      </c>
      <c r="B39" s="124">
        <f aca="true" t="shared" si="5" ref="B39:K39">B15+B21+B26+B32+B38</f>
        <v>7</v>
      </c>
      <c r="C39" s="124">
        <f t="shared" si="5"/>
        <v>32</v>
      </c>
      <c r="D39" s="124">
        <f t="shared" si="5"/>
        <v>69</v>
      </c>
      <c r="E39" s="124">
        <f t="shared" si="5"/>
        <v>76</v>
      </c>
      <c r="F39" s="124">
        <f t="shared" si="5"/>
        <v>383</v>
      </c>
      <c r="G39" s="124">
        <f t="shared" si="5"/>
        <v>139</v>
      </c>
      <c r="H39" s="124">
        <f t="shared" si="5"/>
        <v>493</v>
      </c>
      <c r="I39" s="124">
        <f t="shared" si="5"/>
        <v>23</v>
      </c>
      <c r="J39" s="124">
        <f t="shared" si="5"/>
        <v>58</v>
      </c>
      <c r="K39" s="21">
        <f t="shared" si="5"/>
        <v>0</v>
      </c>
      <c r="L39" s="22">
        <f>L15+L21+L26+L32+L38</f>
        <v>1280</v>
      </c>
      <c r="Q39" s="94"/>
      <c r="R39" s="94"/>
      <c r="S39" s="94"/>
      <c r="T39" s="94"/>
    </row>
    <row r="40" spans="1:20" ht="12">
      <c r="A40" s="96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4"/>
      <c r="N40" s="94"/>
      <c r="O40" s="94"/>
      <c r="P40" s="94"/>
      <c r="Q40" s="94"/>
      <c r="R40" s="94"/>
      <c r="S40" s="94"/>
      <c r="T40" s="94"/>
    </row>
    <row r="41" spans="1:193" ht="12.75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  <c r="N41" s="99"/>
      <c r="O41" s="99"/>
      <c r="P41" s="99"/>
      <c r="Q41" s="99"/>
      <c r="R41" s="99"/>
      <c r="S41" s="99"/>
      <c r="T41" s="9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2.75">
      <c r="A42" s="98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9"/>
      <c r="N42" s="99"/>
      <c r="O42" s="99"/>
      <c r="P42" s="99"/>
      <c r="Q42" s="99"/>
      <c r="R42" s="99"/>
      <c r="S42" s="99"/>
      <c r="T42" s="9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5.75">
      <c r="A43" s="160"/>
      <c r="B43" s="160"/>
      <c r="C43" s="160"/>
      <c r="D43" s="160"/>
      <c r="E43" s="160"/>
      <c r="F43" s="160"/>
      <c r="G43" s="160"/>
      <c r="H43" s="160"/>
      <c r="I43" s="100"/>
      <c r="J43" s="100"/>
      <c r="K43" s="100"/>
      <c r="L43" s="100"/>
      <c r="M43" s="99"/>
      <c r="N43" s="99"/>
      <c r="O43" s="99"/>
      <c r="P43" s="99"/>
      <c r="Q43" s="99"/>
      <c r="R43" s="99"/>
      <c r="S43" s="99"/>
      <c r="T43" s="9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5.75">
      <c r="A44" s="125"/>
      <c r="B44" s="125"/>
      <c r="C44" s="125"/>
      <c r="D44" s="125"/>
      <c r="E44" s="125"/>
      <c r="F44" s="125"/>
      <c r="G44" s="125"/>
      <c r="H44" s="125"/>
      <c r="I44" s="100"/>
      <c r="J44" s="100"/>
      <c r="K44" s="100"/>
      <c r="L44" s="100"/>
      <c r="M44" s="99"/>
      <c r="N44" s="99"/>
      <c r="O44" s="99"/>
      <c r="P44" s="99"/>
      <c r="Q44" s="99"/>
      <c r="R44" s="99"/>
      <c r="S44" s="99"/>
      <c r="T44" s="9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20" s="4" customFormat="1" ht="15">
      <c r="A45" s="102" t="s">
        <v>75</v>
      </c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99"/>
      <c r="N45" s="99"/>
      <c r="O45" s="99"/>
      <c r="P45" s="99"/>
      <c r="Q45" s="99"/>
      <c r="R45" s="99"/>
      <c r="S45" s="99"/>
      <c r="T45" s="99"/>
    </row>
    <row r="46" spans="1:20" s="4" customFormat="1" ht="12.75">
      <c r="A46" s="139" t="s">
        <v>49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Q46" s="94"/>
      <c r="R46" s="99"/>
      <c r="S46" s="99"/>
      <c r="T46" s="99"/>
    </row>
    <row r="47" spans="1:20" s="4" customFormat="1" ht="12.75">
      <c r="A47" s="140" t="s">
        <v>48</v>
      </c>
      <c r="B47" s="140" t="s">
        <v>21</v>
      </c>
      <c r="C47" s="29" t="s">
        <v>22</v>
      </c>
      <c r="D47" s="140" t="s">
        <v>23</v>
      </c>
      <c r="E47" s="29" t="s">
        <v>22</v>
      </c>
      <c r="F47" s="140" t="s">
        <v>24</v>
      </c>
      <c r="G47" s="29" t="s">
        <v>22</v>
      </c>
      <c r="H47" s="140" t="s">
        <v>25</v>
      </c>
      <c r="I47" s="29" t="s">
        <v>22</v>
      </c>
      <c r="J47" s="29" t="s">
        <v>26</v>
      </c>
      <c r="K47" s="29" t="s">
        <v>22</v>
      </c>
      <c r="L47" s="140" t="s">
        <v>33</v>
      </c>
      <c r="Q47" s="94"/>
      <c r="R47" s="99"/>
      <c r="S47" s="99"/>
      <c r="T47" s="99"/>
    </row>
    <row r="48" spans="1:20" s="4" customFormat="1" ht="12.75">
      <c r="A48" s="141"/>
      <c r="B48" s="141"/>
      <c r="C48" s="30" t="s">
        <v>48</v>
      </c>
      <c r="D48" s="141"/>
      <c r="E48" s="30" t="s">
        <v>48</v>
      </c>
      <c r="F48" s="141"/>
      <c r="G48" s="30" t="s">
        <v>48</v>
      </c>
      <c r="H48" s="141"/>
      <c r="I48" s="30" t="s">
        <v>48</v>
      </c>
      <c r="J48" s="30" t="s">
        <v>50</v>
      </c>
      <c r="K48" s="30" t="s">
        <v>48</v>
      </c>
      <c r="L48" s="141"/>
      <c r="Q48" s="94"/>
      <c r="R48" s="99"/>
      <c r="S48" s="99"/>
      <c r="T48" s="99"/>
    </row>
    <row r="49" spans="1:20" s="4" customFormat="1" ht="12.75">
      <c r="A49" s="18" t="s">
        <v>28</v>
      </c>
      <c r="B49" s="14">
        <f>B15</f>
        <v>4</v>
      </c>
      <c r="C49" s="31">
        <f>B49/$L$49</f>
        <v>0.00904977375565611</v>
      </c>
      <c r="D49" s="14">
        <f>D15</f>
        <v>49</v>
      </c>
      <c r="E49" s="31">
        <f>D49/$L$49</f>
        <v>0.11085972850678733</v>
      </c>
      <c r="F49" s="14">
        <f>F15</f>
        <v>151</v>
      </c>
      <c r="G49" s="31">
        <f>F49/$L$49</f>
        <v>0.3416289592760181</v>
      </c>
      <c r="H49" s="14">
        <f>H15</f>
        <v>215</v>
      </c>
      <c r="I49" s="31">
        <f>H49/$L$49</f>
        <v>0.48642533936651583</v>
      </c>
      <c r="J49" s="14">
        <f>J15</f>
        <v>23</v>
      </c>
      <c r="K49" s="31">
        <f>J49/L49</f>
        <v>0.05203619909502263</v>
      </c>
      <c r="L49" s="15">
        <f>B49+D49+F49+H49+J49</f>
        <v>442</v>
      </c>
      <c r="Q49" s="94"/>
      <c r="R49" s="99"/>
      <c r="S49" s="99"/>
      <c r="T49" s="99"/>
    </row>
    <row r="50" spans="1:193" ht="12" customHeight="1">
      <c r="A50" s="18" t="s">
        <v>29</v>
      </c>
      <c r="B50" s="14">
        <f>B21</f>
        <v>1</v>
      </c>
      <c r="C50" s="31">
        <f>B50/$L$50</f>
        <v>0.006369426751592357</v>
      </c>
      <c r="D50" s="14">
        <f>D21</f>
        <v>15</v>
      </c>
      <c r="E50" s="31">
        <f>D50/$L$50</f>
        <v>0.09554140127388536</v>
      </c>
      <c r="F50" s="14">
        <f>F21</f>
        <v>86</v>
      </c>
      <c r="G50" s="31">
        <f>F50/$L$50</f>
        <v>0.5477707006369427</v>
      </c>
      <c r="H50" s="14">
        <f>H21</f>
        <v>49</v>
      </c>
      <c r="I50" s="31">
        <f>H50/L50</f>
        <v>0.31210191082802546</v>
      </c>
      <c r="J50" s="14">
        <f>J21</f>
        <v>6</v>
      </c>
      <c r="K50" s="31">
        <f>J50/L50</f>
        <v>0.03821656050955414</v>
      </c>
      <c r="L50" s="32">
        <f>B50+D50+F50+H50+J50</f>
        <v>157</v>
      </c>
      <c r="M50"/>
      <c r="N50"/>
      <c r="O50"/>
      <c r="P50"/>
      <c r="Q50" s="94"/>
      <c r="R50" s="99"/>
      <c r="S50" s="99"/>
      <c r="T50" s="9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8" t="s">
        <v>30</v>
      </c>
      <c r="B51" s="14">
        <f>B26</f>
        <v>0</v>
      </c>
      <c r="C51" s="31">
        <f>B51/$L$51</f>
        <v>0</v>
      </c>
      <c r="D51" s="14">
        <f>D26</f>
        <v>1</v>
      </c>
      <c r="E51" s="31">
        <f>D51/$L$51</f>
        <v>0.010869565217391304</v>
      </c>
      <c r="F51" s="14">
        <f>F26</f>
        <v>54</v>
      </c>
      <c r="G51" s="31">
        <f>F51/$L$51</f>
        <v>0.5869565217391305</v>
      </c>
      <c r="H51" s="14">
        <f>H26</f>
        <v>34</v>
      </c>
      <c r="I51" s="31">
        <f>H51/L51</f>
        <v>0.3695652173913043</v>
      </c>
      <c r="J51" s="14">
        <f>J26</f>
        <v>3</v>
      </c>
      <c r="K51" s="31">
        <f>J51/L51</f>
        <v>0.03260869565217391</v>
      </c>
      <c r="L51" s="32">
        <f>B51+D51+F51+H51+J51</f>
        <v>92</v>
      </c>
      <c r="M51"/>
      <c r="N51"/>
      <c r="O51"/>
      <c r="P51"/>
      <c r="Q51" s="94"/>
      <c r="R51" s="99"/>
      <c r="S51" s="99"/>
      <c r="T51" s="9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18" t="s">
        <v>31</v>
      </c>
      <c r="B52" s="14">
        <f>B32</f>
        <v>2</v>
      </c>
      <c r="C52" s="31">
        <f>B52/$L$52</f>
        <v>0.012195121951219513</v>
      </c>
      <c r="D52" s="14">
        <f>D32</f>
        <v>2</v>
      </c>
      <c r="E52" s="31">
        <f>D52/$L$52</f>
        <v>0.012195121951219513</v>
      </c>
      <c r="F52" s="14">
        <f>F32</f>
        <v>48</v>
      </c>
      <c r="G52" s="31">
        <f>F52/$L$52</f>
        <v>0.2926829268292683</v>
      </c>
      <c r="H52" s="14">
        <f>H32</f>
        <v>97</v>
      </c>
      <c r="I52" s="31">
        <f>H52/L52</f>
        <v>0.5914634146341463</v>
      </c>
      <c r="J52" s="14">
        <f>J32</f>
        <v>15</v>
      </c>
      <c r="K52" s="31">
        <f>J52/L52</f>
        <v>0.09146341463414634</v>
      </c>
      <c r="L52" s="32">
        <f>B52+D52+F52+H52+J52</f>
        <v>164</v>
      </c>
      <c r="M52"/>
      <c r="N52"/>
      <c r="O52"/>
      <c r="P52"/>
      <c r="Q52" s="94"/>
      <c r="R52" s="99"/>
      <c r="S52" s="99"/>
      <c r="T52" s="9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8" t="s">
        <v>32</v>
      </c>
      <c r="B53" s="14">
        <f>B38</f>
        <v>0</v>
      </c>
      <c r="C53" s="31">
        <f>B53/$L$53</f>
        <v>0</v>
      </c>
      <c r="D53" s="14">
        <f>D38</f>
        <v>2</v>
      </c>
      <c r="E53" s="31">
        <f>D53/$L$53</f>
        <v>0.012903225806451613</v>
      </c>
      <c r="F53" s="14">
        <f>F38</f>
        <v>44</v>
      </c>
      <c r="G53" s="31">
        <f>F53/$L$53</f>
        <v>0.2838709677419355</v>
      </c>
      <c r="H53" s="14">
        <f>H38</f>
        <v>98</v>
      </c>
      <c r="I53" s="31">
        <f>H53/L53</f>
        <v>0.632258064516129</v>
      </c>
      <c r="J53" s="14">
        <f>J38</f>
        <v>11</v>
      </c>
      <c r="K53" s="31">
        <f>J53/L53</f>
        <v>0.07096774193548387</v>
      </c>
      <c r="L53" s="14">
        <f>B53+D53+F53+H53+J53</f>
        <v>155</v>
      </c>
      <c r="M53"/>
      <c r="N53"/>
      <c r="O53"/>
      <c r="P53"/>
      <c r="Q53" s="94"/>
      <c r="R53" s="99"/>
      <c r="S53" s="99"/>
      <c r="T53" s="9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33" t="s">
        <v>33</v>
      </c>
      <c r="B54" s="123">
        <f>SUM(B49:B53)</f>
        <v>7</v>
      </c>
      <c r="C54" s="34">
        <f>B54/$L$54</f>
        <v>0.006930693069306931</v>
      </c>
      <c r="D54" s="123">
        <f>SUM(D49:D53)</f>
        <v>69</v>
      </c>
      <c r="E54" s="34">
        <f>D54/$L$54</f>
        <v>0.06831683168316832</v>
      </c>
      <c r="F54" s="123">
        <f>SUM(F49:F53)</f>
        <v>383</v>
      </c>
      <c r="G54" s="34">
        <f>F54/$L$54</f>
        <v>0.3792079207920792</v>
      </c>
      <c r="H54" s="123">
        <f>SUM(H49:H53)</f>
        <v>493</v>
      </c>
      <c r="I54" s="34">
        <f>H54/$L$54</f>
        <v>0.4881188118811881</v>
      </c>
      <c r="J54" s="123">
        <f>SUM(J49:J53)</f>
        <v>58</v>
      </c>
      <c r="K54" s="34">
        <f>J54/$L$54</f>
        <v>0.05742574257425743</v>
      </c>
      <c r="L54" s="35">
        <f>SUM(L49:L53)</f>
        <v>1010</v>
      </c>
      <c r="M54"/>
      <c r="N54"/>
      <c r="O54"/>
      <c r="P54"/>
      <c r="Q54" s="94"/>
      <c r="R54" s="99"/>
      <c r="S54" s="99"/>
      <c r="T54" s="9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6"/>
      <c r="B55" s="109">
        <f>B54/L54</f>
        <v>0.006930693069306931</v>
      </c>
      <c r="C55" s="109"/>
      <c r="D55" s="109">
        <f>D54/L54</f>
        <v>0.06831683168316832</v>
      </c>
      <c r="E55" s="109"/>
      <c r="F55" s="109">
        <f>F54/L54</f>
        <v>0.3792079207920792</v>
      </c>
      <c r="G55" s="109"/>
      <c r="H55" s="109">
        <f>H54/L54</f>
        <v>0.4881188118811881</v>
      </c>
      <c r="I55" s="109"/>
      <c r="J55" s="109">
        <f>J54/L54</f>
        <v>0.05742574257425743</v>
      </c>
      <c r="K55" s="109"/>
      <c r="L55" s="110">
        <f>SUM(B55:J55)</f>
        <v>1</v>
      </c>
      <c r="M55"/>
      <c r="N55"/>
      <c r="O55"/>
      <c r="P55"/>
      <c r="Q55" s="94"/>
      <c r="R55" s="99"/>
      <c r="S55" s="99"/>
      <c r="T55" s="9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06"/>
      <c r="B56" s="105"/>
      <c r="C56" s="111"/>
      <c r="D56" s="106"/>
      <c r="E56" s="106"/>
      <c r="F56" s="106"/>
      <c r="G56" s="106"/>
      <c r="H56" s="106"/>
      <c r="I56" s="106"/>
      <c r="J56" s="106"/>
      <c r="K56" s="106"/>
      <c r="L56" s="106"/>
      <c r="M56"/>
      <c r="N56"/>
      <c r="O56"/>
      <c r="P56"/>
      <c r="Q56" s="94"/>
      <c r="R56" s="99"/>
      <c r="S56" s="99"/>
      <c r="T56" s="9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39" t="s">
        <v>51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/>
      <c r="N57"/>
      <c r="O57"/>
      <c r="P57"/>
      <c r="Q57" s="94"/>
      <c r="R57" s="99"/>
      <c r="S57" s="99"/>
      <c r="T57" s="9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40" t="s">
        <v>48</v>
      </c>
      <c r="B58" s="140" t="s">
        <v>21</v>
      </c>
      <c r="C58" s="29" t="s">
        <v>22</v>
      </c>
      <c r="D58" s="140" t="s">
        <v>23</v>
      </c>
      <c r="E58" s="29" t="s">
        <v>22</v>
      </c>
      <c r="F58" s="140" t="s">
        <v>24</v>
      </c>
      <c r="G58" s="29" t="s">
        <v>22</v>
      </c>
      <c r="H58" s="140" t="s">
        <v>25</v>
      </c>
      <c r="I58" s="29" t="s">
        <v>22</v>
      </c>
      <c r="J58" s="29" t="s">
        <v>26</v>
      </c>
      <c r="K58" s="29" t="s">
        <v>22</v>
      </c>
      <c r="L58" s="140" t="s">
        <v>33</v>
      </c>
      <c r="M58"/>
      <c r="N58"/>
      <c r="O58"/>
      <c r="P58"/>
      <c r="Q58" s="94"/>
      <c r="R58" s="99"/>
      <c r="S58" s="99"/>
      <c r="T58" s="9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41"/>
      <c r="B59" s="141"/>
      <c r="C59" s="30" t="s">
        <v>48</v>
      </c>
      <c r="D59" s="141"/>
      <c r="E59" s="30" t="s">
        <v>48</v>
      </c>
      <c r="F59" s="141"/>
      <c r="G59" s="30" t="s">
        <v>48</v>
      </c>
      <c r="H59" s="141"/>
      <c r="I59" s="30" t="s">
        <v>48</v>
      </c>
      <c r="J59" s="30" t="s">
        <v>50</v>
      </c>
      <c r="K59" s="30" t="s">
        <v>48</v>
      </c>
      <c r="L59" s="141"/>
      <c r="M59"/>
      <c r="N59"/>
      <c r="O59"/>
      <c r="P59"/>
      <c r="Q59" s="94"/>
      <c r="R59" s="99"/>
      <c r="S59" s="99"/>
      <c r="T59" s="9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 t="s">
        <v>28</v>
      </c>
      <c r="B60" s="14">
        <f>C15</f>
        <v>18</v>
      </c>
      <c r="C60" s="31">
        <f aca="true" t="shared" si="6" ref="C60:C65">B60/L60</f>
        <v>0.14754098360655737</v>
      </c>
      <c r="D60" s="14">
        <f>E15</f>
        <v>30</v>
      </c>
      <c r="E60" s="31">
        <f aca="true" t="shared" si="7" ref="E60:E65">D60/L60</f>
        <v>0.2459016393442623</v>
      </c>
      <c r="F60" s="14">
        <f>G15</f>
        <v>63</v>
      </c>
      <c r="G60" s="31">
        <f aca="true" t="shared" si="8" ref="G60:G65">F60/L60</f>
        <v>0.5163934426229508</v>
      </c>
      <c r="H60" s="14">
        <f>I15</f>
        <v>11</v>
      </c>
      <c r="I60" s="31">
        <f aca="true" t="shared" si="9" ref="I60:I65">H60/L60</f>
        <v>0.09016393442622951</v>
      </c>
      <c r="J60" s="14">
        <f>K15</f>
        <v>0</v>
      </c>
      <c r="K60" s="31">
        <f aca="true" t="shared" si="10" ref="K60:K65">J60/L60</f>
        <v>0</v>
      </c>
      <c r="L60" s="32">
        <f>B60+D60+F60+H60+J60</f>
        <v>122</v>
      </c>
      <c r="M60"/>
      <c r="N60"/>
      <c r="O60"/>
      <c r="P60"/>
      <c r="Q60" s="94"/>
      <c r="R60" s="99"/>
      <c r="S60" s="99"/>
      <c r="T60" s="9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20" s="5" customFormat="1" ht="12.75">
      <c r="A61" s="18" t="s">
        <v>29</v>
      </c>
      <c r="B61" s="14">
        <f>C21</f>
        <v>9</v>
      </c>
      <c r="C61" s="31">
        <f t="shared" si="6"/>
        <v>0.17307692307692307</v>
      </c>
      <c r="D61" s="14">
        <f>E21</f>
        <v>20</v>
      </c>
      <c r="E61" s="31">
        <f t="shared" si="7"/>
        <v>0.38461538461538464</v>
      </c>
      <c r="F61" s="14">
        <f>G21</f>
        <v>18</v>
      </c>
      <c r="G61" s="31">
        <f t="shared" si="8"/>
        <v>0.34615384615384615</v>
      </c>
      <c r="H61" s="14">
        <f>I21</f>
        <v>5</v>
      </c>
      <c r="I61" s="31">
        <f t="shared" si="9"/>
        <v>0.09615384615384616</v>
      </c>
      <c r="J61" s="14">
        <f>K21</f>
        <v>0</v>
      </c>
      <c r="K61" s="31">
        <f t="shared" si="10"/>
        <v>0</v>
      </c>
      <c r="L61" s="32">
        <f>B61+D61+F61+H61+J61</f>
        <v>52</v>
      </c>
      <c r="Q61" s="95"/>
      <c r="R61" s="112"/>
      <c r="S61" s="112"/>
      <c r="T61" s="112"/>
    </row>
    <row r="62" spans="1:193" ht="12.75">
      <c r="A62" s="18" t="s">
        <v>30</v>
      </c>
      <c r="B62" s="14">
        <f>C26</f>
        <v>1</v>
      </c>
      <c r="C62" s="31">
        <f t="shared" si="6"/>
        <v>0.03333333333333333</v>
      </c>
      <c r="D62" s="14">
        <f>E26</f>
        <v>14</v>
      </c>
      <c r="E62" s="31">
        <f t="shared" si="7"/>
        <v>0.4666666666666667</v>
      </c>
      <c r="F62" s="14">
        <f>G26</f>
        <v>14</v>
      </c>
      <c r="G62" s="31">
        <f t="shared" si="8"/>
        <v>0.4666666666666667</v>
      </c>
      <c r="H62" s="14">
        <f>I26</f>
        <v>1</v>
      </c>
      <c r="I62" s="31">
        <f t="shared" si="9"/>
        <v>0.03333333333333333</v>
      </c>
      <c r="J62" s="14">
        <f>K26</f>
        <v>0</v>
      </c>
      <c r="K62" s="31">
        <f t="shared" si="10"/>
        <v>0</v>
      </c>
      <c r="L62" s="32">
        <f>B62+D62+F62+H62+J62</f>
        <v>30</v>
      </c>
      <c r="M62"/>
      <c r="N62"/>
      <c r="O62"/>
      <c r="P62"/>
      <c r="Q62" s="94"/>
      <c r="R62" s="99"/>
      <c r="S62" s="99"/>
      <c r="T62" s="9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8" t="s">
        <v>31</v>
      </c>
      <c r="B63" s="14">
        <f>C32</f>
        <v>0</v>
      </c>
      <c r="C63" s="31">
        <f t="shared" si="6"/>
        <v>0</v>
      </c>
      <c r="D63" s="14">
        <f>E32</f>
        <v>8</v>
      </c>
      <c r="E63" s="31">
        <f t="shared" si="7"/>
        <v>0.23529411764705882</v>
      </c>
      <c r="F63" s="14">
        <f>G32</f>
        <v>22</v>
      </c>
      <c r="G63" s="31">
        <f t="shared" si="8"/>
        <v>0.6470588235294118</v>
      </c>
      <c r="H63" s="14">
        <f>I32</f>
        <v>4</v>
      </c>
      <c r="I63" s="31">
        <f t="shared" si="9"/>
        <v>0.11764705882352941</v>
      </c>
      <c r="J63" s="14">
        <f>K32</f>
        <v>0</v>
      </c>
      <c r="K63" s="31">
        <f t="shared" si="10"/>
        <v>0</v>
      </c>
      <c r="L63" s="15">
        <f>B63+D63+F63+H63+J63</f>
        <v>34</v>
      </c>
      <c r="M63"/>
      <c r="N63"/>
      <c r="O63"/>
      <c r="P63"/>
      <c r="Q63" s="94"/>
      <c r="R63" s="99"/>
      <c r="S63" s="99"/>
      <c r="T63" s="9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8" t="s">
        <v>32</v>
      </c>
      <c r="B64" s="14">
        <f>C38</f>
        <v>4</v>
      </c>
      <c r="C64" s="31">
        <f t="shared" si="6"/>
        <v>0.125</v>
      </c>
      <c r="D64" s="14">
        <f>E38</f>
        <v>4</v>
      </c>
      <c r="E64" s="31">
        <f t="shared" si="7"/>
        <v>0.125</v>
      </c>
      <c r="F64" s="14">
        <f>G38</f>
        <v>22</v>
      </c>
      <c r="G64" s="31">
        <f t="shared" si="8"/>
        <v>0.6875</v>
      </c>
      <c r="H64" s="14">
        <f>I38</f>
        <v>2</v>
      </c>
      <c r="I64" s="31">
        <f t="shared" si="9"/>
        <v>0.0625</v>
      </c>
      <c r="J64" s="14">
        <f>K38</f>
        <v>0</v>
      </c>
      <c r="K64" s="31">
        <f t="shared" si="10"/>
        <v>0</v>
      </c>
      <c r="L64" s="15">
        <f>B64+D64+F64+H64+J64</f>
        <v>32</v>
      </c>
      <c r="M64"/>
      <c r="N64"/>
      <c r="O64"/>
      <c r="P64"/>
      <c r="Q64" s="94"/>
      <c r="R64" s="99"/>
      <c r="S64" s="99"/>
      <c r="T64" s="9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33" t="s">
        <v>33</v>
      </c>
      <c r="B65" s="123">
        <f>SUM(B60:B64)</f>
        <v>32</v>
      </c>
      <c r="C65" s="34">
        <f t="shared" si="6"/>
        <v>0.11851851851851852</v>
      </c>
      <c r="D65" s="123">
        <f>SUM(D60:D64)</f>
        <v>76</v>
      </c>
      <c r="E65" s="34">
        <f t="shared" si="7"/>
        <v>0.2814814814814815</v>
      </c>
      <c r="F65" s="123">
        <f>SUM(F60:F64)</f>
        <v>139</v>
      </c>
      <c r="G65" s="34">
        <f t="shared" si="8"/>
        <v>0.5148148148148148</v>
      </c>
      <c r="H65" s="123">
        <f>SUM(H60:H64)</f>
        <v>23</v>
      </c>
      <c r="I65" s="34">
        <f t="shared" si="9"/>
        <v>0.08518518518518518</v>
      </c>
      <c r="J65" s="123">
        <f>SUM(J60:J64)</f>
        <v>0</v>
      </c>
      <c r="K65" s="34">
        <f t="shared" si="10"/>
        <v>0</v>
      </c>
      <c r="L65" s="35">
        <f>SUM(L60:L64)</f>
        <v>270</v>
      </c>
      <c r="M65"/>
      <c r="N65"/>
      <c r="O65"/>
      <c r="P65"/>
      <c r="Q65" s="94"/>
      <c r="R65" s="99"/>
      <c r="S65" s="99"/>
      <c r="T65" s="9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06"/>
      <c r="B66" s="109">
        <f>B65/L65</f>
        <v>0.11851851851851852</v>
      </c>
      <c r="C66" s="109"/>
      <c r="D66" s="109">
        <f>D65/L65</f>
        <v>0.2814814814814815</v>
      </c>
      <c r="E66" s="109"/>
      <c r="F66" s="109">
        <f>F65/L65</f>
        <v>0.5148148148148148</v>
      </c>
      <c r="G66" s="109"/>
      <c r="H66" s="109">
        <f>H65/L65</f>
        <v>0.08518518518518518</v>
      </c>
      <c r="I66" s="109"/>
      <c r="J66" s="109">
        <f>J65/L65</f>
        <v>0</v>
      </c>
      <c r="K66" s="109"/>
      <c r="L66" s="110">
        <f>SUM(B66:J66)</f>
        <v>1</v>
      </c>
      <c r="M66"/>
      <c r="N66"/>
      <c r="O66"/>
      <c r="P66"/>
      <c r="Q66" s="94"/>
      <c r="R66" s="99"/>
      <c r="S66" s="99"/>
      <c r="T66" s="9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06"/>
      <c r="B67" s="105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/>
      <c r="N67"/>
      <c r="O67"/>
      <c r="P67"/>
      <c r="Q67" s="94"/>
      <c r="R67" s="99"/>
      <c r="S67" s="99"/>
      <c r="T67" s="9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39" t="s">
        <v>52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/>
      <c r="N68"/>
      <c r="O68"/>
      <c r="P68"/>
      <c r="Q68" s="94"/>
      <c r="R68" s="99"/>
      <c r="S68" s="99"/>
      <c r="T68" s="9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40" t="s">
        <v>48</v>
      </c>
      <c r="B69" s="140" t="s">
        <v>21</v>
      </c>
      <c r="C69" s="29" t="s">
        <v>22</v>
      </c>
      <c r="D69" s="140" t="s">
        <v>23</v>
      </c>
      <c r="E69" s="29" t="s">
        <v>22</v>
      </c>
      <c r="F69" s="140" t="s">
        <v>24</v>
      </c>
      <c r="G69" s="29" t="s">
        <v>22</v>
      </c>
      <c r="H69" s="140" t="s">
        <v>25</v>
      </c>
      <c r="I69" s="29" t="s">
        <v>22</v>
      </c>
      <c r="J69" s="29" t="s">
        <v>26</v>
      </c>
      <c r="K69" s="29" t="s">
        <v>22</v>
      </c>
      <c r="L69" s="140" t="s">
        <v>33</v>
      </c>
      <c r="M69"/>
      <c r="N69"/>
      <c r="O69"/>
      <c r="P69"/>
      <c r="Q69" s="94"/>
      <c r="R69" s="99"/>
      <c r="S69" s="99"/>
      <c r="T69" s="9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41"/>
      <c r="B70" s="141"/>
      <c r="C70" s="30" t="s">
        <v>48</v>
      </c>
      <c r="D70" s="141"/>
      <c r="E70" s="30" t="s">
        <v>48</v>
      </c>
      <c r="F70" s="141"/>
      <c r="G70" s="30" t="s">
        <v>48</v>
      </c>
      <c r="H70" s="141"/>
      <c r="I70" s="30" t="s">
        <v>48</v>
      </c>
      <c r="J70" s="30" t="s">
        <v>27</v>
      </c>
      <c r="K70" s="30" t="s">
        <v>48</v>
      </c>
      <c r="L70" s="141"/>
      <c r="M70"/>
      <c r="N70"/>
      <c r="O70"/>
      <c r="P70"/>
      <c r="Q70" s="94"/>
      <c r="R70" s="99"/>
      <c r="S70" s="99"/>
      <c r="T70" s="9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 t="s">
        <v>28</v>
      </c>
      <c r="B71" s="14">
        <f>B60+B49</f>
        <v>22</v>
      </c>
      <c r="C71" s="31">
        <f>B71/L71</f>
        <v>0.03900709219858156</v>
      </c>
      <c r="D71" s="14">
        <f>D60+D49</f>
        <v>79</v>
      </c>
      <c r="E71" s="31">
        <f>D71/L71</f>
        <v>0.1400709219858156</v>
      </c>
      <c r="F71" s="14">
        <f>F60+F49</f>
        <v>214</v>
      </c>
      <c r="G71" s="31">
        <f>F71/L71</f>
        <v>0.37943262411347517</v>
      </c>
      <c r="H71" s="14">
        <f>H60+H49</f>
        <v>226</v>
      </c>
      <c r="I71" s="31">
        <f>H71/L71</f>
        <v>0.40070921985815605</v>
      </c>
      <c r="J71" s="14">
        <f>J60+J49</f>
        <v>23</v>
      </c>
      <c r="K71" s="31">
        <f>J71/L71</f>
        <v>0.040780141843971635</v>
      </c>
      <c r="L71" s="15">
        <f>B71+D71+F71+H71+J71</f>
        <v>564</v>
      </c>
      <c r="M71"/>
      <c r="N71"/>
      <c r="O71"/>
      <c r="P71"/>
      <c r="Q71" s="94"/>
      <c r="R71" s="99"/>
      <c r="S71" s="99"/>
      <c r="T71" s="9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8" t="s">
        <v>29</v>
      </c>
      <c r="B72" s="14">
        <f>B61+B50</f>
        <v>10</v>
      </c>
      <c r="C72" s="31">
        <f>B72/L72</f>
        <v>0.04784688995215311</v>
      </c>
      <c r="D72" s="14">
        <f>D61+D50</f>
        <v>35</v>
      </c>
      <c r="E72" s="31">
        <f>D72/L72</f>
        <v>0.1674641148325359</v>
      </c>
      <c r="F72" s="14">
        <f>F61+F50</f>
        <v>104</v>
      </c>
      <c r="G72" s="31">
        <f>F72/L72</f>
        <v>0.49760765550239233</v>
      </c>
      <c r="H72" s="14">
        <f>H61+H50</f>
        <v>54</v>
      </c>
      <c r="I72" s="31">
        <f>H72/L72</f>
        <v>0.2583732057416268</v>
      </c>
      <c r="J72" s="14">
        <f>J61+J50</f>
        <v>6</v>
      </c>
      <c r="K72" s="31">
        <f>J72/L72</f>
        <v>0.028708133971291867</v>
      </c>
      <c r="L72" s="15">
        <f>B72+D72+F72+H72+J72</f>
        <v>209</v>
      </c>
      <c r="M72"/>
      <c r="N72"/>
      <c r="O72"/>
      <c r="P72"/>
      <c r="Q72" s="94"/>
      <c r="R72" s="99"/>
      <c r="S72" s="99"/>
      <c r="T72" s="99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30</v>
      </c>
      <c r="B73" s="14">
        <f>B62+B51</f>
        <v>1</v>
      </c>
      <c r="C73" s="31">
        <f>B73/L73</f>
        <v>0.00819672131147541</v>
      </c>
      <c r="D73" s="14">
        <f>D62+D51</f>
        <v>15</v>
      </c>
      <c r="E73" s="31">
        <f>D73/L73</f>
        <v>0.12295081967213115</v>
      </c>
      <c r="F73" s="14">
        <f>F62+F51</f>
        <v>68</v>
      </c>
      <c r="G73" s="31">
        <f>F73/L73</f>
        <v>0.5573770491803278</v>
      </c>
      <c r="H73" s="14">
        <f>H62+H51</f>
        <v>35</v>
      </c>
      <c r="I73" s="31">
        <f>H73/L73</f>
        <v>0.28688524590163933</v>
      </c>
      <c r="J73" s="14">
        <f>J62+J51</f>
        <v>3</v>
      </c>
      <c r="K73" s="31">
        <f>J73/L73</f>
        <v>0.02459016393442623</v>
      </c>
      <c r="L73" s="15">
        <f>B73+D73+F73+H73+J73</f>
        <v>122</v>
      </c>
      <c r="M73"/>
      <c r="N73"/>
      <c r="O73"/>
      <c r="P73"/>
      <c r="Q73" s="94"/>
      <c r="R73" s="99"/>
      <c r="S73" s="99"/>
      <c r="T73" s="99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20" ht="12">
      <c r="A74" s="18" t="s">
        <v>31</v>
      </c>
      <c r="B74" s="14">
        <f>B63+B52</f>
        <v>2</v>
      </c>
      <c r="C74" s="31">
        <f>B74/L74</f>
        <v>0.010101010101010102</v>
      </c>
      <c r="D74" s="14">
        <f>D63+D52</f>
        <v>10</v>
      </c>
      <c r="E74" s="31">
        <f>D74/L74</f>
        <v>0.050505050505050504</v>
      </c>
      <c r="F74" s="14">
        <f>F63+F52</f>
        <v>70</v>
      </c>
      <c r="G74" s="31">
        <f>F74/L74</f>
        <v>0.35353535353535354</v>
      </c>
      <c r="H74" s="14">
        <f>H63+H52</f>
        <v>101</v>
      </c>
      <c r="I74" s="31">
        <f>H74/L74</f>
        <v>0.51010101010101</v>
      </c>
      <c r="J74" s="14">
        <f>J63+J52</f>
        <v>15</v>
      </c>
      <c r="K74" s="31">
        <f>J74/L74</f>
        <v>0.07575757575757576</v>
      </c>
      <c r="L74" s="15">
        <f>B74+D74+F74+H74+J74</f>
        <v>198</v>
      </c>
      <c r="Q74" s="94"/>
      <c r="R74" s="94"/>
      <c r="S74" s="94"/>
      <c r="T74" s="94"/>
    </row>
    <row r="75" spans="1:20" ht="12">
      <c r="A75" s="18" t="s">
        <v>32</v>
      </c>
      <c r="B75" s="14">
        <f>B64+B53</f>
        <v>4</v>
      </c>
      <c r="C75" s="31">
        <f>B75/L75</f>
        <v>0.0213903743315508</v>
      </c>
      <c r="D75" s="14">
        <f>D64+D53</f>
        <v>6</v>
      </c>
      <c r="E75" s="31">
        <f>D75/L75</f>
        <v>0.03208556149732621</v>
      </c>
      <c r="F75" s="14">
        <f>F64+F53</f>
        <v>66</v>
      </c>
      <c r="G75" s="31">
        <f>F75/L75</f>
        <v>0.35294117647058826</v>
      </c>
      <c r="H75" s="14">
        <f>H64+H53</f>
        <v>100</v>
      </c>
      <c r="I75" s="31">
        <f>H75/L75</f>
        <v>0.5347593582887701</v>
      </c>
      <c r="J75" s="14">
        <f>J64+J53</f>
        <v>11</v>
      </c>
      <c r="K75" s="31">
        <f>J75/L75</f>
        <v>0.058823529411764705</v>
      </c>
      <c r="L75" s="15">
        <f>B75+D75+F75+H75+J75</f>
        <v>187</v>
      </c>
      <c r="Q75" s="94"/>
      <c r="R75" s="94"/>
      <c r="S75" s="94"/>
      <c r="T75" s="94"/>
    </row>
    <row r="76" spans="1:20" ht="12">
      <c r="A76" s="33" t="s">
        <v>33</v>
      </c>
      <c r="B76" s="123">
        <f>SUM(B71:B75)</f>
        <v>39</v>
      </c>
      <c r="C76" s="34">
        <f>B76/$L$76</f>
        <v>0.03046875</v>
      </c>
      <c r="D76" s="123">
        <f>SUM(D71:D75)</f>
        <v>145</v>
      </c>
      <c r="E76" s="34">
        <f>D76/$L$76</f>
        <v>0.11328125</v>
      </c>
      <c r="F76" s="123">
        <f>SUM(F71:F75)</f>
        <v>522</v>
      </c>
      <c r="G76" s="34">
        <f>F76/$L$76</f>
        <v>0.4078125</v>
      </c>
      <c r="H76" s="123">
        <f>SUM(H71:H75)</f>
        <v>516</v>
      </c>
      <c r="I76" s="34">
        <f>H76/$L$76</f>
        <v>0.403125</v>
      </c>
      <c r="J76" s="123">
        <f>SUM(J71:J75)</f>
        <v>58</v>
      </c>
      <c r="K76" s="34">
        <f>J76/$L$76</f>
        <v>0.0453125</v>
      </c>
      <c r="L76" s="22">
        <f>SUM(L71:L75)</f>
        <v>1280</v>
      </c>
      <c r="Q76" s="94"/>
      <c r="R76" s="94"/>
      <c r="S76" s="94"/>
      <c r="T76" s="94"/>
    </row>
    <row r="77" spans="1:20" ht="12">
      <c r="A77" s="106"/>
      <c r="B77" s="109">
        <f>B76/L76</f>
        <v>0.03046875</v>
      </c>
      <c r="C77" s="109"/>
      <c r="D77" s="109">
        <f>D76/L76</f>
        <v>0.11328125</v>
      </c>
      <c r="E77" s="109"/>
      <c r="F77" s="109">
        <f>F76/L76</f>
        <v>0.4078125</v>
      </c>
      <c r="G77" s="109"/>
      <c r="H77" s="109">
        <f>H76/L76</f>
        <v>0.403125</v>
      </c>
      <c r="I77" s="109"/>
      <c r="J77" s="109">
        <f>J76/L76</f>
        <v>0.0453125</v>
      </c>
      <c r="K77" s="109"/>
      <c r="L77" s="110">
        <f>SUM(B77:J77)</f>
        <v>0.9999999999999999</v>
      </c>
      <c r="Q77" s="94"/>
      <c r="R77" s="94"/>
      <c r="S77" s="94"/>
      <c r="T77" s="94"/>
    </row>
    <row r="78" spans="1:20" ht="12">
      <c r="A78" s="106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10"/>
      <c r="Q78" s="94"/>
      <c r="R78" s="94"/>
      <c r="S78" s="94"/>
      <c r="T78" s="94"/>
    </row>
    <row r="79" spans="1:20" ht="12" hidden="1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Q79" s="94"/>
      <c r="R79" s="94"/>
      <c r="S79" s="94"/>
      <c r="T79" s="94"/>
    </row>
    <row r="80" spans="1:20" ht="12">
      <c r="A80" s="37" t="s">
        <v>40</v>
      </c>
      <c r="B80" s="17" t="s">
        <v>7</v>
      </c>
      <c r="C80" s="17" t="s">
        <v>34</v>
      </c>
      <c r="D80" s="17" t="s">
        <v>33</v>
      </c>
      <c r="E80" s="109"/>
      <c r="F80" s="109"/>
      <c r="G80" s="109"/>
      <c r="H80" s="109"/>
      <c r="I80" s="109"/>
      <c r="J80" s="109"/>
      <c r="K80" s="109"/>
      <c r="L80" s="110"/>
      <c r="Q80" s="94"/>
      <c r="R80" s="94"/>
      <c r="S80" s="94"/>
      <c r="T80" s="94"/>
    </row>
    <row r="81" spans="1:20" ht="12">
      <c r="A81" s="18" t="s">
        <v>53</v>
      </c>
      <c r="B81" s="15">
        <f>B54</f>
        <v>7</v>
      </c>
      <c r="C81" s="38">
        <f>B65</f>
        <v>32</v>
      </c>
      <c r="D81" s="39">
        <f>B76</f>
        <v>39</v>
      </c>
      <c r="E81" s="109"/>
      <c r="F81" s="109"/>
      <c r="G81" s="109"/>
      <c r="H81" s="109"/>
      <c r="I81" s="109"/>
      <c r="J81" s="109"/>
      <c r="K81" s="109"/>
      <c r="L81" s="110"/>
      <c r="Q81" s="94"/>
      <c r="R81" s="94"/>
      <c r="S81" s="94"/>
      <c r="T81" s="94"/>
    </row>
    <row r="82" spans="1:20" ht="12">
      <c r="A82" s="18" t="s">
        <v>54</v>
      </c>
      <c r="B82" s="15">
        <f>D54</f>
        <v>69</v>
      </c>
      <c r="C82" s="38">
        <f>D65</f>
        <v>76</v>
      </c>
      <c r="D82" s="39">
        <f>D76</f>
        <v>145</v>
      </c>
      <c r="E82" s="109"/>
      <c r="F82" s="109"/>
      <c r="G82" s="109"/>
      <c r="H82" s="109"/>
      <c r="I82" s="109"/>
      <c r="J82" s="109"/>
      <c r="K82" s="109"/>
      <c r="L82" s="110"/>
      <c r="Q82" s="94"/>
      <c r="R82" s="94"/>
      <c r="S82" s="94"/>
      <c r="T82" s="94"/>
    </row>
    <row r="83" spans="1:20" ht="12">
      <c r="A83" s="18" t="s">
        <v>55</v>
      </c>
      <c r="B83" s="15">
        <f>F54</f>
        <v>383</v>
      </c>
      <c r="C83" s="38">
        <f>F65</f>
        <v>139</v>
      </c>
      <c r="D83" s="39">
        <f>F76</f>
        <v>522</v>
      </c>
      <c r="E83" s="109"/>
      <c r="F83" s="109"/>
      <c r="G83" s="109"/>
      <c r="H83" s="109"/>
      <c r="I83" s="109"/>
      <c r="J83" s="109"/>
      <c r="K83" s="109"/>
      <c r="L83" s="110"/>
      <c r="Q83" s="94"/>
      <c r="R83" s="94"/>
      <c r="S83" s="94"/>
      <c r="T83" s="94"/>
    </row>
    <row r="84" spans="1:20" ht="12">
      <c r="A84" s="18" t="s">
        <v>56</v>
      </c>
      <c r="B84" s="15">
        <f>H54</f>
        <v>493</v>
      </c>
      <c r="C84" s="38">
        <f>H65</f>
        <v>23</v>
      </c>
      <c r="D84" s="39">
        <f>H76</f>
        <v>516</v>
      </c>
      <c r="E84" s="109"/>
      <c r="F84" s="109"/>
      <c r="G84" s="109"/>
      <c r="H84" s="109"/>
      <c r="I84" s="109"/>
      <c r="J84" s="109"/>
      <c r="K84" s="109"/>
      <c r="L84" s="110"/>
      <c r="Q84" s="94"/>
      <c r="R84" s="94"/>
      <c r="S84" s="94"/>
      <c r="T84" s="94"/>
    </row>
    <row r="85" spans="1:20" ht="12">
      <c r="A85" s="18" t="s">
        <v>57</v>
      </c>
      <c r="B85" s="15">
        <f>J54</f>
        <v>58</v>
      </c>
      <c r="C85" s="38">
        <f>J65</f>
        <v>0</v>
      </c>
      <c r="D85" s="39">
        <f>J76</f>
        <v>58</v>
      </c>
      <c r="E85" s="109"/>
      <c r="F85" s="109"/>
      <c r="G85" s="109"/>
      <c r="H85" s="109"/>
      <c r="I85" s="109"/>
      <c r="J85" s="109"/>
      <c r="K85" s="109"/>
      <c r="L85" s="110"/>
      <c r="Q85" s="94"/>
      <c r="R85" s="94"/>
      <c r="S85" s="94"/>
      <c r="T85" s="94"/>
    </row>
    <row r="86" spans="1:20" ht="12">
      <c r="A86" s="17" t="s">
        <v>33</v>
      </c>
      <c r="B86" s="35">
        <f>SUM(B81:B85)</f>
        <v>1010</v>
      </c>
      <c r="C86" s="17">
        <f>SUM(C81:C85)</f>
        <v>270</v>
      </c>
      <c r="D86" s="22">
        <f>SUM(D81:D85)</f>
        <v>1280</v>
      </c>
      <c r="E86" s="109"/>
      <c r="F86" s="109"/>
      <c r="G86" s="109"/>
      <c r="H86" s="109"/>
      <c r="I86" s="109"/>
      <c r="J86" s="109"/>
      <c r="K86" s="109"/>
      <c r="L86" s="110"/>
      <c r="Q86" s="94"/>
      <c r="R86" s="94"/>
      <c r="S86" s="94"/>
      <c r="T86" s="94"/>
    </row>
    <row r="87" spans="1:20" ht="12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ht="1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1:20" ht="1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1:20" ht="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1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ht="1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ht="1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ht="1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1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1:20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1:20" ht="1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ht="1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1:20" ht="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1:20" ht="1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ht="1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">
      <c r="A130" s="94"/>
      <c r="B130" s="94"/>
      <c r="C130" s="94"/>
      <c r="D130" s="94"/>
      <c r="E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ht="12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0" ht="1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0" ht="1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1:20" ht="1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1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1:20" ht="1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ht="12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1:20" ht="12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1:20" ht="12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2:20" ht="12">
      <c r="B141" s="94"/>
      <c r="C141" s="94"/>
      <c r="D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1:20" ht="12">
      <c r="A142" s="113" t="s">
        <v>58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94"/>
      <c r="S142" s="94"/>
      <c r="T142" s="94"/>
    </row>
    <row r="143" spans="1:17" ht="12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50" ht="12">
      <c r="A150" s="9"/>
    </row>
  </sheetData>
  <sheetProtection password="CA75" sheet="1" selectLockedCells="1" selectUnlockedCells="1"/>
  <mergeCells count="63"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  <mergeCell ref="L8:L9"/>
    <mergeCell ref="A16:A17"/>
    <mergeCell ref="B16:C16"/>
    <mergeCell ref="D16:E16"/>
    <mergeCell ref="F16:G16"/>
    <mergeCell ref="H16:I16"/>
    <mergeCell ref="J16:K16"/>
    <mergeCell ref="L16:L17"/>
    <mergeCell ref="A8:A9"/>
    <mergeCell ref="B8:C8"/>
    <mergeCell ref="A22:A23"/>
    <mergeCell ref="B22:C22"/>
    <mergeCell ref="D22:E22"/>
    <mergeCell ref="F22:G22"/>
    <mergeCell ref="H22:I22"/>
    <mergeCell ref="J22:K22"/>
    <mergeCell ref="A27:A28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L22:L23"/>
    <mergeCell ref="L27:L28"/>
    <mergeCell ref="L33:L34"/>
    <mergeCell ref="A47:A48"/>
    <mergeCell ref="B47:B48"/>
    <mergeCell ref="D47:D48"/>
    <mergeCell ref="F47:F48"/>
    <mergeCell ref="H47:H48"/>
    <mergeCell ref="L47:L48"/>
    <mergeCell ref="A33:A34"/>
    <mergeCell ref="A57:L57"/>
    <mergeCell ref="A58:A59"/>
    <mergeCell ref="B58:B59"/>
    <mergeCell ref="D58:D59"/>
    <mergeCell ref="F58:F59"/>
    <mergeCell ref="H58:H59"/>
    <mergeCell ref="L58:L59"/>
    <mergeCell ref="A43:H43"/>
    <mergeCell ref="A46:L46"/>
    <mergeCell ref="A68:L68"/>
    <mergeCell ref="A69:A70"/>
    <mergeCell ref="B69:B70"/>
    <mergeCell ref="D69:D70"/>
    <mergeCell ref="F69:F70"/>
    <mergeCell ref="H69:H70"/>
    <mergeCell ref="L69:L70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152"/>
  <sheetViews>
    <sheetView zoomScalePageLayoutView="0" workbookViewId="0" topLeftCell="A22">
      <selection activeCell="A42" sqref="A42:IV47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/>
      <c r="N1"/>
      <c r="O1"/>
      <c r="P1"/>
      <c r="Q1" s="99"/>
      <c r="R1" s="99"/>
      <c r="S1" s="99"/>
      <c r="T1" s="9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/>
      <c r="N2"/>
      <c r="O2"/>
      <c r="P2"/>
      <c r="Q2" s="99"/>
      <c r="R2" s="99"/>
      <c r="S2" s="99"/>
      <c r="T2" s="9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 s="99"/>
      <c r="R3" s="99"/>
      <c r="S3" s="99"/>
      <c r="T3" s="9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94"/>
      <c r="B4" s="105"/>
      <c r="C4" s="162" t="s">
        <v>78</v>
      </c>
      <c r="D4" s="162"/>
      <c r="E4" s="162"/>
      <c r="F4" s="162"/>
      <c r="G4" s="106"/>
      <c r="H4" s="106"/>
      <c r="I4" s="106"/>
      <c r="J4" s="106"/>
      <c r="K4" s="106"/>
      <c r="L4" s="107"/>
      <c r="Q4" s="94"/>
      <c r="R4" s="94"/>
      <c r="S4" s="94"/>
      <c r="T4" s="94"/>
    </row>
    <row r="5" spans="1:20" ht="15.7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94"/>
      <c r="R5" s="94"/>
      <c r="S5" s="94"/>
      <c r="T5" s="94"/>
    </row>
    <row r="6" spans="1:20" ht="1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Q6" s="94"/>
      <c r="R6" s="94"/>
      <c r="S6" s="94"/>
      <c r="T6" s="94"/>
    </row>
    <row r="7" spans="1:20" ht="12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Q7" s="94"/>
      <c r="R7" s="94"/>
      <c r="S7" s="94"/>
      <c r="T7" s="94"/>
    </row>
    <row r="8" spans="1:20" ht="12">
      <c r="A8" s="142" t="s">
        <v>35</v>
      </c>
      <c r="B8" s="145" t="s">
        <v>2</v>
      </c>
      <c r="C8" s="145"/>
      <c r="D8" s="145" t="s">
        <v>3</v>
      </c>
      <c r="E8" s="145"/>
      <c r="F8" s="145" t="s">
        <v>4</v>
      </c>
      <c r="G8" s="145"/>
      <c r="H8" s="145" t="s">
        <v>5</v>
      </c>
      <c r="I8" s="145"/>
      <c r="J8" s="146" t="s">
        <v>6</v>
      </c>
      <c r="K8" s="146"/>
      <c r="L8" s="142" t="s">
        <v>33</v>
      </c>
      <c r="Q8" s="94"/>
      <c r="R8" s="94"/>
      <c r="S8" s="94"/>
      <c r="T8" s="94"/>
    </row>
    <row r="9" spans="1:20" ht="12" customHeight="1">
      <c r="A9" s="143"/>
      <c r="B9" s="119" t="s">
        <v>7</v>
      </c>
      <c r="C9" s="119" t="s">
        <v>8</v>
      </c>
      <c r="D9" s="119" t="s">
        <v>7</v>
      </c>
      <c r="E9" s="119" t="s">
        <v>8</v>
      </c>
      <c r="F9" s="119" t="s">
        <v>7</v>
      </c>
      <c r="G9" s="119" t="s">
        <v>8</v>
      </c>
      <c r="H9" s="119" t="s">
        <v>7</v>
      </c>
      <c r="I9" s="119" t="s">
        <v>8</v>
      </c>
      <c r="J9" s="119" t="s">
        <v>7</v>
      </c>
      <c r="K9" s="119" t="s">
        <v>8</v>
      </c>
      <c r="L9" s="143"/>
      <c r="Q9" s="94"/>
      <c r="R9" s="94"/>
      <c r="S9" s="94"/>
      <c r="T9" s="94"/>
    </row>
    <row r="10" spans="1:20" ht="12" customHeight="1">
      <c r="A10" s="13" t="s">
        <v>9</v>
      </c>
      <c r="B10" s="46">
        <v>2</v>
      </c>
      <c r="C10" s="46">
        <v>5</v>
      </c>
      <c r="D10" s="46">
        <v>4</v>
      </c>
      <c r="E10" s="46">
        <v>14</v>
      </c>
      <c r="F10" s="46">
        <v>54</v>
      </c>
      <c r="G10" s="46">
        <v>9</v>
      </c>
      <c r="H10" s="46">
        <v>72</v>
      </c>
      <c r="I10" s="46">
        <v>4</v>
      </c>
      <c r="J10" s="46">
        <v>6</v>
      </c>
      <c r="K10" s="47">
        <v>0</v>
      </c>
      <c r="L10" s="15">
        <f>SUM(B10:K10)</f>
        <v>170</v>
      </c>
      <c r="Q10" s="94"/>
      <c r="R10" s="94"/>
      <c r="S10" s="94"/>
      <c r="T10" s="94"/>
    </row>
    <row r="11" spans="1:20" ht="12" customHeight="1">
      <c r="A11" s="13" t="s">
        <v>10</v>
      </c>
      <c r="B11" s="46">
        <v>0</v>
      </c>
      <c r="C11" s="46">
        <v>3</v>
      </c>
      <c r="D11" s="46">
        <v>42</v>
      </c>
      <c r="E11" s="46">
        <v>8</v>
      </c>
      <c r="F11" s="46">
        <v>41</v>
      </c>
      <c r="G11" s="46">
        <v>10</v>
      </c>
      <c r="H11" s="46">
        <v>34</v>
      </c>
      <c r="I11" s="46">
        <v>4</v>
      </c>
      <c r="J11" s="46">
        <v>4</v>
      </c>
      <c r="K11" s="47">
        <v>0</v>
      </c>
      <c r="L11" s="15">
        <f>SUM(B11:K11)</f>
        <v>146</v>
      </c>
      <c r="Q11" s="94"/>
      <c r="R11" s="94"/>
      <c r="S11" s="94"/>
      <c r="T11" s="94"/>
    </row>
    <row r="12" spans="1:20" ht="12" customHeight="1">
      <c r="A12" s="13" t="s">
        <v>11</v>
      </c>
      <c r="B12" s="46">
        <v>0</v>
      </c>
      <c r="C12" s="46">
        <v>4</v>
      </c>
      <c r="D12" s="46">
        <v>0</v>
      </c>
      <c r="E12" s="46">
        <v>1</v>
      </c>
      <c r="F12" s="46">
        <v>19</v>
      </c>
      <c r="G12" s="46">
        <v>11</v>
      </c>
      <c r="H12" s="46">
        <v>55</v>
      </c>
      <c r="I12" s="46">
        <v>0</v>
      </c>
      <c r="J12" s="46">
        <v>5</v>
      </c>
      <c r="K12" s="47">
        <v>0</v>
      </c>
      <c r="L12" s="15">
        <f>SUM(B12:K12)</f>
        <v>95</v>
      </c>
      <c r="Q12" s="94"/>
      <c r="R12" s="94"/>
      <c r="S12" s="94"/>
      <c r="T12" s="94"/>
    </row>
    <row r="13" spans="1:20" ht="12" customHeight="1">
      <c r="A13" s="13" t="s">
        <v>12</v>
      </c>
      <c r="B13" s="46">
        <v>2</v>
      </c>
      <c r="C13" s="46">
        <v>0</v>
      </c>
      <c r="D13" s="46">
        <v>2</v>
      </c>
      <c r="E13" s="46">
        <v>4</v>
      </c>
      <c r="F13" s="46">
        <v>16</v>
      </c>
      <c r="G13" s="46">
        <v>11</v>
      </c>
      <c r="H13" s="46">
        <v>12</v>
      </c>
      <c r="I13" s="46">
        <v>1</v>
      </c>
      <c r="J13" s="46">
        <v>3</v>
      </c>
      <c r="K13" s="47">
        <v>0</v>
      </c>
      <c r="L13" s="15">
        <f>SUM(B13:K13)</f>
        <v>51</v>
      </c>
      <c r="Q13" s="94"/>
      <c r="R13" s="94"/>
      <c r="S13" s="94"/>
      <c r="T13" s="94"/>
    </row>
    <row r="14" spans="1:20" s="2" customFormat="1" ht="12" customHeight="1">
      <c r="A14" s="13" t="s">
        <v>13</v>
      </c>
      <c r="B14" s="46">
        <v>0</v>
      </c>
      <c r="C14" s="46">
        <v>6</v>
      </c>
      <c r="D14" s="46">
        <v>1</v>
      </c>
      <c r="E14" s="48">
        <v>2</v>
      </c>
      <c r="F14" s="46">
        <v>23</v>
      </c>
      <c r="G14" s="46">
        <v>22</v>
      </c>
      <c r="H14" s="46">
        <v>42</v>
      </c>
      <c r="I14" s="46">
        <v>2</v>
      </c>
      <c r="J14" s="46">
        <v>5</v>
      </c>
      <c r="K14" s="47">
        <v>0</v>
      </c>
      <c r="L14" s="15">
        <f>SUM(B14:K14)</f>
        <v>103</v>
      </c>
      <c r="Q14" s="95"/>
      <c r="R14" s="95"/>
      <c r="S14" s="95"/>
      <c r="T14" s="95"/>
    </row>
    <row r="15" spans="1:20" s="2" customFormat="1" ht="12">
      <c r="A15" s="16" t="s">
        <v>41</v>
      </c>
      <c r="B15" s="17">
        <f aca="true" t="shared" si="0" ref="B15:L15">SUM(B10:B14)</f>
        <v>4</v>
      </c>
      <c r="C15" s="17">
        <f t="shared" si="0"/>
        <v>18</v>
      </c>
      <c r="D15" s="17">
        <f t="shared" si="0"/>
        <v>49</v>
      </c>
      <c r="E15" s="17">
        <f t="shared" si="0"/>
        <v>29</v>
      </c>
      <c r="F15" s="17">
        <f t="shared" si="0"/>
        <v>153</v>
      </c>
      <c r="G15" s="17">
        <f t="shared" si="0"/>
        <v>63</v>
      </c>
      <c r="H15" s="17">
        <f t="shared" si="0"/>
        <v>215</v>
      </c>
      <c r="I15" s="17">
        <f t="shared" si="0"/>
        <v>11</v>
      </c>
      <c r="J15" s="17">
        <f t="shared" si="0"/>
        <v>23</v>
      </c>
      <c r="K15" s="17">
        <f t="shared" si="0"/>
        <v>0</v>
      </c>
      <c r="L15" s="17">
        <f t="shared" si="0"/>
        <v>565</v>
      </c>
      <c r="Q15" s="95"/>
      <c r="R15" s="95"/>
      <c r="S15" s="95"/>
      <c r="T15" s="95"/>
    </row>
    <row r="16" spans="1:20" ht="12">
      <c r="A16" s="142" t="s">
        <v>36</v>
      </c>
      <c r="B16" s="145" t="s">
        <v>2</v>
      </c>
      <c r="C16" s="145"/>
      <c r="D16" s="145" t="s">
        <v>3</v>
      </c>
      <c r="E16" s="145"/>
      <c r="F16" s="145" t="s">
        <v>4</v>
      </c>
      <c r="G16" s="145"/>
      <c r="H16" s="145" t="s">
        <v>5</v>
      </c>
      <c r="I16" s="145"/>
      <c r="J16" s="146" t="s">
        <v>6</v>
      </c>
      <c r="K16" s="146"/>
      <c r="L16" s="142" t="s">
        <v>33</v>
      </c>
      <c r="Q16" s="94"/>
      <c r="R16" s="94"/>
      <c r="S16" s="94"/>
      <c r="T16" s="94"/>
    </row>
    <row r="17" spans="1:20" ht="12">
      <c r="A17" s="143"/>
      <c r="B17" s="119" t="s">
        <v>7</v>
      </c>
      <c r="C17" s="119" t="s">
        <v>8</v>
      </c>
      <c r="D17" s="119" t="s">
        <v>7</v>
      </c>
      <c r="E17" s="119" t="s">
        <v>8</v>
      </c>
      <c r="F17" s="119" t="s">
        <v>7</v>
      </c>
      <c r="G17" s="119" t="s">
        <v>8</v>
      </c>
      <c r="H17" s="119" t="s">
        <v>7</v>
      </c>
      <c r="I17" s="119" t="s">
        <v>8</v>
      </c>
      <c r="J17" s="119" t="s">
        <v>7</v>
      </c>
      <c r="K17" s="119" t="s">
        <v>8</v>
      </c>
      <c r="L17" s="143"/>
      <c r="Q17" s="94"/>
      <c r="R17" s="94"/>
      <c r="S17" s="94"/>
      <c r="T17" s="94"/>
    </row>
    <row r="18" spans="1:20" ht="12">
      <c r="A18" s="18" t="s">
        <v>12</v>
      </c>
      <c r="B18" s="46">
        <v>0</v>
      </c>
      <c r="C18" s="46">
        <v>3</v>
      </c>
      <c r="D18" s="46">
        <v>11</v>
      </c>
      <c r="E18" s="46">
        <v>8</v>
      </c>
      <c r="F18" s="46">
        <v>27</v>
      </c>
      <c r="G18" s="46">
        <v>3</v>
      </c>
      <c r="H18" s="46">
        <v>8</v>
      </c>
      <c r="I18" s="46">
        <v>0</v>
      </c>
      <c r="J18" s="46">
        <v>0</v>
      </c>
      <c r="K18" s="47">
        <v>0</v>
      </c>
      <c r="L18" s="15">
        <f>SUM(B18:K18)</f>
        <v>60</v>
      </c>
      <c r="Q18" s="94"/>
      <c r="R18" s="94"/>
      <c r="S18" s="94"/>
      <c r="T18" s="94"/>
    </row>
    <row r="19" spans="1:20" ht="12">
      <c r="A19" s="18" t="s">
        <v>14</v>
      </c>
      <c r="B19" s="46">
        <v>1</v>
      </c>
      <c r="C19" s="46">
        <v>2</v>
      </c>
      <c r="D19" s="46">
        <v>2</v>
      </c>
      <c r="E19" s="46">
        <v>5</v>
      </c>
      <c r="F19" s="46">
        <v>30</v>
      </c>
      <c r="G19" s="46">
        <v>4</v>
      </c>
      <c r="H19" s="46">
        <v>24</v>
      </c>
      <c r="I19" s="46">
        <v>1</v>
      </c>
      <c r="J19" s="46">
        <v>4</v>
      </c>
      <c r="K19" s="47">
        <v>0</v>
      </c>
      <c r="L19" s="15">
        <f>SUM(B19:K19)</f>
        <v>73</v>
      </c>
      <c r="Q19" s="94"/>
      <c r="R19" s="94"/>
      <c r="S19" s="94"/>
      <c r="T19" s="94"/>
    </row>
    <row r="20" spans="1:20" s="2" customFormat="1" ht="12">
      <c r="A20" s="18" t="s">
        <v>15</v>
      </c>
      <c r="B20" s="46">
        <v>0</v>
      </c>
      <c r="C20" s="46">
        <v>4</v>
      </c>
      <c r="D20" s="46">
        <v>3</v>
      </c>
      <c r="E20" s="46">
        <v>2</v>
      </c>
      <c r="F20" s="46">
        <v>31</v>
      </c>
      <c r="G20" s="46">
        <v>11</v>
      </c>
      <c r="H20" s="46">
        <v>19</v>
      </c>
      <c r="I20" s="46">
        <v>3</v>
      </c>
      <c r="J20" s="46">
        <v>2</v>
      </c>
      <c r="K20" s="47">
        <v>0</v>
      </c>
      <c r="L20" s="15">
        <f>SUM(B20:K20)</f>
        <v>75</v>
      </c>
      <c r="Q20" s="95"/>
      <c r="R20" s="95"/>
      <c r="S20" s="95"/>
      <c r="T20" s="95"/>
    </row>
    <row r="21" spans="1:20" s="2" customFormat="1" ht="12">
      <c r="A21" s="16" t="s">
        <v>42</v>
      </c>
      <c r="B21" s="17">
        <f aca="true" t="shared" si="1" ref="B21:L21">SUM(B18:B20)</f>
        <v>1</v>
      </c>
      <c r="C21" s="17">
        <f t="shared" si="1"/>
        <v>9</v>
      </c>
      <c r="D21" s="17">
        <f t="shared" si="1"/>
        <v>16</v>
      </c>
      <c r="E21" s="17">
        <f t="shared" si="1"/>
        <v>15</v>
      </c>
      <c r="F21" s="17">
        <f t="shared" si="1"/>
        <v>88</v>
      </c>
      <c r="G21" s="17">
        <f t="shared" si="1"/>
        <v>18</v>
      </c>
      <c r="H21" s="17">
        <f t="shared" si="1"/>
        <v>51</v>
      </c>
      <c r="I21" s="17">
        <f t="shared" si="1"/>
        <v>4</v>
      </c>
      <c r="J21" s="17">
        <f t="shared" si="1"/>
        <v>6</v>
      </c>
      <c r="K21" s="17">
        <v>0</v>
      </c>
      <c r="L21" s="17">
        <f t="shared" si="1"/>
        <v>208</v>
      </c>
      <c r="Q21" s="95"/>
      <c r="R21" s="95"/>
      <c r="S21" s="95"/>
      <c r="T21" s="95"/>
    </row>
    <row r="22" spans="1:20" ht="12">
      <c r="A22" s="142" t="s">
        <v>37</v>
      </c>
      <c r="B22" s="145" t="s">
        <v>2</v>
      </c>
      <c r="C22" s="145"/>
      <c r="D22" s="145" t="s">
        <v>3</v>
      </c>
      <c r="E22" s="145"/>
      <c r="F22" s="145" t="s">
        <v>4</v>
      </c>
      <c r="G22" s="145"/>
      <c r="H22" s="145" t="s">
        <v>5</v>
      </c>
      <c r="I22" s="145"/>
      <c r="J22" s="146" t="s">
        <v>6</v>
      </c>
      <c r="K22" s="146"/>
      <c r="L22" s="142" t="s">
        <v>33</v>
      </c>
      <c r="Q22" s="94"/>
      <c r="R22" s="94"/>
      <c r="S22" s="94"/>
      <c r="T22" s="94"/>
    </row>
    <row r="23" spans="1:20" ht="12">
      <c r="A23" s="143"/>
      <c r="B23" s="119" t="s">
        <v>7</v>
      </c>
      <c r="C23" s="119" t="s">
        <v>8</v>
      </c>
      <c r="D23" s="119" t="s">
        <v>7</v>
      </c>
      <c r="E23" s="119" t="s">
        <v>8</v>
      </c>
      <c r="F23" s="119" t="s">
        <v>7</v>
      </c>
      <c r="G23" s="119" t="s">
        <v>8</v>
      </c>
      <c r="H23" s="119" t="s">
        <v>7</v>
      </c>
      <c r="I23" s="119" t="s">
        <v>8</v>
      </c>
      <c r="J23" s="119" t="s">
        <v>7</v>
      </c>
      <c r="K23" s="119" t="s">
        <v>8</v>
      </c>
      <c r="L23" s="143"/>
      <c r="Q23" s="94"/>
      <c r="R23" s="94"/>
      <c r="S23" s="94"/>
      <c r="T23" s="94"/>
    </row>
    <row r="24" spans="1:20" ht="12">
      <c r="A24" s="18" t="s">
        <v>16</v>
      </c>
      <c r="B24" s="46">
        <v>0</v>
      </c>
      <c r="C24" s="46">
        <v>0</v>
      </c>
      <c r="D24" s="46">
        <v>0</v>
      </c>
      <c r="E24" s="46">
        <v>3</v>
      </c>
      <c r="F24" s="46">
        <v>23</v>
      </c>
      <c r="G24" s="46">
        <v>8</v>
      </c>
      <c r="H24" s="46">
        <v>20</v>
      </c>
      <c r="I24" s="46">
        <v>0</v>
      </c>
      <c r="J24" s="46">
        <v>3</v>
      </c>
      <c r="K24" s="47">
        <v>0</v>
      </c>
      <c r="L24" s="15">
        <f>SUM(B24:K24)</f>
        <v>57</v>
      </c>
      <c r="Q24" s="94"/>
      <c r="R24" s="94"/>
      <c r="S24" s="94"/>
      <c r="T24" s="94"/>
    </row>
    <row r="25" spans="1:20" s="2" customFormat="1" ht="12">
      <c r="A25" s="18" t="s">
        <v>12</v>
      </c>
      <c r="B25" s="46">
        <v>0</v>
      </c>
      <c r="C25" s="46">
        <v>0</v>
      </c>
      <c r="D25" s="46">
        <v>1</v>
      </c>
      <c r="E25" s="46">
        <v>9</v>
      </c>
      <c r="F25" s="46">
        <v>35</v>
      </c>
      <c r="G25" s="46">
        <v>5</v>
      </c>
      <c r="H25" s="46">
        <v>14</v>
      </c>
      <c r="I25" s="46">
        <v>1</v>
      </c>
      <c r="J25" s="46">
        <v>0</v>
      </c>
      <c r="K25" s="47">
        <v>0</v>
      </c>
      <c r="L25" s="15">
        <f>SUM(B25:K25)</f>
        <v>65</v>
      </c>
      <c r="Q25" s="95"/>
      <c r="R25" s="95"/>
      <c r="S25" s="95"/>
      <c r="T25" s="95"/>
    </row>
    <row r="26" spans="1:20" s="2" customFormat="1" ht="12">
      <c r="A26" s="16" t="s">
        <v>43</v>
      </c>
      <c r="B26" s="17">
        <f aca="true" t="shared" si="2" ref="B26:L26">SUM(B24:B25)</f>
        <v>0</v>
      </c>
      <c r="C26" s="17">
        <f t="shared" si="2"/>
        <v>0</v>
      </c>
      <c r="D26" s="17">
        <f t="shared" si="2"/>
        <v>1</v>
      </c>
      <c r="E26" s="17">
        <f t="shared" si="2"/>
        <v>12</v>
      </c>
      <c r="F26" s="17">
        <f t="shared" si="2"/>
        <v>58</v>
      </c>
      <c r="G26" s="17">
        <f t="shared" si="2"/>
        <v>13</v>
      </c>
      <c r="H26" s="17">
        <f t="shared" si="2"/>
        <v>34</v>
      </c>
      <c r="I26" s="17">
        <f t="shared" si="2"/>
        <v>1</v>
      </c>
      <c r="J26" s="17">
        <f t="shared" si="2"/>
        <v>3</v>
      </c>
      <c r="K26" s="17">
        <f t="shared" si="2"/>
        <v>0</v>
      </c>
      <c r="L26" s="41">
        <f t="shared" si="2"/>
        <v>122</v>
      </c>
      <c r="Q26" s="95"/>
      <c r="R26" s="95"/>
      <c r="S26" s="95"/>
      <c r="T26" s="95"/>
    </row>
    <row r="27" spans="1:20" ht="12">
      <c r="A27" s="142" t="s">
        <v>38</v>
      </c>
      <c r="B27" s="145" t="s">
        <v>2</v>
      </c>
      <c r="C27" s="145"/>
      <c r="D27" s="145" t="s">
        <v>3</v>
      </c>
      <c r="E27" s="145"/>
      <c r="F27" s="145" t="s">
        <v>4</v>
      </c>
      <c r="G27" s="145"/>
      <c r="H27" s="145" t="s">
        <v>5</v>
      </c>
      <c r="I27" s="145"/>
      <c r="J27" s="146" t="s">
        <v>6</v>
      </c>
      <c r="K27" s="146"/>
      <c r="L27" s="142" t="s">
        <v>33</v>
      </c>
      <c r="Q27" s="94"/>
      <c r="R27" s="94"/>
      <c r="S27" s="94"/>
      <c r="T27" s="94"/>
    </row>
    <row r="28" spans="1:20" ht="12">
      <c r="A28" s="143"/>
      <c r="B28" s="119" t="s">
        <v>7</v>
      </c>
      <c r="C28" s="119" t="s">
        <v>8</v>
      </c>
      <c r="D28" s="119" t="s">
        <v>7</v>
      </c>
      <c r="E28" s="119" t="s">
        <v>8</v>
      </c>
      <c r="F28" s="119" t="s">
        <v>7</v>
      </c>
      <c r="G28" s="119" t="s">
        <v>8</v>
      </c>
      <c r="H28" s="119" t="s">
        <v>7</v>
      </c>
      <c r="I28" s="119" t="s">
        <v>8</v>
      </c>
      <c r="J28" s="119" t="s">
        <v>7</v>
      </c>
      <c r="K28" s="119" t="s">
        <v>8</v>
      </c>
      <c r="L28" s="143"/>
      <c r="Q28" s="94"/>
      <c r="R28" s="94"/>
      <c r="S28" s="94"/>
      <c r="T28" s="94"/>
    </row>
    <row r="29" spans="1:20" s="3" customFormat="1" ht="12">
      <c r="A29" s="18" t="s">
        <v>17</v>
      </c>
      <c r="B29" s="14">
        <v>0</v>
      </c>
      <c r="C29" s="46">
        <v>0</v>
      </c>
      <c r="D29" s="46">
        <v>0</v>
      </c>
      <c r="E29" s="46">
        <v>0</v>
      </c>
      <c r="F29" s="46">
        <v>2</v>
      </c>
      <c r="G29" s="46">
        <v>4</v>
      </c>
      <c r="H29" s="46">
        <v>33</v>
      </c>
      <c r="I29" s="46">
        <v>1</v>
      </c>
      <c r="J29" s="46">
        <v>9</v>
      </c>
      <c r="K29" s="47">
        <v>0</v>
      </c>
      <c r="L29" s="15">
        <f>SUM(B29:K29)</f>
        <v>49</v>
      </c>
      <c r="Q29" s="94"/>
      <c r="R29" s="94"/>
      <c r="S29" s="94"/>
      <c r="T29" s="94"/>
    </row>
    <row r="30" spans="1:20" ht="12">
      <c r="A30" s="13" t="s">
        <v>18</v>
      </c>
      <c r="B30" s="14">
        <v>0</v>
      </c>
      <c r="C30" s="46">
        <v>0</v>
      </c>
      <c r="D30" s="46">
        <v>2</v>
      </c>
      <c r="E30" s="46">
        <v>2</v>
      </c>
      <c r="F30" s="46">
        <v>25</v>
      </c>
      <c r="G30" s="46">
        <v>18</v>
      </c>
      <c r="H30" s="46">
        <v>49</v>
      </c>
      <c r="I30" s="46">
        <v>1</v>
      </c>
      <c r="J30" s="46">
        <v>6</v>
      </c>
      <c r="K30" s="47">
        <v>0</v>
      </c>
      <c r="L30" s="15">
        <f>SUM(B30:K30)</f>
        <v>103</v>
      </c>
      <c r="Q30" s="94"/>
      <c r="R30" s="94"/>
      <c r="S30" s="94"/>
      <c r="T30" s="94"/>
    </row>
    <row r="31" spans="1:20" s="2" customFormat="1" ht="12">
      <c r="A31" s="18" t="s">
        <v>12</v>
      </c>
      <c r="B31" s="14">
        <v>2</v>
      </c>
      <c r="C31" s="46">
        <v>0</v>
      </c>
      <c r="D31" s="46">
        <v>0</v>
      </c>
      <c r="E31" s="46">
        <v>6</v>
      </c>
      <c r="F31" s="46">
        <v>23</v>
      </c>
      <c r="G31" s="46">
        <v>1</v>
      </c>
      <c r="H31" s="46">
        <v>15</v>
      </c>
      <c r="I31" s="46">
        <v>1</v>
      </c>
      <c r="J31" s="46">
        <v>0</v>
      </c>
      <c r="K31" s="47">
        <v>0</v>
      </c>
      <c r="L31" s="15">
        <f>SUM(B31:K31)</f>
        <v>48</v>
      </c>
      <c r="Q31" s="95"/>
      <c r="R31" s="95"/>
      <c r="S31" s="95"/>
      <c r="T31" s="95"/>
    </row>
    <row r="32" spans="1:20" s="2" customFormat="1" ht="12">
      <c r="A32" s="16" t="s">
        <v>44</v>
      </c>
      <c r="B32" s="17">
        <f aca="true" t="shared" si="3" ref="B32:L32">SUM(B28:B31)</f>
        <v>2</v>
      </c>
      <c r="C32" s="17">
        <f t="shared" si="3"/>
        <v>0</v>
      </c>
      <c r="D32" s="17">
        <f t="shared" si="3"/>
        <v>2</v>
      </c>
      <c r="E32" s="17">
        <f t="shared" si="3"/>
        <v>8</v>
      </c>
      <c r="F32" s="17">
        <f t="shared" si="3"/>
        <v>50</v>
      </c>
      <c r="G32" s="17">
        <f t="shared" si="3"/>
        <v>23</v>
      </c>
      <c r="H32" s="17">
        <f t="shared" si="3"/>
        <v>97</v>
      </c>
      <c r="I32" s="17">
        <f t="shared" si="3"/>
        <v>3</v>
      </c>
      <c r="J32" s="17">
        <f t="shared" si="3"/>
        <v>15</v>
      </c>
      <c r="K32" s="17">
        <f t="shared" si="3"/>
        <v>0</v>
      </c>
      <c r="L32" s="17">
        <f t="shared" si="3"/>
        <v>200</v>
      </c>
      <c r="Q32" s="95"/>
      <c r="R32" s="95"/>
      <c r="S32" s="95"/>
      <c r="T32" s="95"/>
    </row>
    <row r="33" spans="1:20" ht="12">
      <c r="A33" s="142" t="s">
        <v>39</v>
      </c>
      <c r="B33" s="145" t="s">
        <v>2</v>
      </c>
      <c r="C33" s="145"/>
      <c r="D33" s="145" t="s">
        <v>3</v>
      </c>
      <c r="E33" s="145"/>
      <c r="F33" s="145" t="s">
        <v>4</v>
      </c>
      <c r="G33" s="145"/>
      <c r="H33" s="145" t="s">
        <v>5</v>
      </c>
      <c r="I33" s="145"/>
      <c r="J33" s="146" t="s">
        <v>65</v>
      </c>
      <c r="K33" s="146"/>
      <c r="L33" s="142" t="s">
        <v>33</v>
      </c>
      <c r="Q33" s="94"/>
      <c r="R33" s="94"/>
      <c r="S33" s="94"/>
      <c r="T33" s="94"/>
    </row>
    <row r="34" spans="1:20" ht="12">
      <c r="A34" s="143"/>
      <c r="B34" s="119" t="s">
        <v>7</v>
      </c>
      <c r="C34" s="119" t="s">
        <v>8</v>
      </c>
      <c r="D34" s="119" t="s">
        <v>7</v>
      </c>
      <c r="E34" s="119" t="s">
        <v>8</v>
      </c>
      <c r="F34" s="119" t="s">
        <v>7</v>
      </c>
      <c r="G34" s="119" t="s">
        <v>8</v>
      </c>
      <c r="H34" s="119" t="s">
        <v>7</v>
      </c>
      <c r="I34" s="119" t="s">
        <v>8</v>
      </c>
      <c r="J34" s="119" t="s">
        <v>7</v>
      </c>
      <c r="K34" s="119" t="s">
        <v>8</v>
      </c>
      <c r="L34" s="143"/>
      <c r="Q34" s="94"/>
      <c r="R34" s="94"/>
      <c r="S34" s="94"/>
      <c r="T34" s="94"/>
    </row>
    <row r="35" spans="1:20" ht="12">
      <c r="A35" s="18" t="s">
        <v>19</v>
      </c>
      <c r="B35" s="46">
        <v>0</v>
      </c>
      <c r="C35" s="46">
        <v>3</v>
      </c>
      <c r="D35" s="46">
        <v>1</v>
      </c>
      <c r="E35" s="46">
        <v>1</v>
      </c>
      <c r="F35" s="46">
        <v>13</v>
      </c>
      <c r="G35" s="46">
        <v>4</v>
      </c>
      <c r="H35" s="46">
        <v>28</v>
      </c>
      <c r="I35" s="46">
        <v>1</v>
      </c>
      <c r="J35" s="46">
        <v>5</v>
      </c>
      <c r="K35" s="46">
        <v>0</v>
      </c>
      <c r="L35" s="14">
        <f>SUM(B35:K35)</f>
        <v>56</v>
      </c>
      <c r="Q35" s="94"/>
      <c r="R35" s="94"/>
      <c r="S35" s="94"/>
      <c r="T35" s="94"/>
    </row>
    <row r="36" spans="1:20" ht="12">
      <c r="A36" s="18" t="s">
        <v>12</v>
      </c>
      <c r="B36" s="46">
        <v>0</v>
      </c>
      <c r="C36" s="46">
        <v>1</v>
      </c>
      <c r="D36" s="46">
        <v>0</v>
      </c>
      <c r="E36" s="46">
        <v>3</v>
      </c>
      <c r="F36" s="46">
        <v>26</v>
      </c>
      <c r="G36" s="46">
        <v>5</v>
      </c>
      <c r="H36" s="46">
        <v>18</v>
      </c>
      <c r="I36" s="46">
        <v>0</v>
      </c>
      <c r="J36" s="46">
        <v>2</v>
      </c>
      <c r="K36" s="47">
        <v>0</v>
      </c>
      <c r="L36" s="15">
        <f>SUM(B36:K36)</f>
        <v>55</v>
      </c>
      <c r="Q36" s="94"/>
      <c r="R36" s="94"/>
      <c r="S36" s="94"/>
      <c r="T36" s="94"/>
    </row>
    <row r="37" spans="1:20" s="2" customFormat="1" ht="12">
      <c r="A37" s="18" t="s">
        <v>15</v>
      </c>
      <c r="B37" s="46">
        <v>0</v>
      </c>
      <c r="C37" s="46">
        <v>0</v>
      </c>
      <c r="D37" s="46">
        <v>1</v>
      </c>
      <c r="E37" s="46">
        <v>0</v>
      </c>
      <c r="F37" s="46">
        <v>5</v>
      </c>
      <c r="G37" s="46">
        <v>13</v>
      </c>
      <c r="H37" s="46">
        <v>55</v>
      </c>
      <c r="I37" s="46">
        <v>1</v>
      </c>
      <c r="J37" s="46">
        <v>4</v>
      </c>
      <c r="K37" s="47">
        <v>0</v>
      </c>
      <c r="L37" s="15">
        <f>SUM(B37:K37)</f>
        <v>79</v>
      </c>
      <c r="Q37" s="95"/>
      <c r="R37" s="95"/>
      <c r="S37" s="95"/>
      <c r="T37" s="95"/>
    </row>
    <row r="38" spans="1:20" ht="12">
      <c r="A38" s="16" t="s">
        <v>46</v>
      </c>
      <c r="B38" s="17">
        <f aca="true" t="shared" si="4" ref="B38:L38">SUM(B34:B37)</f>
        <v>0</v>
      </c>
      <c r="C38" s="17">
        <f t="shared" si="4"/>
        <v>4</v>
      </c>
      <c r="D38" s="17">
        <f t="shared" si="4"/>
        <v>2</v>
      </c>
      <c r="E38" s="17">
        <f t="shared" si="4"/>
        <v>4</v>
      </c>
      <c r="F38" s="17">
        <f t="shared" si="4"/>
        <v>44</v>
      </c>
      <c r="G38" s="17">
        <f t="shared" si="4"/>
        <v>22</v>
      </c>
      <c r="H38" s="17">
        <f t="shared" si="4"/>
        <v>101</v>
      </c>
      <c r="I38" s="17">
        <f t="shared" si="4"/>
        <v>2</v>
      </c>
      <c r="J38" s="17">
        <f t="shared" si="4"/>
        <v>11</v>
      </c>
      <c r="K38" s="17">
        <f t="shared" si="4"/>
        <v>0</v>
      </c>
      <c r="L38" s="19">
        <f t="shared" si="4"/>
        <v>190</v>
      </c>
      <c r="Q38" s="94"/>
      <c r="R38" s="94"/>
      <c r="S38" s="94"/>
      <c r="T38" s="94"/>
    </row>
    <row r="39" spans="1:20" ht="12">
      <c r="A39" s="20" t="s">
        <v>45</v>
      </c>
      <c r="B39" s="119">
        <f aca="true" t="shared" si="5" ref="B39:K39">B15+B21+B26+B32+B38</f>
        <v>7</v>
      </c>
      <c r="C39" s="119">
        <f t="shared" si="5"/>
        <v>31</v>
      </c>
      <c r="D39" s="119">
        <f t="shared" si="5"/>
        <v>70</v>
      </c>
      <c r="E39" s="119">
        <f t="shared" si="5"/>
        <v>68</v>
      </c>
      <c r="F39" s="119">
        <f t="shared" si="5"/>
        <v>393</v>
      </c>
      <c r="G39" s="119">
        <f t="shared" si="5"/>
        <v>139</v>
      </c>
      <c r="H39" s="119">
        <f t="shared" si="5"/>
        <v>498</v>
      </c>
      <c r="I39" s="119">
        <f t="shared" si="5"/>
        <v>21</v>
      </c>
      <c r="J39" s="119">
        <f t="shared" si="5"/>
        <v>58</v>
      </c>
      <c r="K39" s="21">
        <f t="shared" si="5"/>
        <v>0</v>
      </c>
      <c r="L39" s="22">
        <f>L15+L21+L26+L32+L38</f>
        <v>1285</v>
      </c>
      <c r="Q39" s="94"/>
      <c r="R39" s="94"/>
      <c r="S39" s="94"/>
      <c r="T39" s="94"/>
    </row>
    <row r="40" spans="1:20" ht="12">
      <c r="A40" s="96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4"/>
      <c r="N40" s="94"/>
      <c r="O40" s="94"/>
      <c r="P40" s="94"/>
      <c r="Q40" s="94"/>
      <c r="R40" s="94"/>
      <c r="S40" s="94"/>
      <c r="T40" s="94"/>
    </row>
    <row r="41" spans="1:193" ht="12.75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  <c r="N41" s="99"/>
      <c r="O41" s="99"/>
      <c r="P41" s="99"/>
      <c r="Q41" s="99"/>
      <c r="R41" s="99"/>
      <c r="S41" s="99"/>
      <c r="T41" s="9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2.75">
      <c r="A42" s="98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9"/>
      <c r="N42" s="99"/>
      <c r="O42" s="99"/>
      <c r="P42" s="99"/>
      <c r="Q42" s="99"/>
      <c r="R42" s="99"/>
      <c r="S42" s="99"/>
      <c r="T42" s="9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  <c r="N43" s="99"/>
      <c r="O43" s="99"/>
      <c r="P43" s="99"/>
      <c r="Q43" s="99"/>
      <c r="R43" s="99"/>
      <c r="S43" s="99"/>
      <c r="T43" s="9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98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9"/>
      <c r="N44" s="99"/>
      <c r="O44" s="99"/>
      <c r="P44" s="99"/>
      <c r="Q44" s="99"/>
      <c r="R44" s="99"/>
      <c r="S44" s="99"/>
      <c r="T44" s="9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160"/>
      <c r="B45" s="160"/>
      <c r="C45" s="160"/>
      <c r="D45" s="160"/>
      <c r="E45" s="160"/>
      <c r="F45" s="160"/>
      <c r="G45" s="160"/>
      <c r="H45" s="160"/>
      <c r="I45" s="100"/>
      <c r="J45" s="100"/>
      <c r="K45" s="100"/>
      <c r="L45" s="100"/>
      <c r="M45" s="99"/>
      <c r="N45" s="99"/>
      <c r="O45" s="99"/>
      <c r="P45" s="99"/>
      <c r="Q45" s="99"/>
      <c r="R45" s="99"/>
      <c r="S45" s="99"/>
      <c r="T45" s="99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22"/>
      <c r="B46" s="122"/>
      <c r="C46" s="122"/>
      <c r="D46" s="122"/>
      <c r="E46" s="122"/>
      <c r="F46" s="122"/>
      <c r="G46" s="122"/>
      <c r="H46" s="122"/>
      <c r="I46" s="100"/>
      <c r="J46" s="100"/>
      <c r="K46" s="100"/>
      <c r="L46" s="100"/>
      <c r="M46" s="99"/>
      <c r="N46" s="99"/>
      <c r="O46" s="99"/>
      <c r="P46" s="99"/>
      <c r="Q46" s="99"/>
      <c r="R46" s="99"/>
      <c r="S46" s="99"/>
      <c r="T46" s="99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20" s="4" customFormat="1" ht="15">
      <c r="A47" s="102" t="s">
        <v>77</v>
      </c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99"/>
      <c r="N47" s="99"/>
      <c r="O47" s="99"/>
      <c r="P47" s="99"/>
      <c r="Q47" s="99"/>
      <c r="R47" s="99"/>
      <c r="S47" s="99"/>
      <c r="T47" s="99"/>
    </row>
    <row r="48" spans="1:20" s="4" customFormat="1" ht="12.75">
      <c r="A48" s="139" t="s">
        <v>49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Q48" s="94"/>
      <c r="R48" s="99"/>
      <c r="S48" s="99"/>
      <c r="T48" s="99"/>
    </row>
    <row r="49" spans="1:20" s="4" customFormat="1" ht="12.75">
      <c r="A49" s="140" t="s">
        <v>48</v>
      </c>
      <c r="B49" s="140" t="s">
        <v>21</v>
      </c>
      <c r="C49" s="29" t="s">
        <v>22</v>
      </c>
      <c r="D49" s="140" t="s">
        <v>23</v>
      </c>
      <c r="E49" s="29" t="s">
        <v>22</v>
      </c>
      <c r="F49" s="140" t="s">
        <v>24</v>
      </c>
      <c r="G49" s="29" t="s">
        <v>22</v>
      </c>
      <c r="H49" s="140" t="s">
        <v>25</v>
      </c>
      <c r="I49" s="29" t="s">
        <v>22</v>
      </c>
      <c r="J49" s="29" t="s">
        <v>26</v>
      </c>
      <c r="K49" s="29" t="s">
        <v>22</v>
      </c>
      <c r="L49" s="140" t="s">
        <v>33</v>
      </c>
      <c r="Q49" s="94"/>
      <c r="R49" s="99"/>
      <c r="S49" s="99"/>
      <c r="T49" s="99"/>
    </row>
    <row r="50" spans="1:20" s="4" customFormat="1" ht="12.75">
      <c r="A50" s="141"/>
      <c r="B50" s="141"/>
      <c r="C50" s="30" t="s">
        <v>48</v>
      </c>
      <c r="D50" s="141"/>
      <c r="E50" s="30" t="s">
        <v>48</v>
      </c>
      <c r="F50" s="141"/>
      <c r="G50" s="30" t="s">
        <v>48</v>
      </c>
      <c r="H50" s="141"/>
      <c r="I50" s="30" t="s">
        <v>48</v>
      </c>
      <c r="J50" s="30" t="s">
        <v>50</v>
      </c>
      <c r="K50" s="30" t="s">
        <v>48</v>
      </c>
      <c r="L50" s="141"/>
      <c r="Q50" s="94"/>
      <c r="R50" s="99"/>
      <c r="S50" s="99"/>
      <c r="T50" s="99"/>
    </row>
    <row r="51" spans="1:20" s="4" customFormat="1" ht="12.75">
      <c r="A51" s="18" t="s">
        <v>28</v>
      </c>
      <c r="B51" s="14">
        <f>B15</f>
        <v>4</v>
      </c>
      <c r="C51" s="31">
        <f>B51/$L$51</f>
        <v>0.009009009009009009</v>
      </c>
      <c r="D51" s="14">
        <f>D15</f>
        <v>49</v>
      </c>
      <c r="E51" s="31">
        <f>D51/$L$51</f>
        <v>0.11036036036036036</v>
      </c>
      <c r="F51" s="14">
        <f>F15</f>
        <v>153</v>
      </c>
      <c r="G51" s="31">
        <f>F51/$L$51</f>
        <v>0.34459459459459457</v>
      </c>
      <c r="H51" s="14">
        <f>H15</f>
        <v>215</v>
      </c>
      <c r="I51" s="31">
        <f>H51/$L$51</f>
        <v>0.48423423423423423</v>
      </c>
      <c r="J51" s="14">
        <f>J15</f>
        <v>23</v>
      </c>
      <c r="K51" s="31">
        <f>J51/L51</f>
        <v>0.0518018018018018</v>
      </c>
      <c r="L51" s="15">
        <f>B51+D51+F51+H51+J51</f>
        <v>444</v>
      </c>
      <c r="Q51" s="94"/>
      <c r="R51" s="99"/>
      <c r="S51" s="99"/>
      <c r="T51" s="99"/>
    </row>
    <row r="52" spans="1:193" ht="12" customHeight="1">
      <c r="A52" s="18" t="s">
        <v>29</v>
      </c>
      <c r="B52" s="14">
        <f>B21</f>
        <v>1</v>
      </c>
      <c r="C52" s="31">
        <f>B52/$L$52</f>
        <v>0.006172839506172839</v>
      </c>
      <c r="D52" s="14">
        <f>D21</f>
        <v>16</v>
      </c>
      <c r="E52" s="31">
        <f>D52/$L$52</f>
        <v>0.09876543209876543</v>
      </c>
      <c r="F52" s="14">
        <f>F21</f>
        <v>88</v>
      </c>
      <c r="G52" s="31">
        <f>F52/$L$52</f>
        <v>0.5432098765432098</v>
      </c>
      <c r="H52" s="14">
        <f>H21</f>
        <v>51</v>
      </c>
      <c r="I52" s="31">
        <f>H52/L52</f>
        <v>0.3148148148148148</v>
      </c>
      <c r="J52" s="14">
        <f>J21</f>
        <v>6</v>
      </c>
      <c r="K52" s="31">
        <f>J52/L52</f>
        <v>0.037037037037037035</v>
      </c>
      <c r="L52" s="32">
        <f>B52+D52+F52+H52+J52</f>
        <v>162</v>
      </c>
      <c r="M52"/>
      <c r="N52"/>
      <c r="O52"/>
      <c r="P52"/>
      <c r="Q52" s="94"/>
      <c r="R52" s="99"/>
      <c r="S52" s="99"/>
      <c r="T52" s="9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8" t="s">
        <v>30</v>
      </c>
      <c r="B53" s="14">
        <f>B26</f>
        <v>0</v>
      </c>
      <c r="C53" s="31">
        <f>B53/$L$53</f>
        <v>0</v>
      </c>
      <c r="D53" s="14">
        <f>D26</f>
        <v>1</v>
      </c>
      <c r="E53" s="31">
        <f>D53/$L$53</f>
        <v>0.010416666666666666</v>
      </c>
      <c r="F53" s="14">
        <f>F26</f>
        <v>58</v>
      </c>
      <c r="G53" s="31">
        <f>F53/$L$53</f>
        <v>0.6041666666666666</v>
      </c>
      <c r="H53" s="14">
        <f>H26</f>
        <v>34</v>
      </c>
      <c r="I53" s="31">
        <f>H53/L53</f>
        <v>0.3541666666666667</v>
      </c>
      <c r="J53" s="14">
        <f>J26</f>
        <v>3</v>
      </c>
      <c r="K53" s="31">
        <f>J53/L53</f>
        <v>0.03125</v>
      </c>
      <c r="L53" s="32">
        <f>B53+D53+F53+H53+J53</f>
        <v>96</v>
      </c>
      <c r="M53"/>
      <c r="N53"/>
      <c r="O53"/>
      <c r="P53"/>
      <c r="Q53" s="94"/>
      <c r="R53" s="99"/>
      <c r="S53" s="99"/>
      <c r="T53" s="9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8" t="s">
        <v>31</v>
      </c>
      <c r="B54" s="14">
        <f>B32</f>
        <v>2</v>
      </c>
      <c r="C54" s="31">
        <f>B54/$L$54</f>
        <v>0.012048192771084338</v>
      </c>
      <c r="D54" s="14">
        <f>D32</f>
        <v>2</v>
      </c>
      <c r="E54" s="31">
        <f>D54/$L$54</f>
        <v>0.012048192771084338</v>
      </c>
      <c r="F54" s="14">
        <f>F32</f>
        <v>50</v>
      </c>
      <c r="G54" s="31">
        <f>F54/$L$54</f>
        <v>0.30120481927710846</v>
      </c>
      <c r="H54" s="14">
        <f>H32</f>
        <v>97</v>
      </c>
      <c r="I54" s="31">
        <f>H54/L54</f>
        <v>0.5843373493975904</v>
      </c>
      <c r="J54" s="14">
        <f>J32</f>
        <v>15</v>
      </c>
      <c r="K54" s="31">
        <f>J54/L54</f>
        <v>0.09036144578313253</v>
      </c>
      <c r="L54" s="32">
        <f>B54+D54+F54+H54+J54</f>
        <v>166</v>
      </c>
      <c r="M54"/>
      <c r="N54"/>
      <c r="O54"/>
      <c r="P54"/>
      <c r="Q54" s="94"/>
      <c r="R54" s="99"/>
      <c r="S54" s="99"/>
      <c r="T54" s="9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8" t="s">
        <v>32</v>
      </c>
      <c r="B55" s="14">
        <f>B38</f>
        <v>0</v>
      </c>
      <c r="C55" s="31">
        <f>B55/$L$55</f>
        <v>0</v>
      </c>
      <c r="D55" s="14">
        <f>D38</f>
        <v>2</v>
      </c>
      <c r="E55" s="31">
        <f>D55/$L$55</f>
        <v>0.012658227848101266</v>
      </c>
      <c r="F55" s="14">
        <f>F38</f>
        <v>44</v>
      </c>
      <c r="G55" s="31">
        <f>F55/$L$55</f>
        <v>0.27848101265822783</v>
      </c>
      <c r="H55" s="14">
        <f>H38</f>
        <v>101</v>
      </c>
      <c r="I55" s="31">
        <f>H55/L55</f>
        <v>0.6392405063291139</v>
      </c>
      <c r="J55" s="14">
        <f>J38</f>
        <v>11</v>
      </c>
      <c r="K55" s="31">
        <f>J55/L55</f>
        <v>0.06962025316455696</v>
      </c>
      <c r="L55" s="14">
        <f>B55+D55+F55+H55+J55</f>
        <v>158</v>
      </c>
      <c r="M55"/>
      <c r="N55"/>
      <c r="O55"/>
      <c r="P55"/>
      <c r="Q55" s="94"/>
      <c r="R55" s="99"/>
      <c r="S55" s="99"/>
      <c r="T55" s="9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3" t="s">
        <v>33</v>
      </c>
      <c r="B56" s="120">
        <f>SUM(B51:B55)</f>
        <v>7</v>
      </c>
      <c r="C56" s="34">
        <f>B56/$L$56</f>
        <v>0.00682261208576998</v>
      </c>
      <c r="D56" s="120">
        <f>SUM(D51:D55)</f>
        <v>70</v>
      </c>
      <c r="E56" s="34">
        <f>D56/$L$56</f>
        <v>0.0682261208576998</v>
      </c>
      <c r="F56" s="120">
        <f>SUM(F51:F55)</f>
        <v>393</v>
      </c>
      <c r="G56" s="34">
        <f>F56/$L$56</f>
        <v>0.3830409356725146</v>
      </c>
      <c r="H56" s="120">
        <f>SUM(H51:H55)</f>
        <v>498</v>
      </c>
      <c r="I56" s="34">
        <f>H56/$L$56</f>
        <v>0.4853801169590643</v>
      </c>
      <c r="J56" s="120">
        <f>SUM(J51:J55)</f>
        <v>58</v>
      </c>
      <c r="K56" s="34">
        <f>J56/$L$56</f>
        <v>0.056530214424951264</v>
      </c>
      <c r="L56" s="35">
        <f>SUM(L51:L55)</f>
        <v>1026</v>
      </c>
      <c r="M56"/>
      <c r="N56"/>
      <c r="O56"/>
      <c r="P56"/>
      <c r="Q56" s="94"/>
      <c r="R56" s="99"/>
      <c r="S56" s="99"/>
      <c r="T56" s="9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06"/>
      <c r="B57" s="109">
        <f>B56/L56</f>
        <v>0.00682261208576998</v>
      </c>
      <c r="C57" s="109"/>
      <c r="D57" s="109">
        <f>D56/L56</f>
        <v>0.0682261208576998</v>
      </c>
      <c r="E57" s="109"/>
      <c r="F57" s="109">
        <f>F56/L56</f>
        <v>0.3830409356725146</v>
      </c>
      <c r="G57" s="109"/>
      <c r="H57" s="109">
        <f>H56/L56</f>
        <v>0.4853801169590643</v>
      </c>
      <c r="I57" s="109"/>
      <c r="J57" s="109">
        <f>J56/L56</f>
        <v>0.056530214424951264</v>
      </c>
      <c r="K57" s="109"/>
      <c r="L57" s="110">
        <f>SUM(B57:J57)</f>
        <v>1</v>
      </c>
      <c r="M57"/>
      <c r="N57"/>
      <c r="O57"/>
      <c r="P57"/>
      <c r="Q57" s="94"/>
      <c r="R57" s="99"/>
      <c r="S57" s="99"/>
      <c r="T57" s="9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06"/>
      <c r="B58" s="105"/>
      <c r="C58" s="111"/>
      <c r="D58" s="106"/>
      <c r="E58" s="106"/>
      <c r="F58" s="106"/>
      <c r="G58" s="106"/>
      <c r="H58" s="106"/>
      <c r="I58" s="106"/>
      <c r="J58" s="106"/>
      <c r="K58" s="106"/>
      <c r="L58" s="106"/>
      <c r="M58"/>
      <c r="N58"/>
      <c r="O58"/>
      <c r="P58"/>
      <c r="Q58" s="94"/>
      <c r="R58" s="99"/>
      <c r="S58" s="99"/>
      <c r="T58" s="9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39" t="s">
        <v>51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/>
      <c r="N59"/>
      <c r="O59"/>
      <c r="P59"/>
      <c r="Q59" s="94"/>
      <c r="R59" s="99"/>
      <c r="S59" s="99"/>
      <c r="T59" s="9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40" t="s">
        <v>48</v>
      </c>
      <c r="B60" s="140" t="s">
        <v>21</v>
      </c>
      <c r="C60" s="29" t="s">
        <v>22</v>
      </c>
      <c r="D60" s="140" t="s">
        <v>23</v>
      </c>
      <c r="E60" s="29" t="s">
        <v>22</v>
      </c>
      <c r="F60" s="140" t="s">
        <v>24</v>
      </c>
      <c r="G60" s="29" t="s">
        <v>22</v>
      </c>
      <c r="H60" s="140" t="s">
        <v>25</v>
      </c>
      <c r="I60" s="29" t="s">
        <v>22</v>
      </c>
      <c r="J60" s="29" t="s">
        <v>26</v>
      </c>
      <c r="K60" s="29" t="s">
        <v>22</v>
      </c>
      <c r="L60" s="140" t="s">
        <v>33</v>
      </c>
      <c r="M60"/>
      <c r="N60"/>
      <c r="O60"/>
      <c r="P60"/>
      <c r="Q60" s="94"/>
      <c r="R60" s="99"/>
      <c r="S60" s="99"/>
      <c r="T60" s="9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41"/>
      <c r="B61" s="141"/>
      <c r="C61" s="30" t="s">
        <v>48</v>
      </c>
      <c r="D61" s="141"/>
      <c r="E61" s="30" t="s">
        <v>48</v>
      </c>
      <c r="F61" s="141"/>
      <c r="G61" s="30" t="s">
        <v>48</v>
      </c>
      <c r="H61" s="141"/>
      <c r="I61" s="30" t="s">
        <v>48</v>
      </c>
      <c r="J61" s="30" t="s">
        <v>50</v>
      </c>
      <c r="K61" s="30" t="s">
        <v>48</v>
      </c>
      <c r="L61" s="141"/>
      <c r="M61"/>
      <c r="N61"/>
      <c r="O61"/>
      <c r="P61"/>
      <c r="Q61" s="94"/>
      <c r="R61" s="99"/>
      <c r="S61" s="99"/>
      <c r="T61" s="9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28</v>
      </c>
      <c r="B62" s="14">
        <f>C15</f>
        <v>18</v>
      </c>
      <c r="C62" s="31">
        <f aca="true" t="shared" si="6" ref="C62:C67">B62/L62</f>
        <v>0.1487603305785124</v>
      </c>
      <c r="D62" s="14">
        <f>E15</f>
        <v>29</v>
      </c>
      <c r="E62" s="31">
        <f aca="true" t="shared" si="7" ref="E62:E67">D62/L62</f>
        <v>0.2396694214876033</v>
      </c>
      <c r="F62" s="14">
        <f>G15</f>
        <v>63</v>
      </c>
      <c r="G62" s="31">
        <f aca="true" t="shared" si="8" ref="G62:G67">F62/L62</f>
        <v>0.5206611570247934</v>
      </c>
      <c r="H62" s="14">
        <f>I15</f>
        <v>11</v>
      </c>
      <c r="I62" s="31">
        <f aca="true" t="shared" si="9" ref="I62:I67">H62/L62</f>
        <v>0.09090909090909091</v>
      </c>
      <c r="J62" s="14">
        <f>K15</f>
        <v>0</v>
      </c>
      <c r="K62" s="31">
        <f aca="true" t="shared" si="10" ref="K62:K67">J62/L62</f>
        <v>0</v>
      </c>
      <c r="L62" s="32">
        <f>B62+D62+F62+H62+J62</f>
        <v>121</v>
      </c>
      <c r="M62"/>
      <c r="N62"/>
      <c r="O62"/>
      <c r="P62"/>
      <c r="Q62" s="94"/>
      <c r="R62" s="99"/>
      <c r="S62" s="99"/>
      <c r="T62" s="9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20" s="5" customFormat="1" ht="12.75">
      <c r="A63" s="18" t="s">
        <v>29</v>
      </c>
      <c r="B63" s="14">
        <f>C21</f>
        <v>9</v>
      </c>
      <c r="C63" s="31">
        <f t="shared" si="6"/>
        <v>0.1956521739130435</v>
      </c>
      <c r="D63" s="14">
        <f>E21</f>
        <v>15</v>
      </c>
      <c r="E63" s="31">
        <f t="shared" si="7"/>
        <v>0.32608695652173914</v>
      </c>
      <c r="F63" s="14">
        <f>G21</f>
        <v>18</v>
      </c>
      <c r="G63" s="31">
        <f t="shared" si="8"/>
        <v>0.391304347826087</v>
      </c>
      <c r="H63" s="14">
        <f>I21</f>
        <v>4</v>
      </c>
      <c r="I63" s="31">
        <f t="shared" si="9"/>
        <v>0.08695652173913043</v>
      </c>
      <c r="J63" s="14">
        <f>K21</f>
        <v>0</v>
      </c>
      <c r="K63" s="31">
        <f t="shared" si="10"/>
        <v>0</v>
      </c>
      <c r="L63" s="32">
        <f>B63+D63+F63+H63+J63</f>
        <v>46</v>
      </c>
      <c r="Q63" s="95"/>
      <c r="R63" s="112"/>
      <c r="S63" s="112"/>
      <c r="T63" s="112"/>
    </row>
    <row r="64" spans="1:193" ht="12.75">
      <c r="A64" s="18" t="s">
        <v>30</v>
      </c>
      <c r="B64" s="14">
        <f>C26</f>
        <v>0</v>
      </c>
      <c r="C64" s="31">
        <f t="shared" si="6"/>
        <v>0</v>
      </c>
      <c r="D64" s="14">
        <f>E26</f>
        <v>12</v>
      </c>
      <c r="E64" s="31">
        <f t="shared" si="7"/>
        <v>0.46153846153846156</v>
      </c>
      <c r="F64" s="14">
        <f>G26</f>
        <v>13</v>
      </c>
      <c r="G64" s="31">
        <f t="shared" si="8"/>
        <v>0.5</v>
      </c>
      <c r="H64" s="14">
        <f>I26</f>
        <v>1</v>
      </c>
      <c r="I64" s="31">
        <f t="shared" si="9"/>
        <v>0.038461538461538464</v>
      </c>
      <c r="J64" s="14">
        <f>K26</f>
        <v>0</v>
      </c>
      <c r="K64" s="31">
        <f t="shared" si="10"/>
        <v>0</v>
      </c>
      <c r="L64" s="32">
        <f>B64+D64+F64+H64+J64</f>
        <v>26</v>
      </c>
      <c r="M64"/>
      <c r="N64"/>
      <c r="O64"/>
      <c r="P64"/>
      <c r="Q64" s="94"/>
      <c r="R64" s="99"/>
      <c r="S64" s="99"/>
      <c r="T64" s="9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8" t="s">
        <v>31</v>
      </c>
      <c r="B65" s="14">
        <f>C32</f>
        <v>0</v>
      </c>
      <c r="C65" s="31">
        <f t="shared" si="6"/>
        <v>0</v>
      </c>
      <c r="D65" s="14">
        <f>E32</f>
        <v>8</v>
      </c>
      <c r="E65" s="31">
        <f t="shared" si="7"/>
        <v>0.23529411764705882</v>
      </c>
      <c r="F65" s="14">
        <f>G32</f>
        <v>23</v>
      </c>
      <c r="G65" s="31">
        <f t="shared" si="8"/>
        <v>0.6764705882352942</v>
      </c>
      <c r="H65" s="14">
        <f>I32</f>
        <v>3</v>
      </c>
      <c r="I65" s="31">
        <f t="shared" si="9"/>
        <v>0.08823529411764706</v>
      </c>
      <c r="J65" s="14">
        <f>K32</f>
        <v>0</v>
      </c>
      <c r="K65" s="31">
        <f t="shared" si="10"/>
        <v>0</v>
      </c>
      <c r="L65" s="15">
        <f>B65+D65+F65+H65+J65</f>
        <v>34</v>
      </c>
      <c r="M65"/>
      <c r="N65"/>
      <c r="O65"/>
      <c r="P65"/>
      <c r="Q65" s="94"/>
      <c r="R65" s="99"/>
      <c r="S65" s="99"/>
      <c r="T65" s="9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8" t="s">
        <v>32</v>
      </c>
      <c r="B66" s="14">
        <f>C38</f>
        <v>4</v>
      </c>
      <c r="C66" s="31">
        <f t="shared" si="6"/>
        <v>0.125</v>
      </c>
      <c r="D66" s="14">
        <f>E38</f>
        <v>4</v>
      </c>
      <c r="E66" s="31">
        <f t="shared" si="7"/>
        <v>0.125</v>
      </c>
      <c r="F66" s="14">
        <f>G38</f>
        <v>22</v>
      </c>
      <c r="G66" s="31">
        <f t="shared" si="8"/>
        <v>0.6875</v>
      </c>
      <c r="H66" s="14">
        <f>I38</f>
        <v>2</v>
      </c>
      <c r="I66" s="31">
        <f t="shared" si="9"/>
        <v>0.0625</v>
      </c>
      <c r="J66" s="14">
        <f>K38</f>
        <v>0</v>
      </c>
      <c r="K66" s="31">
        <f t="shared" si="10"/>
        <v>0</v>
      </c>
      <c r="L66" s="15">
        <f>B66+D66+F66+H66+J66</f>
        <v>32</v>
      </c>
      <c r="M66"/>
      <c r="N66"/>
      <c r="O66"/>
      <c r="P66"/>
      <c r="Q66" s="94"/>
      <c r="R66" s="99"/>
      <c r="S66" s="99"/>
      <c r="T66" s="9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3" t="s">
        <v>33</v>
      </c>
      <c r="B67" s="120">
        <f>SUM(B62:B66)</f>
        <v>31</v>
      </c>
      <c r="C67" s="34">
        <f t="shared" si="6"/>
        <v>0.11969111969111969</v>
      </c>
      <c r="D67" s="120">
        <f>SUM(D62:D66)</f>
        <v>68</v>
      </c>
      <c r="E67" s="34">
        <f t="shared" si="7"/>
        <v>0.2625482625482625</v>
      </c>
      <c r="F67" s="120">
        <f>SUM(F62:F66)</f>
        <v>139</v>
      </c>
      <c r="G67" s="34">
        <f t="shared" si="8"/>
        <v>0.5366795366795367</v>
      </c>
      <c r="H67" s="120">
        <f>SUM(H62:H66)</f>
        <v>21</v>
      </c>
      <c r="I67" s="34">
        <f t="shared" si="9"/>
        <v>0.08108108108108109</v>
      </c>
      <c r="J67" s="120">
        <f>SUM(J62:J66)</f>
        <v>0</v>
      </c>
      <c r="K67" s="34">
        <f t="shared" si="10"/>
        <v>0</v>
      </c>
      <c r="L67" s="35">
        <f>SUM(L62:L66)</f>
        <v>259</v>
      </c>
      <c r="M67"/>
      <c r="N67"/>
      <c r="O67"/>
      <c r="P67"/>
      <c r="Q67" s="94"/>
      <c r="R67" s="99"/>
      <c r="S67" s="99"/>
      <c r="T67" s="9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06"/>
      <c r="B68" s="109">
        <f>B67/L67</f>
        <v>0.11969111969111969</v>
      </c>
      <c r="C68" s="109"/>
      <c r="D68" s="109">
        <f>D67/L67</f>
        <v>0.2625482625482625</v>
      </c>
      <c r="E68" s="109"/>
      <c r="F68" s="109">
        <f>F67/L67</f>
        <v>0.5366795366795367</v>
      </c>
      <c r="G68" s="109"/>
      <c r="H68" s="109">
        <f>H67/L67</f>
        <v>0.08108108108108109</v>
      </c>
      <c r="I68" s="109"/>
      <c r="J68" s="109">
        <f>J67/L67</f>
        <v>0</v>
      </c>
      <c r="K68" s="109"/>
      <c r="L68" s="110">
        <f>SUM(B68:J68)</f>
        <v>1</v>
      </c>
      <c r="M68"/>
      <c r="N68"/>
      <c r="O68"/>
      <c r="P68"/>
      <c r="Q68" s="94"/>
      <c r="R68" s="99"/>
      <c r="S68" s="99"/>
      <c r="T68" s="9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06"/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/>
      <c r="N69"/>
      <c r="O69"/>
      <c r="P69"/>
      <c r="Q69" s="94"/>
      <c r="R69" s="99"/>
      <c r="S69" s="99"/>
      <c r="T69" s="9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39" t="s">
        <v>52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/>
      <c r="N70"/>
      <c r="O70"/>
      <c r="P70"/>
      <c r="Q70" s="94"/>
      <c r="R70" s="99"/>
      <c r="S70" s="99"/>
      <c r="T70" s="9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40" t="s">
        <v>48</v>
      </c>
      <c r="B71" s="140" t="s">
        <v>21</v>
      </c>
      <c r="C71" s="29" t="s">
        <v>22</v>
      </c>
      <c r="D71" s="140" t="s">
        <v>23</v>
      </c>
      <c r="E71" s="29" t="s">
        <v>22</v>
      </c>
      <c r="F71" s="140" t="s">
        <v>24</v>
      </c>
      <c r="G71" s="29" t="s">
        <v>22</v>
      </c>
      <c r="H71" s="140" t="s">
        <v>25</v>
      </c>
      <c r="I71" s="29" t="s">
        <v>22</v>
      </c>
      <c r="J71" s="29" t="s">
        <v>26</v>
      </c>
      <c r="K71" s="29" t="s">
        <v>22</v>
      </c>
      <c r="L71" s="140" t="s">
        <v>33</v>
      </c>
      <c r="M71"/>
      <c r="N71"/>
      <c r="O71"/>
      <c r="P71"/>
      <c r="Q71" s="94"/>
      <c r="R71" s="99"/>
      <c r="S71" s="99"/>
      <c r="T71" s="9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41"/>
      <c r="B72" s="141"/>
      <c r="C72" s="30" t="s">
        <v>48</v>
      </c>
      <c r="D72" s="141"/>
      <c r="E72" s="30" t="s">
        <v>48</v>
      </c>
      <c r="F72" s="141"/>
      <c r="G72" s="30" t="s">
        <v>48</v>
      </c>
      <c r="H72" s="141"/>
      <c r="I72" s="30" t="s">
        <v>48</v>
      </c>
      <c r="J72" s="30" t="s">
        <v>27</v>
      </c>
      <c r="K72" s="30" t="s">
        <v>48</v>
      </c>
      <c r="L72" s="141"/>
      <c r="M72"/>
      <c r="N72"/>
      <c r="O72"/>
      <c r="P72"/>
      <c r="Q72" s="94"/>
      <c r="R72" s="99"/>
      <c r="S72" s="99"/>
      <c r="T72" s="99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 t="s">
        <v>28</v>
      </c>
      <c r="B73" s="14">
        <f>B62+B51</f>
        <v>22</v>
      </c>
      <c r="C73" s="31">
        <f>B73/L73</f>
        <v>0.03893805309734513</v>
      </c>
      <c r="D73" s="14">
        <f>D62+D51</f>
        <v>78</v>
      </c>
      <c r="E73" s="31">
        <f>D73/L73</f>
        <v>0.13805309734513274</v>
      </c>
      <c r="F73" s="14">
        <f>F62+F51</f>
        <v>216</v>
      </c>
      <c r="G73" s="31">
        <f>F73/L73</f>
        <v>0.3823008849557522</v>
      </c>
      <c r="H73" s="14">
        <f>H62+H51</f>
        <v>226</v>
      </c>
      <c r="I73" s="31">
        <f>H73/L73</f>
        <v>0.4</v>
      </c>
      <c r="J73" s="14">
        <f>J62+J51</f>
        <v>23</v>
      </c>
      <c r="K73" s="31">
        <f>J73/L73</f>
        <v>0.04070796460176991</v>
      </c>
      <c r="L73" s="15">
        <f>B73+D73+F73+H73+J73</f>
        <v>565</v>
      </c>
      <c r="M73"/>
      <c r="N73"/>
      <c r="O73"/>
      <c r="P73"/>
      <c r="Q73" s="94"/>
      <c r="R73" s="99"/>
      <c r="S73" s="99"/>
      <c r="T73" s="99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18" t="s">
        <v>29</v>
      </c>
      <c r="B74" s="14">
        <f>B63+B52</f>
        <v>10</v>
      </c>
      <c r="C74" s="31">
        <f>B74/L74</f>
        <v>0.04807692307692308</v>
      </c>
      <c r="D74" s="14">
        <f>D63+D52</f>
        <v>31</v>
      </c>
      <c r="E74" s="31">
        <f>D74/L74</f>
        <v>0.14903846153846154</v>
      </c>
      <c r="F74" s="14">
        <f>F63+F52</f>
        <v>106</v>
      </c>
      <c r="G74" s="31">
        <f>F74/L74</f>
        <v>0.5096153846153846</v>
      </c>
      <c r="H74" s="14">
        <f>H63+H52</f>
        <v>55</v>
      </c>
      <c r="I74" s="31">
        <f>H74/L74</f>
        <v>0.2644230769230769</v>
      </c>
      <c r="J74" s="14">
        <f>J63+J52</f>
        <v>6</v>
      </c>
      <c r="K74" s="31">
        <f>J74/L74</f>
        <v>0.028846153846153848</v>
      </c>
      <c r="L74" s="15">
        <f>B74+D74+F74+H74+J74</f>
        <v>208</v>
      </c>
      <c r="M74"/>
      <c r="N74"/>
      <c r="O74"/>
      <c r="P74"/>
      <c r="Q74" s="94"/>
      <c r="R74" s="99"/>
      <c r="S74" s="99"/>
      <c r="T74" s="99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8" t="s">
        <v>30</v>
      </c>
      <c r="B75" s="14">
        <f>B64+B53</f>
        <v>0</v>
      </c>
      <c r="C75" s="31">
        <f>B75/L75</f>
        <v>0</v>
      </c>
      <c r="D75" s="14">
        <f>D64+D53</f>
        <v>13</v>
      </c>
      <c r="E75" s="31">
        <f>D75/L75</f>
        <v>0.10655737704918032</v>
      </c>
      <c r="F75" s="14">
        <f>F64+F53</f>
        <v>71</v>
      </c>
      <c r="G75" s="31">
        <f>F75/L75</f>
        <v>0.5819672131147541</v>
      </c>
      <c r="H75" s="14">
        <f>H64+H53</f>
        <v>35</v>
      </c>
      <c r="I75" s="31">
        <f>H75/L75</f>
        <v>0.28688524590163933</v>
      </c>
      <c r="J75" s="14">
        <f>J64+J53</f>
        <v>3</v>
      </c>
      <c r="K75" s="31">
        <f>J75/L75</f>
        <v>0.02459016393442623</v>
      </c>
      <c r="L75" s="15">
        <f>B75+D75+F75+H75+J75</f>
        <v>122</v>
      </c>
      <c r="M75"/>
      <c r="N75"/>
      <c r="O75"/>
      <c r="P75"/>
      <c r="Q75" s="94"/>
      <c r="R75" s="99"/>
      <c r="S75" s="99"/>
      <c r="T75" s="99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20" ht="12">
      <c r="A76" s="18" t="s">
        <v>31</v>
      </c>
      <c r="B76" s="14">
        <f>B65+B54</f>
        <v>2</v>
      </c>
      <c r="C76" s="31">
        <f>B76/L76</f>
        <v>0.01</v>
      </c>
      <c r="D76" s="14">
        <f>D65+D54</f>
        <v>10</v>
      </c>
      <c r="E76" s="31">
        <f>D76/L76</f>
        <v>0.05</v>
      </c>
      <c r="F76" s="14">
        <f>F65+F54</f>
        <v>73</v>
      </c>
      <c r="G76" s="31">
        <f>F76/L76</f>
        <v>0.365</v>
      </c>
      <c r="H76" s="14">
        <f>H65+H54</f>
        <v>100</v>
      </c>
      <c r="I76" s="31">
        <f>H76/L76</f>
        <v>0.5</v>
      </c>
      <c r="J76" s="14">
        <f>J65+J54</f>
        <v>15</v>
      </c>
      <c r="K76" s="31">
        <f>J76/L76</f>
        <v>0.075</v>
      </c>
      <c r="L76" s="15">
        <f>B76+D76+F76+H76+J76</f>
        <v>200</v>
      </c>
      <c r="Q76" s="94"/>
      <c r="R76" s="94"/>
      <c r="S76" s="94"/>
      <c r="T76" s="94"/>
    </row>
    <row r="77" spans="1:20" ht="12">
      <c r="A77" s="18" t="s">
        <v>32</v>
      </c>
      <c r="B77" s="14">
        <f>B66+B55</f>
        <v>4</v>
      </c>
      <c r="C77" s="31">
        <f>B77/L77</f>
        <v>0.021052631578947368</v>
      </c>
      <c r="D77" s="14">
        <f>D66+D55</f>
        <v>6</v>
      </c>
      <c r="E77" s="31">
        <f>D77/L77</f>
        <v>0.031578947368421054</v>
      </c>
      <c r="F77" s="14">
        <f>F66+F55</f>
        <v>66</v>
      </c>
      <c r="G77" s="31">
        <f>F77/L77</f>
        <v>0.3473684210526316</v>
      </c>
      <c r="H77" s="14">
        <f>H66+H55</f>
        <v>103</v>
      </c>
      <c r="I77" s="31">
        <f>H77/L77</f>
        <v>0.5421052631578948</v>
      </c>
      <c r="J77" s="14">
        <f>J66+J55</f>
        <v>11</v>
      </c>
      <c r="K77" s="31">
        <f>J77/L77</f>
        <v>0.05789473684210526</v>
      </c>
      <c r="L77" s="15">
        <f>B77+D77+F77+H77+J77</f>
        <v>190</v>
      </c>
      <c r="Q77" s="94"/>
      <c r="R77" s="94"/>
      <c r="S77" s="94"/>
      <c r="T77" s="94"/>
    </row>
    <row r="78" spans="1:20" ht="12">
      <c r="A78" s="33" t="s">
        <v>33</v>
      </c>
      <c r="B78" s="120">
        <f>SUM(B73:B77)</f>
        <v>38</v>
      </c>
      <c r="C78" s="34">
        <f>B78/$L$78</f>
        <v>0.029571984435797664</v>
      </c>
      <c r="D78" s="120">
        <f>SUM(D73:D77)</f>
        <v>138</v>
      </c>
      <c r="E78" s="34">
        <f>D78/$L$78</f>
        <v>0.10739299610894941</v>
      </c>
      <c r="F78" s="120">
        <f>SUM(F73:F77)</f>
        <v>532</v>
      </c>
      <c r="G78" s="34">
        <f>F78/$L$78</f>
        <v>0.4140077821011673</v>
      </c>
      <c r="H78" s="120">
        <f>SUM(H73:H77)</f>
        <v>519</v>
      </c>
      <c r="I78" s="34">
        <f>H78/$L$78</f>
        <v>0.4038910505836576</v>
      </c>
      <c r="J78" s="120">
        <f>SUM(J73:J77)</f>
        <v>58</v>
      </c>
      <c r="K78" s="34">
        <f>J78/$L$78</f>
        <v>0.045136186770428015</v>
      </c>
      <c r="L78" s="22">
        <f>SUM(L73:L77)</f>
        <v>1285</v>
      </c>
      <c r="Q78" s="94"/>
      <c r="R78" s="94"/>
      <c r="S78" s="94"/>
      <c r="T78" s="94"/>
    </row>
    <row r="79" spans="1:20" ht="12">
      <c r="A79" s="106"/>
      <c r="B79" s="109">
        <f>B78/L78</f>
        <v>0.029571984435797664</v>
      </c>
      <c r="C79" s="109"/>
      <c r="D79" s="109">
        <f>D78/L78</f>
        <v>0.10739299610894941</v>
      </c>
      <c r="E79" s="109"/>
      <c r="F79" s="109">
        <f>F78/L78</f>
        <v>0.4140077821011673</v>
      </c>
      <c r="G79" s="109"/>
      <c r="H79" s="109">
        <f>H78/L78</f>
        <v>0.4038910505836576</v>
      </c>
      <c r="I79" s="109"/>
      <c r="J79" s="109">
        <f>J78/L78</f>
        <v>0.045136186770428015</v>
      </c>
      <c r="K79" s="109"/>
      <c r="L79" s="110">
        <f>SUM(B79:J79)</f>
        <v>0.9999999999999999</v>
      </c>
      <c r="Q79" s="94"/>
      <c r="R79" s="94"/>
      <c r="S79" s="94"/>
      <c r="T79" s="94"/>
    </row>
    <row r="80" spans="1:20" ht="12">
      <c r="A80" s="106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10"/>
      <c r="Q80" s="94"/>
      <c r="R80" s="94"/>
      <c r="S80" s="94"/>
      <c r="T80" s="94"/>
    </row>
    <row r="81" spans="1:20" ht="12" hidden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Q81" s="94"/>
      <c r="R81" s="94"/>
      <c r="S81" s="94"/>
      <c r="T81" s="94"/>
    </row>
    <row r="82" spans="1:20" ht="12">
      <c r="A82" s="37" t="s">
        <v>40</v>
      </c>
      <c r="B82" s="17" t="s">
        <v>7</v>
      </c>
      <c r="C82" s="17" t="s">
        <v>34</v>
      </c>
      <c r="D82" s="17" t="s">
        <v>33</v>
      </c>
      <c r="E82" s="109"/>
      <c r="F82" s="109"/>
      <c r="G82" s="109"/>
      <c r="H82" s="109"/>
      <c r="I82" s="109"/>
      <c r="J82" s="109"/>
      <c r="K82" s="109"/>
      <c r="L82" s="110"/>
      <c r="Q82" s="94"/>
      <c r="R82" s="94"/>
      <c r="S82" s="94"/>
      <c r="T82" s="94"/>
    </row>
    <row r="83" spans="1:20" ht="12">
      <c r="A83" s="18" t="s">
        <v>53</v>
      </c>
      <c r="B83" s="15">
        <f>B56</f>
        <v>7</v>
      </c>
      <c r="C83" s="38">
        <f>B67</f>
        <v>31</v>
      </c>
      <c r="D83" s="39">
        <f>B78</f>
        <v>38</v>
      </c>
      <c r="E83" s="109"/>
      <c r="F83" s="109"/>
      <c r="G83" s="109"/>
      <c r="H83" s="109"/>
      <c r="I83" s="109"/>
      <c r="J83" s="109"/>
      <c r="K83" s="109"/>
      <c r="L83" s="110"/>
      <c r="Q83" s="94"/>
      <c r="R83" s="94"/>
      <c r="S83" s="94"/>
      <c r="T83" s="94"/>
    </row>
    <row r="84" spans="1:20" ht="12">
      <c r="A84" s="18" t="s">
        <v>54</v>
      </c>
      <c r="B84" s="15">
        <f>D56</f>
        <v>70</v>
      </c>
      <c r="C84" s="38">
        <f>D67</f>
        <v>68</v>
      </c>
      <c r="D84" s="39">
        <f>D78</f>
        <v>138</v>
      </c>
      <c r="E84" s="109"/>
      <c r="F84" s="109"/>
      <c r="G84" s="109"/>
      <c r="H84" s="109"/>
      <c r="I84" s="109"/>
      <c r="J84" s="109"/>
      <c r="K84" s="109"/>
      <c r="L84" s="110"/>
      <c r="Q84" s="94"/>
      <c r="R84" s="94"/>
      <c r="S84" s="94"/>
      <c r="T84" s="94"/>
    </row>
    <row r="85" spans="1:20" ht="12">
      <c r="A85" s="18" t="s">
        <v>55</v>
      </c>
      <c r="B85" s="15">
        <f>F56</f>
        <v>393</v>
      </c>
      <c r="C85" s="38">
        <f>F67</f>
        <v>139</v>
      </c>
      <c r="D85" s="39">
        <f>F78</f>
        <v>532</v>
      </c>
      <c r="E85" s="109"/>
      <c r="F85" s="109"/>
      <c r="G85" s="109"/>
      <c r="H85" s="109"/>
      <c r="I85" s="109"/>
      <c r="J85" s="109"/>
      <c r="K85" s="109"/>
      <c r="L85" s="110"/>
      <c r="Q85" s="94"/>
      <c r="R85" s="94"/>
      <c r="S85" s="94"/>
      <c r="T85" s="94"/>
    </row>
    <row r="86" spans="1:20" ht="12">
      <c r="A86" s="18" t="s">
        <v>56</v>
      </c>
      <c r="B86" s="15">
        <f>H56</f>
        <v>498</v>
      </c>
      <c r="C86" s="38">
        <f>H67</f>
        <v>21</v>
      </c>
      <c r="D86" s="39">
        <f>H78</f>
        <v>519</v>
      </c>
      <c r="E86" s="109"/>
      <c r="F86" s="109"/>
      <c r="G86" s="109"/>
      <c r="H86" s="109"/>
      <c r="I86" s="109"/>
      <c r="J86" s="109"/>
      <c r="K86" s="109"/>
      <c r="L86" s="110"/>
      <c r="Q86" s="94"/>
      <c r="R86" s="94"/>
      <c r="S86" s="94"/>
      <c r="T86" s="94"/>
    </row>
    <row r="87" spans="1:20" ht="12">
      <c r="A87" s="18" t="s">
        <v>57</v>
      </c>
      <c r="B87" s="15">
        <f>J56</f>
        <v>58</v>
      </c>
      <c r="C87" s="38">
        <f>J67</f>
        <v>0</v>
      </c>
      <c r="D87" s="39">
        <f>J78</f>
        <v>58</v>
      </c>
      <c r="E87" s="109"/>
      <c r="F87" s="109"/>
      <c r="G87" s="109"/>
      <c r="H87" s="109"/>
      <c r="I87" s="109"/>
      <c r="J87" s="109"/>
      <c r="K87" s="109"/>
      <c r="L87" s="110"/>
      <c r="Q87" s="94"/>
      <c r="R87" s="94"/>
      <c r="S87" s="94"/>
      <c r="T87" s="94"/>
    </row>
    <row r="88" spans="1:20" ht="12">
      <c r="A88" s="17" t="s">
        <v>33</v>
      </c>
      <c r="B88" s="35">
        <f>SUM(B83:B87)</f>
        <v>1026</v>
      </c>
      <c r="C88" s="17">
        <f>SUM(C83:C87)</f>
        <v>259</v>
      </c>
      <c r="D88" s="22">
        <f>SUM(D83:D87)</f>
        <v>1285</v>
      </c>
      <c r="E88" s="109"/>
      <c r="F88" s="109"/>
      <c r="G88" s="109"/>
      <c r="H88" s="109"/>
      <c r="I88" s="109"/>
      <c r="J88" s="109"/>
      <c r="K88" s="109"/>
      <c r="L88" s="110"/>
      <c r="Q88" s="94"/>
      <c r="R88" s="94"/>
      <c r="S88" s="94"/>
      <c r="T88" s="94"/>
    </row>
    <row r="89" spans="1:20" ht="1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0" ht="1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</row>
    <row r="100" spans="1:20" ht="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1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ht="1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ht="1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ht="1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1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1:20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1:20" ht="1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ht="1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1:20" ht="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1:20" ht="1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ht="1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ht="12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">
      <c r="A132" s="94"/>
      <c r="B132" s="94"/>
      <c r="C132" s="94"/>
      <c r="D132" s="94"/>
      <c r="E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0" ht="1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0" ht="1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1:20" ht="1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1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1:20" ht="1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ht="12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1:20" ht="12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1:20" ht="12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1:20" ht="12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1:20" ht="12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</row>
    <row r="143" spans="2:20" ht="12">
      <c r="B143" s="94"/>
      <c r="C143" s="94"/>
      <c r="D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</row>
    <row r="144" spans="1:20" ht="12">
      <c r="A144" s="113" t="s">
        <v>58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94"/>
      <c r="S144" s="94"/>
      <c r="T144" s="94"/>
    </row>
    <row r="145" spans="1:17" ht="12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52" ht="12">
      <c r="A152" s="9"/>
    </row>
  </sheetData>
  <sheetProtection password="CA75" sheet="1" selectLockedCells="1" selectUnlockedCells="1"/>
  <mergeCells count="63">
    <mergeCell ref="A70:L70"/>
    <mergeCell ref="A71:A72"/>
    <mergeCell ref="B71:B72"/>
    <mergeCell ref="D71:D72"/>
    <mergeCell ref="F71:F72"/>
    <mergeCell ref="H71:H72"/>
    <mergeCell ref="L71:L72"/>
    <mergeCell ref="A33:A34"/>
    <mergeCell ref="A59:L59"/>
    <mergeCell ref="A60:A61"/>
    <mergeCell ref="B60:B61"/>
    <mergeCell ref="D60:D61"/>
    <mergeCell ref="F60:F61"/>
    <mergeCell ref="H60:H61"/>
    <mergeCell ref="L60:L61"/>
    <mergeCell ref="A45:H45"/>
    <mergeCell ref="A48:L48"/>
    <mergeCell ref="A49:A50"/>
    <mergeCell ref="B49:B50"/>
    <mergeCell ref="D49:D50"/>
    <mergeCell ref="F49:F50"/>
    <mergeCell ref="H49:H50"/>
    <mergeCell ref="L49:L50"/>
    <mergeCell ref="B33:C33"/>
    <mergeCell ref="D33:E33"/>
    <mergeCell ref="F33:G33"/>
    <mergeCell ref="H33:I33"/>
    <mergeCell ref="J33:K33"/>
    <mergeCell ref="L22:L23"/>
    <mergeCell ref="L27:L28"/>
    <mergeCell ref="L33:L34"/>
    <mergeCell ref="A27:A28"/>
    <mergeCell ref="B27:C27"/>
    <mergeCell ref="D27:E27"/>
    <mergeCell ref="F27:G27"/>
    <mergeCell ref="H27:I27"/>
    <mergeCell ref="J27:K27"/>
    <mergeCell ref="A22:A23"/>
    <mergeCell ref="B22:C22"/>
    <mergeCell ref="D22:E22"/>
    <mergeCell ref="F22:G22"/>
    <mergeCell ref="H22:I22"/>
    <mergeCell ref="J22:K22"/>
    <mergeCell ref="L8:L9"/>
    <mergeCell ref="A16:A17"/>
    <mergeCell ref="B16:C16"/>
    <mergeCell ref="D16:E16"/>
    <mergeCell ref="F16:G16"/>
    <mergeCell ref="H16:I16"/>
    <mergeCell ref="J16:K16"/>
    <mergeCell ref="L16:L17"/>
    <mergeCell ref="A8:A9"/>
    <mergeCell ref="B8:C8"/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EDNA</cp:lastModifiedBy>
  <cp:lastPrinted>2014-01-20T10:40:35Z</cp:lastPrinted>
  <dcterms:created xsi:type="dcterms:W3CDTF">2010-02-11T13:09:12Z</dcterms:created>
  <dcterms:modified xsi:type="dcterms:W3CDTF">2014-04-08T19:20:19Z</dcterms:modified>
  <cp:category/>
  <cp:version/>
  <cp:contentType/>
  <cp:contentStatus/>
</cp:coreProperties>
</file>