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0830" tabRatio="857" firstSheet="1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/>
  <calcPr fullCalcOnLoad="1"/>
</workbook>
</file>

<file path=xl/sharedStrings.xml><?xml version="1.0" encoding="utf-8"?>
<sst xmlns="http://schemas.openxmlformats.org/spreadsheetml/2006/main" count="1624" uniqueCount="156">
  <si>
    <t>GRUPO DE PLANEJAMENTO E CONTROLE - GPC</t>
  </si>
  <si>
    <t>ÁREA DE INFORMAÇÕES</t>
  </si>
  <si>
    <t>DADOS SOBRE A UNIOESTE - JANEIRO/2004</t>
  </si>
  <si>
    <t>UNIDADES</t>
  </si>
  <si>
    <t>GRADUAÇÃO</t>
  </si>
  <si>
    <t>PÓS-GRADUAÇÃO</t>
  </si>
  <si>
    <t>Nº DE TÉCNICO ADMINISTRATIVO</t>
  </si>
  <si>
    <t>NÚMERO DE PROFESSORES</t>
  </si>
  <si>
    <t>Nº DE ALUNOS</t>
  </si>
  <si>
    <t>Nº DE TURMAS</t>
  </si>
  <si>
    <t>Nº DE ALUNOS</t>
  </si>
  <si>
    <t>Nº DE CURSOS</t>
  </si>
  <si>
    <t>EFETIVOS</t>
  </si>
  <si>
    <t>TEMP.</t>
  </si>
  <si>
    <t>GRADUADOS</t>
  </si>
  <si>
    <t>ESPECIALISTAS</t>
  </si>
  <si>
    <t>MESTRES</t>
  </si>
  <si>
    <t>DOUTORES</t>
  </si>
  <si>
    <t>PÓS-DOUTORES</t>
  </si>
  <si>
    <t>TOTAL</t>
  </si>
  <si>
    <t>Campus de Cascavel</t>
  </si>
  <si>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</si>
  <si>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</si>
  <si>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</si>
  <si>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</si>
  <si>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</si>
  <si>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</si>
  <si>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</si>
  <si>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</si>
  <si>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</si>
  <si>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</si>
  <si>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</si>
  <si>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</si>
  <si>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</si>
  <si>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</si>
  <si>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</si>
  <si>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Hospital Universitário - Regidos pela CLT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</si>
  <si>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</si>
  <si>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</si>
  <si>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</si>
  <si>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</si>
  <si>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</si>
  <si>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</si>
  <si>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</si>
  <si>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</si>
  <si>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</si>
  <si>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</si>
  <si>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EXTENSÃO  </t>
  </si>
  <si>
    <t>Medianeira - Administração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</si>
  <si>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</si>
  <si>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</si>
  <si>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</si>
  <si>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</si>
  <si>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</si>
  <si>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</si>
  <si>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</si>
  <si>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</si>
  <si>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</si>
  <si>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</si>
  <si>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Palotina - Administração e Contábeis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</si>
  <si>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</si>
  <si>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</si>
  <si>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</si>
  <si>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</si>
  <si>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</si>
  <si>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</si>
  <si>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</si>
  <si>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</si>
  <si>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</si>
  <si>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</si>
  <si>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Sta.Helena - Ciências Biológicas,Pedagogia,Adm.e Ed.Física</t>
  </si>
  <si>
    <t>-</t>
  </si>
  <si>
    <t>-</t>
  </si>
  <si>
    <t>-</t>
  </si>
  <si>
    <t>-</t>
  </si>
  <si>
    <t>-</t>
  </si>
  <si>
    <t>-</t>
  </si>
  <si>
    <t>-</t>
  </si>
  <si>
    <t>-</t>
  </si>
  <si>
    <t>MESTRADO DA INSTITUIÇÃO</t>
  </si>
  <si>
    <t>Mestrado em Agronomia (Rondon)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</si>
  <si>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</si>
  <si>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</si>
  <si>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</si>
  <si>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</si>
  <si>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</si>
  <si>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</si>
  <si>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</si>
  <si>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</si>
  <si>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</si>
  <si>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</si>
  <si>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Mestrado em EngªAgrícola (Cascavel)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</si>
  <si>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</si>
  <si>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</si>
  <si>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</si>
  <si>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</si>
  <si>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</si>
  <si>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</si>
  <si>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</si>
  <si>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</si>
  <si>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</si>
  <si>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</si>
  <si>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Mestrado em Letras (Cascavel)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</si>
  <si>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</si>
  <si>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</si>
  <si>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</si>
  <si>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</si>
  <si>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</si>
  <si>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</si>
  <si>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</si>
  <si>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</si>
  <si>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</si>
  <si>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</si>
  <si>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Mestrado em Economia (Toledo)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</si>
  <si>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</si>
  <si>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</si>
  <si>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</si>
  <si>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</si>
  <si>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</si>
  <si>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</si>
  <si>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</si>
  <si>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</si>
  <si>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</si>
  <si>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</si>
  <si>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TOTAL</t>
  </si>
  <si>
    <t>TOTAL DE CURSOS</t>
  </si>
  <si>
    <t>(Distribuídos nos cinco campi)</t>
  </si>
  <si>
    <t>TOTAL DE TURMAS</t>
  </si>
  <si>
    <t>(61 regulares + 7extensões)</t>
  </si>
  <si>
    <t>TOTAL DE DOCENTES EFETIVOS</t>
  </si>
  <si>
    <t>TOTAL DE DOCENTES TEMPORÁRIOS</t>
  </si>
  <si>
    <t xml:space="preserve">TÉCNICOS-ADMINISTR.TESTE SELETIVO H.U </t>
  </si>
  <si>
    <t>DADOS SOBRE A UNIOESTE - FEVEREIRO/2004</t>
  </si>
  <si>
    <t>DADOS SOBRE A UNIOESTE - MARÇO/2004</t>
  </si>
  <si>
    <t>DADOS SOBRE A UNIOESTE - ABRIL/2004</t>
  </si>
  <si>
    <t>SUB-TOTAL</t>
  </si>
  <si>
    <t>DADOS SOBRE A UNIOESTE - MAIO/2004</t>
  </si>
  <si>
    <t>DADOS SOBRE A UNIOESTE - JUNHO/2004</t>
  </si>
  <si>
    <t>PÓS-GRADUAÇÃO*</t>
  </si>
  <si>
    <t>EFETIVOS**</t>
  </si>
  <si>
    <t>*O nº de alunos de pós refere-se aos médicos residentes</t>
  </si>
  <si>
    <t>**Os técnicos estão lotados por exercício</t>
  </si>
  <si>
    <t>DADOS SOBRE A UNIOESTE - JULHO/2004</t>
  </si>
  <si>
    <t>(64 regulares + 7extensões)</t>
  </si>
  <si>
    <t>*O nº de alunos de pós no HU refere-se aos médicos residentes</t>
  </si>
  <si>
    <t>DADOS SOBRE A UNIOESTE - AGOSTO/2004</t>
  </si>
  <si>
    <t>Hospital Universitário*- Regidos pela CLT**</t>
  </si>
  <si>
    <t>TOTAL DE DOCENTES REGIME ESPECIAL</t>
  </si>
  <si>
    <t>**Dos 390 técnicos do HU, 5 são estatutários lotados em outros campi</t>
  </si>
  <si>
    <t>DADOS SOBRE A UNIOESTE - SETEMBRO/2004</t>
  </si>
  <si>
    <t>Hospital Universitário*- Regidos pela CLT</t>
  </si>
  <si>
    <t>DADOS SOBRE A UNIOESTE - OUTUBRO/2004</t>
  </si>
  <si>
    <t>Campus de Mal. Cândido Rondon</t>
  </si>
  <si>
    <t>DADOS SOBRE A UNIOESTE - NOVEMBRO/2004</t>
  </si>
  <si>
    <t>DADOS SOBRE A UNIOESTE - DEZEMBRO/2004</t>
  </si>
  <si>
    <t>TOTAL DE DOCENTES EM REGIME ESPECIAL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</si>
</sst>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_(* #,##0.00_);_(* \(#,##0.00\);_(* \-??_);_(@_)"/>
    <numFmt numFmtId="173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justify" vertical="top"/>
    </xf>
    <xf numFmtId="0" fontId="2" fillId="0" borderId="13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justify" vertical="top"/>
    </xf>
    <xf numFmtId="3" fontId="2" fillId="34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justify" vertical="top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2" xfId="6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2" fillId="34" borderId="2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4" xfId="60" applyNumberFormat="1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 vertical="top"/>
    </xf>
    <xf numFmtId="3" fontId="2" fillId="34" borderId="16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top"/>
    </xf>
    <xf numFmtId="3" fontId="2" fillId="34" borderId="20" xfId="0" applyNumberFormat="1" applyFont="1" applyFill="1" applyBorder="1" applyAlignment="1">
      <alignment horizontal="center" vertical="top"/>
    </xf>
    <xf numFmtId="3" fontId="1" fillId="0" borderId="18" xfId="60" applyNumberFormat="1" applyFont="1" applyFill="1" applyBorder="1" applyAlignment="1" applyProtection="1">
      <alignment horizontal="center" vertical="top"/>
      <protection/>
    </xf>
    <xf numFmtId="3" fontId="2" fillId="34" borderId="25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justify" vertical="top"/>
    </xf>
    <xf numFmtId="3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Fill="1" applyBorder="1" applyAlignment="1">
      <alignment horizontal="center" vertical="top"/>
    </xf>
    <xf numFmtId="3" fontId="2" fillId="34" borderId="26" xfId="0" applyNumberFormat="1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/>
    </xf>
    <xf numFmtId="3" fontId="2" fillId="34" borderId="2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5" borderId="33" xfId="0" applyFont="1" applyFill="1" applyBorder="1" applyAlignment="1">
      <alignment horizontal="center" vertical="top" wrapText="1"/>
    </xf>
    <xf numFmtId="4" fontId="2" fillId="35" borderId="33" xfId="0" applyNumberFormat="1" applyFont="1" applyFill="1" applyBorder="1" applyAlignment="1">
      <alignment horizontal="center" vertical="top" wrapText="1"/>
    </xf>
    <xf numFmtId="4" fontId="2" fillId="35" borderId="33" xfId="0" applyNumberFormat="1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top" wrapText="1"/>
    </xf>
    <xf numFmtId="0" fontId="2" fillId="35" borderId="35" xfId="0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horizontal="center" vertical="top"/>
    </xf>
    <xf numFmtId="0" fontId="1" fillId="0" borderId="0" xfId="0" applyFont="1" applyAlignment="1">
      <alignment horizontal="justify" vertical="top"/>
    </xf>
    <xf numFmtId="0" fontId="2" fillId="0" borderId="36" xfId="0" applyFont="1" applyFill="1" applyBorder="1" applyAlignment="1">
      <alignment/>
    </xf>
    <xf numFmtId="3" fontId="1" fillId="0" borderId="37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2" fillId="35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3" fontId="1" fillId="0" borderId="41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justify" vertical="top"/>
    </xf>
    <xf numFmtId="3" fontId="2" fillId="35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justify" vertical="top"/>
    </xf>
    <xf numFmtId="3" fontId="1" fillId="0" borderId="45" xfId="0" applyNumberFormat="1" applyFont="1" applyFill="1" applyBorder="1" applyAlignment="1">
      <alignment horizontal="center" vertical="center"/>
    </xf>
    <xf numFmtId="3" fontId="1" fillId="0" borderId="45" xfId="6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2" fillId="35" borderId="47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justify" vertical="top"/>
    </xf>
    <xf numFmtId="0" fontId="2" fillId="0" borderId="36" xfId="0" applyFont="1" applyFill="1" applyBorder="1" applyAlignment="1">
      <alignment horizontal="justify" vertical="top"/>
    </xf>
    <xf numFmtId="3" fontId="1" fillId="0" borderId="37" xfId="0" applyNumberFormat="1" applyFont="1" applyFill="1" applyBorder="1" applyAlignment="1">
      <alignment horizontal="center" vertical="top"/>
    </xf>
    <xf numFmtId="3" fontId="1" fillId="0" borderId="37" xfId="60" applyNumberFormat="1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3" fontId="1" fillId="0" borderId="38" xfId="0" applyNumberFormat="1" applyFont="1" applyFill="1" applyBorder="1" applyAlignment="1">
      <alignment horizontal="center" vertical="top"/>
    </xf>
    <xf numFmtId="3" fontId="2" fillId="35" borderId="39" xfId="0" applyNumberFormat="1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justify" vertical="top" shrinkToFit="1"/>
    </xf>
    <xf numFmtId="3" fontId="1" fillId="0" borderId="41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top"/>
    </xf>
    <xf numFmtId="3" fontId="2" fillId="35" borderId="43" xfId="0" applyNumberFormat="1" applyFont="1" applyFill="1" applyBorder="1" applyAlignment="1">
      <alignment horizontal="center" vertical="top"/>
    </xf>
    <xf numFmtId="3" fontId="2" fillId="35" borderId="48" xfId="0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justify" vertical="top"/>
    </xf>
    <xf numFmtId="3" fontId="1" fillId="0" borderId="45" xfId="0" applyNumberFormat="1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0" fontId="1" fillId="0" borderId="45" xfId="0" applyFont="1" applyBorder="1" applyAlignment="1">
      <alignment horizontal="center"/>
    </xf>
    <xf numFmtId="3" fontId="1" fillId="0" borderId="46" xfId="0" applyNumberFormat="1" applyFont="1" applyFill="1" applyBorder="1" applyAlignment="1">
      <alignment horizontal="center" vertical="top"/>
    </xf>
    <xf numFmtId="3" fontId="2" fillId="35" borderId="49" xfId="0" applyNumberFormat="1" applyFont="1" applyFill="1" applyBorder="1" applyAlignment="1">
      <alignment horizontal="center" vertical="top"/>
    </xf>
    <xf numFmtId="3" fontId="2" fillId="35" borderId="47" xfId="0" applyNumberFormat="1" applyFont="1" applyFill="1" applyBorder="1" applyAlignment="1">
      <alignment horizontal="center" vertical="top"/>
    </xf>
    <xf numFmtId="0" fontId="2" fillId="35" borderId="50" xfId="0" applyFont="1" applyFill="1" applyBorder="1" applyAlignment="1" quotePrefix="1">
      <alignment horizontal="left"/>
    </xf>
    <xf numFmtId="3" fontId="2" fillId="35" borderId="51" xfId="0" applyNumberFormat="1" applyFont="1" applyFill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2" fillId="0" borderId="41" xfId="0" applyNumberFormat="1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justify" vertical="top"/>
    </xf>
    <xf numFmtId="3" fontId="2" fillId="35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1" fillId="0" borderId="46" xfId="0" applyFont="1" applyFill="1" applyBorder="1" applyAlignment="1">
      <alignment horizontal="center" vertical="top"/>
    </xf>
    <xf numFmtId="0" fontId="2" fillId="35" borderId="52" xfId="0" applyFont="1" applyFill="1" applyBorder="1" applyAlignment="1">
      <alignment horizontal="justify" vertical="top"/>
    </xf>
    <xf numFmtId="3" fontId="2" fillId="35" borderId="58" xfId="0" applyNumberFormat="1" applyFont="1" applyFill="1" applyBorder="1" applyAlignment="1">
      <alignment horizontal="center" vertical="top"/>
    </xf>
    <xf numFmtId="3" fontId="2" fillId="35" borderId="53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35" borderId="56" xfId="0" applyFont="1" applyFill="1" applyBorder="1" applyAlignment="1">
      <alignment horizontal="center" vertical="top" wrapText="1"/>
    </xf>
    <xf numFmtId="0" fontId="3" fillId="35" borderId="57" xfId="0" applyFont="1" applyFill="1" applyBorder="1" applyAlignment="1">
      <alignment horizontal="center" vertical="top" wrapText="1"/>
    </xf>
    <xf numFmtId="0" fontId="2" fillId="35" borderId="57" xfId="0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justify" vertical="top"/>
    </xf>
    <xf numFmtId="0" fontId="2" fillId="35" borderId="56" xfId="0" applyFont="1" applyFill="1" applyBorder="1" applyAlignment="1">
      <alignment horizontal="justify" vertical="top"/>
    </xf>
    <xf numFmtId="3" fontId="1" fillId="35" borderId="33" xfId="0" applyNumberFormat="1" applyFont="1" applyFill="1" applyBorder="1" applyAlignment="1">
      <alignment horizontal="center" vertical="center"/>
    </xf>
    <xf numFmtId="3" fontId="1" fillId="35" borderId="33" xfId="6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3" fontId="1" fillId="35" borderId="57" xfId="0" applyNumberFormat="1" applyFont="1" applyFill="1" applyBorder="1" applyAlignment="1">
      <alignment horizontal="center" vertical="center"/>
    </xf>
    <xf numFmtId="3" fontId="2" fillId="35" borderId="59" xfId="0" applyNumberFormat="1" applyFont="1" applyFill="1" applyBorder="1" applyAlignment="1">
      <alignment horizontal="center" vertical="center"/>
    </xf>
    <xf numFmtId="3" fontId="1" fillId="35" borderId="33" xfId="0" applyNumberFormat="1" applyFont="1" applyFill="1" applyBorder="1" applyAlignment="1">
      <alignment horizontal="center" vertical="top"/>
    </xf>
    <xf numFmtId="3" fontId="1" fillId="35" borderId="57" xfId="0" applyNumberFormat="1" applyFont="1" applyFill="1" applyBorder="1" applyAlignment="1">
      <alignment horizontal="center" vertical="top"/>
    </xf>
    <xf numFmtId="3" fontId="1" fillId="35" borderId="59" xfId="0" applyNumberFormat="1" applyFont="1" applyFill="1" applyBorder="1" applyAlignment="1">
      <alignment horizontal="center" vertical="top"/>
    </xf>
    <xf numFmtId="0" fontId="1" fillId="35" borderId="60" xfId="0" applyFont="1" applyFill="1" applyBorder="1" applyAlignment="1">
      <alignment horizontal="center" vertical="top"/>
    </xf>
    <xf numFmtId="0" fontId="1" fillId="35" borderId="33" xfId="0" applyFont="1" applyFill="1" applyBorder="1" applyAlignment="1">
      <alignment horizontal="center" vertical="top"/>
    </xf>
    <xf numFmtId="0" fontId="1" fillId="35" borderId="57" xfId="0" applyFont="1" applyFill="1" applyBorder="1" applyAlignment="1">
      <alignment horizontal="center" vertical="top"/>
    </xf>
    <xf numFmtId="0" fontId="1" fillId="35" borderId="61" xfId="0" applyFont="1" applyFill="1" applyBorder="1" applyAlignment="1">
      <alignment horizontal="center" vertical="top"/>
    </xf>
    <xf numFmtId="0" fontId="1" fillId="35" borderId="58" xfId="0" applyFont="1" applyFill="1" applyBorder="1" applyAlignment="1">
      <alignment horizontal="center" vertical="top"/>
    </xf>
    <xf numFmtId="0" fontId="3" fillId="0" borderId="62" xfId="0" applyFont="1" applyBorder="1" applyAlignment="1">
      <alignment/>
    </xf>
    <xf numFmtId="4" fontId="2" fillId="34" borderId="63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5" borderId="62" xfId="0" applyNumberFormat="1" applyFont="1" applyFill="1" applyBorder="1" applyAlignment="1">
      <alignment horizontal="center" vertical="top" wrapText="1"/>
    </xf>
    <xf numFmtId="4" fontId="2" fillId="35" borderId="65" xfId="0" applyNumberFormat="1" applyFont="1" applyFill="1" applyBorder="1" applyAlignment="1">
      <alignment horizontal="center" vertical="top" wrapText="1"/>
    </xf>
    <xf numFmtId="4" fontId="2" fillId="35" borderId="66" xfId="0" applyNumberFormat="1" applyFont="1" applyFill="1" applyBorder="1" applyAlignment="1">
      <alignment horizontal="center" vertical="top" wrapText="1"/>
    </xf>
    <xf numFmtId="0" fontId="2" fillId="35" borderId="67" xfId="0" applyFont="1" applyFill="1" applyBorder="1" applyAlignment="1">
      <alignment horizontal="left" vertical="top"/>
    </xf>
    <xf numFmtId="0" fontId="2" fillId="35" borderId="68" xfId="0" applyFont="1" applyFill="1" applyBorder="1" applyAlignment="1">
      <alignment horizontal="left" vertical="top"/>
    </xf>
    <xf numFmtId="0" fontId="2" fillId="35" borderId="69" xfId="0" applyFont="1" applyFill="1" applyBorder="1" applyAlignment="1">
      <alignment horizontal="left" vertical="top"/>
    </xf>
    <xf numFmtId="0" fontId="2" fillId="35" borderId="56" xfId="0" applyFont="1" applyFill="1" applyBorder="1" applyAlignment="1">
      <alignment horizontal="left" vertical="top"/>
    </xf>
    <xf numFmtId="0" fontId="2" fillId="35" borderId="57" xfId="0" applyFont="1" applyFill="1" applyBorder="1" applyAlignment="1">
      <alignment horizontal="left" vertical="top"/>
    </xf>
    <xf numFmtId="0" fontId="2" fillId="35" borderId="59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5" borderId="70" xfId="0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2" fillId="35" borderId="71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4.7109375" style="1" customWidth="1"/>
    <col min="2" max="2" width="19.42187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35.25" customHeight="1">
      <c r="A5" s="165" t="s">
        <v>3</v>
      </c>
      <c r="B5" s="166" t="s">
        <v>4</v>
      </c>
      <c r="C5" s="166"/>
      <c r="D5" s="166" t="s">
        <v>5</v>
      </c>
      <c r="E5" s="166"/>
      <c r="F5" s="165" t="s">
        <v>6</v>
      </c>
      <c r="G5" s="165"/>
      <c r="H5" s="160" t="s">
        <v>7</v>
      </c>
      <c r="I5" s="160"/>
      <c r="J5" s="160"/>
      <c r="K5" s="160"/>
      <c r="L5" s="160"/>
      <c r="M5" s="160"/>
    </row>
    <row r="6" spans="1:13" s="12" customFormat="1" ht="54">
      <c r="A6" s="165"/>
      <c r="B6" s="5" t="s">
        <v>8</v>
      </c>
      <c r="C6" s="6" t="s">
        <v>9</v>
      </c>
      <c r="D6" s="5" t="s">
        <v>10</v>
      </c>
      <c r="E6" s="6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9" t="s">
        <v>16</v>
      </c>
      <c r="K6" s="8" t="s">
        <v>17</v>
      </c>
      <c r="L6" s="10" t="s">
        <v>18</v>
      </c>
      <c r="M6" s="11" t="s">
        <v>19</v>
      </c>
    </row>
    <row r="7" spans="1:13" s="12" customFormat="1" ht="18">
      <c r="A7" s="13" t="s">
        <v>20</v>
      </c>
      <c r="B7" s="14">
        <v>3131</v>
      </c>
      <c r="C7" s="14">
        <v>19</v>
      </c>
      <c r="D7" s="15">
        <v>359</v>
      </c>
      <c r="E7" s="16">
        <v>13</v>
      </c>
      <c r="F7" s="14">
        <v>182</v>
      </c>
      <c r="G7" s="14">
        <v>0</v>
      </c>
      <c r="H7" s="17">
        <v>61</v>
      </c>
      <c r="I7" s="14">
        <v>144</v>
      </c>
      <c r="J7" s="14">
        <v>231</v>
      </c>
      <c r="K7" s="14">
        <v>82</v>
      </c>
      <c r="L7" s="18">
        <v>3</v>
      </c>
      <c r="M7" s="19">
        <f>SUM(H7:L7)</f>
        <v>521</v>
      </c>
    </row>
    <row r="8" spans="1:13" s="12" customFormat="1" ht="18">
      <c r="A8" s="20" t="s">
        <v>21</v>
      </c>
      <c r="B8" s="21">
        <v>1615</v>
      </c>
      <c r="C8" s="21">
        <v>13</v>
      </c>
      <c r="D8" s="22">
        <v>74</v>
      </c>
      <c r="E8" s="23">
        <v>3</v>
      </c>
      <c r="F8" s="21">
        <v>95</v>
      </c>
      <c r="G8" s="21">
        <v>1</v>
      </c>
      <c r="H8" s="24">
        <v>33</v>
      </c>
      <c r="I8" s="21">
        <v>56</v>
      </c>
      <c r="J8" s="21">
        <v>68</v>
      </c>
      <c r="K8" s="21">
        <v>8</v>
      </c>
      <c r="L8" s="25">
        <v>1</v>
      </c>
      <c r="M8" s="19">
        <f>SUM(H8:L8)</f>
        <v>166</v>
      </c>
    </row>
    <row r="9" spans="1:13" ht="18">
      <c r="A9" s="26" t="s">
        <v>22</v>
      </c>
      <c r="B9" s="21">
        <v>1246</v>
      </c>
      <c r="C9" s="21">
        <v>8</v>
      </c>
      <c r="D9" s="22">
        <v>25</v>
      </c>
      <c r="E9" s="23">
        <v>1</v>
      </c>
      <c r="F9" s="21">
        <v>51</v>
      </c>
      <c r="G9" s="21">
        <v>0</v>
      </c>
      <c r="H9" s="24">
        <v>3</v>
      </c>
      <c r="I9" s="21">
        <v>20</v>
      </c>
      <c r="J9" s="21">
        <v>44</v>
      </c>
      <c r="K9" s="21">
        <v>8</v>
      </c>
      <c r="L9" s="25">
        <v>0</v>
      </c>
      <c r="M9" s="19">
        <f>SUM(H9:L9)</f>
        <v>75</v>
      </c>
    </row>
    <row r="10" spans="1:13" s="12" customFormat="1" ht="36">
      <c r="A10" s="27" t="s">
        <v>23</v>
      </c>
      <c r="B10" s="21">
        <v>1608</v>
      </c>
      <c r="C10" s="21">
        <v>11</v>
      </c>
      <c r="D10" s="22">
        <v>147</v>
      </c>
      <c r="E10" s="23">
        <v>4</v>
      </c>
      <c r="F10" s="21">
        <v>120</v>
      </c>
      <c r="G10" s="21">
        <v>0</v>
      </c>
      <c r="H10" s="24">
        <v>13</v>
      </c>
      <c r="I10" s="21">
        <v>26</v>
      </c>
      <c r="J10" s="21">
        <v>66</v>
      </c>
      <c r="K10" s="21">
        <v>57</v>
      </c>
      <c r="L10" s="25">
        <v>2</v>
      </c>
      <c r="M10" s="19">
        <f>SUM(H10:L10)</f>
        <v>164</v>
      </c>
    </row>
    <row r="11" spans="1:13" s="12" customFormat="1" ht="18">
      <c r="A11" s="27" t="s">
        <v>24</v>
      </c>
      <c r="B11" s="21">
        <v>1465</v>
      </c>
      <c r="C11" s="21">
        <v>10</v>
      </c>
      <c r="D11" s="22">
        <v>128</v>
      </c>
      <c r="E11" s="23">
        <v>5</v>
      </c>
      <c r="F11" s="21">
        <v>86</v>
      </c>
      <c r="G11" s="21">
        <v>1</v>
      </c>
      <c r="H11" s="24">
        <v>22</v>
      </c>
      <c r="I11" s="21">
        <v>26</v>
      </c>
      <c r="J11" s="21">
        <v>77</v>
      </c>
      <c r="K11" s="21">
        <v>46</v>
      </c>
      <c r="L11" s="25">
        <v>3</v>
      </c>
      <c r="M11" s="19">
        <f>SUM(H11:L11)</f>
        <v>174</v>
      </c>
    </row>
    <row r="12" spans="1:13" s="12" customFormat="1" ht="18">
      <c r="A12" s="27" t="s">
        <v>25</v>
      </c>
      <c r="B12" s="21" t="s">
        <v>26</v>
      </c>
      <c r="C12" s="21" t="s">
        <v>27</v>
      </c>
      <c r="D12" s="22" t="s">
        <v>28</v>
      </c>
      <c r="E12" s="23" t="s">
        <v>29</v>
      </c>
      <c r="F12" s="21">
        <v>117</v>
      </c>
      <c r="G12" s="21">
        <v>14</v>
      </c>
      <c r="H12" s="24" t="s">
        <v>30</v>
      </c>
      <c r="I12" s="21" t="s">
        <v>31</v>
      </c>
      <c r="J12" s="21" t="s">
        <v>32</v>
      </c>
      <c r="K12" s="21" t="s">
        <v>33</v>
      </c>
      <c r="L12" s="25" t="s">
        <v>34</v>
      </c>
      <c r="M12" s="28" t="s">
        <v>35</v>
      </c>
    </row>
    <row r="13" spans="1:13" s="12" customFormat="1" ht="39.75" customHeight="1">
      <c r="A13" s="29" t="s">
        <v>36</v>
      </c>
      <c r="B13" s="30" t="s">
        <v>37</v>
      </c>
      <c r="C13" s="21" t="s">
        <v>38</v>
      </c>
      <c r="D13" s="31" t="s">
        <v>39</v>
      </c>
      <c r="E13" s="32" t="s">
        <v>40</v>
      </c>
      <c r="F13" s="32">
        <v>359</v>
      </c>
      <c r="G13" s="32">
        <v>51</v>
      </c>
      <c r="H13" s="30" t="s">
        <v>41</v>
      </c>
      <c r="I13" s="30" t="s">
        <v>42</v>
      </c>
      <c r="J13" s="30" t="s">
        <v>43</v>
      </c>
      <c r="K13" s="30" t="s">
        <v>44</v>
      </c>
      <c r="L13" s="33" t="s">
        <v>45</v>
      </c>
      <c r="M13" s="34" t="s">
        <v>46</v>
      </c>
    </row>
    <row r="14" spans="1:13" s="12" customFormat="1" ht="18">
      <c r="A14" s="161" t="s">
        <v>47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</row>
    <row r="15" spans="1:13" ht="18">
      <c r="A15" s="35" t="s">
        <v>48</v>
      </c>
      <c r="B15" s="36">
        <v>186</v>
      </c>
      <c r="C15" s="36">
        <v>1</v>
      </c>
      <c r="D15" s="37" t="s">
        <v>49</v>
      </c>
      <c r="E15" s="38" t="s">
        <v>50</v>
      </c>
      <c r="F15" s="36" t="s">
        <v>51</v>
      </c>
      <c r="G15" s="36" t="s">
        <v>52</v>
      </c>
      <c r="H15" s="39" t="s">
        <v>53</v>
      </c>
      <c r="I15" s="36" t="s">
        <v>54</v>
      </c>
      <c r="J15" s="36" t="s">
        <v>55</v>
      </c>
      <c r="K15" s="36" t="s">
        <v>56</v>
      </c>
      <c r="L15" s="40" t="s">
        <v>57</v>
      </c>
      <c r="M15" s="41" t="s">
        <v>58</v>
      </c>
    </row>
    <row r="16" spans="1:13" ht="33.75" customHeight="1">
      <c r="A16" s="27" t="s">
        <v>59</v>
      </c>
      <c r="B16" s="42">
        <v>78</v>
      </c>
      <c r="C16" s="42">
        <v>2</v>
      </c>
      <c r="D16" s="43" t="s">
        <v>60</v>
      </c>
      <c r="E16" s="44" t="s">
        <v>61</v>
      </c>
      <c r="F16" s="42" t="s">
        <v>62</v>
      </c>
      <c r="G16" s="42" t="s">
        <v>63</v>
      </c>
      <c r="H16" s="45" t="s">
        <v>64</v>
      </c>
      <c r="I16" s="42" t="s">
        <v>65</v>
      </c>
      <c r="J16" s="42" t="s">
        <v>66</v>
      </c>
      <c r="K16" s="42" t="s">
        <v>67</v>
      </c>
      <c r="L16" s="46" t="s">
        <v>68</v>
      </c>
      <c r="M16" s="47" t="s">
        <v>69</v>
      </c>
    </row>
    <row r="17" spans="1:13" ht="54">
      <c r="A17" s="27" t="s">
        <v>70</v>
      </c>
      <c r="B17" s="42">
        <v>418</v>
      </c>
      <c r="C17" s="42">
        <v>4</v>
      </c>
      <c r="D17" s="43">
        <v>45</v>
      </c>
      <c r="E17" s="44">
        <v>1</v>
      </c>
      <c r="F17" s="42" t="s">
        <v>71</v>
      </c>
      <c r="G17" s="42" t="s">
        <v>72</v>
      </c>
      <c r="H17" s="45" t="s">
        <v>73</v>
      </c>
      <c r="I17" s="42" t="s">
        <v>74</v>
      </c>
      <c r="J17" s="42" t="s">
        <v>75</v>
      </c>
      <c r="K17" s="42" t="s">
        <v>76</v>
      </c>
      <c r="L17" s="46" t="s">
        <v>77</v>
      </c>
      <c r="M17" s="47" t="s">
        <v>78</v>
      </c>
    </row>
    <row r="18" spans="1:13" ht="18">
      <c r="A18" s="27"/>
      <c r="B18" s="42"/>
      <c r="C18" s="42"/>
      <c r="D18" s="48"/>
      <c r="E18" s="43"/>
      <c r="F18" s="42"/>
      <c r="G18" s="42"/>
      <c r="H18" s="45"/>
      <c r="I18" s="42"/>
      <c r="J18" s="42"/>
      <c r="K18" s="42"/>
      <c r="L18" s="46"/>
      <c r="M18" s="47"/>
    </row>
    <row r="19" spans="1:13" s="12" customFormat="1" ht="18">
      <c r="A19" s="161" t="s">
        <v>79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ht="36">
      <c r="A20" s="27" t="s">
        <v>80</v>
      </c>
      <c r="B20" s="42" t="s">
        <v>81</v>
      </c>
      <c r="C20" s="42" t="s">
        <v>82</v>
      </c>
      <c r="D20" s="43">
        <v>24</v>
      </c>
      <c r="E20" s="44">
        <v>1</v>
      </c>
      <c r="F20" s="42" t="s">
        <v>83</v>
      </c>
      <c r="G20" s="42" t="s">
        <v>84</v>
      </c>
      <c r="H20" s="45" t="s">
        <v>85</v>
      </c>
      <c r="I20" s="42" t="s">
        <v>86</v>
      </c>
      <c r="J20" s="42" t="s">
        <v>87</v>
      </c>
      <c r="K20" s="42" t="s">
        <v>88</v>
      </c>
      <c r="L20" s="46" t="s">
        <v>89</v>
      </c>
      <c r="M20" s="49" t="s">
        <v>90</v>
      </c>
    </row>
    <row r="21" spans="1:13" ht="36">
      <c r="A21" s="27" t="s">
        <v>91</v>
      </c>
      <c r="B21" s="42" t="s">
        <v>92</v>
      </c>
      <c r="C21" s="42" t="s">
        <v>93</v>
      </c>
      <c r="D21" s="43">
        <v>64</v>
      </c>
      <c r="E21" s="44">
        <v>1</v>
      </c>
      <c r="F21" s="42" t="s">
        <v>94</v>
      </c>
      <c r="G21" s="42" t="s">
        <v>95</v>
      </c>
      <c r="H21" s="45" t="s">
        <v>96</v>
      </c>
      <c r="I21" s="42" t="s">
        <v>97</v>
      </c>
      <c r="J21" s="42" t="s">
        <v>98</v>
      </c>
      <c r="K21" s="42" t="s">
        <v>99</v>
      </c>
      <c r="L21" s="46" t="s">
        <v>100</v>
      </c>
      <c r="M21" s="47" t="s">
        <v>101</v>
      </c>
    </row>
    <row r="22" spans="1:13" ht="18">
      <c r="A22" s="50" t="s">
        <v>102</v>
      </c>
      <c r="B22" s="51" t="s">
        <v>103</v>
      </c>
      <c r="C22" s="51" t="s">
        <v>104</v>
      </c>
      <c r="D22" s="52">
        <v>22</v>
      </c>
      <c r="E22" s="52">
        <v>1</v>
      </c>
      <c r="F22" s="51" t="s">
        <v>105</v>
      </c>
      <c r="G22" s="51" t="s">
        <v>106</v>
      </c>
      <c r="H22" s="53" t="s">
        <v>107</v>
      </c>
      <c r="I22" s="51" t="s">
        <v>108</v>
      </c>
      <c r="J22" s="51" t="s">
        <v>109</v>
      </c>
      <c r="K22" s="51" t="s">
        <v>110</v>
      </c>
      <c r="L22" s="54" t="s">
        <v>111</v>
      </c>
      <c r="M22" s="55" t="s">
        <v>112</v>
      </c>
    </row>
    <row r="23" spans="1:13" ht="36">
      <c r="A23" s="50" t="s">
        <v>113</v>
      </c>
      <c r="B23" s="51" t="s">
        <v>114</v>
      </c>
      <c r="C23" s="51" t="s">
        <v>115</v>
      </c>
      <c r="D23" s="52">
        <v>10</v>
      </c>
      <c r="E23" s="52">
        <v>1</v>
      </c>
      <c r="F23" s="51" t="s">
        <v>116</v>
      </c>
      <c r="G23" s="51" t="s">
        <v>117</v>
      </c>
      <c r="H23" s="53" t="s">
        <v>118</v>
      </c>
      <c r="I23" s="51" t="s">
        <v>119</v>
      </c>
      <c r="J23" s="51" t="s">
        <v>120</v>
      </c>
      <c r="K23" s="51" t="s">
        <v>121</v>
      </c>
      <c r="L23" s="54" t="s">
        <v>122</v>
      </c>
      <c r="M23" s="55" t="s">
        <v>123</v>
      </c>
    </row>
    <row r="24" spans="1:13" ht="18">
      <c r="A24" s="56" t="s">
        <v>124</v>
      </c>
      <c r="B24" s="57">
        <f aca="true" t="shared" si="0" ref="B24:M24">SUM(B7:B23)</f>
        <v>9747</v>
      </c>
      <c r="C24" s="57">
        <f t="shared" si="0"/>
        <v>68</v>
      </c>
      <c r="D24" s="57">
        <f t="shared" si="0"/>
        <v>898</v>
      </c>
      <c r="E24" s="58">
        <f t="shared" si="0"/>
        <v>31</v>
      </c>
      <c r="F24" s="57">
        <f t="shared" si="0"/>
        <v>1010</v>
      </c>
      <c r="G24" s="57">
        <f t="shared" si="0"/>
        <v>67</v>
      </c>
      <c r="H24" s="57">
        <f t="shared" si="0"/>
        <v>132</v>
      </c>
      <c r="I24" s="57">
        <f t="shared" si="0"/>
        <v>272</v>
      </c>
      <c r="J24" s="57">
        <f t="shared" si="0"/>
        <v>486</v>
      </c>
      <c r="K24" s="57">
        <f t="shared" si="0"/>
        <v>201</v>
      </c>
      <c r="L24" s="57">
        <f t="shared" si="0"/>
        <v>9</v>
      </c>
      <c r="M24" s="57">
        <f t="shared" si="0"/>
        <v>1100</v>
      </c>
    </row>
    <row r="25" ht="18">
      <c r="A25" s="59"/>
    </row>
    <row r="26" spans="1:5" ht="18.75">
      <c r="A26" s="60" t="s">
        <v>125</v>
      </c>
      <c r="B26" s="61">
        <v>34</v>
      </c>
      <c r="C26" s="62" t="s">
        <v>126</v>
      </c>
      <c r="D26" s="62"/>
      <c r="E26" s="62"/>
    </row>
    <row r="27" spans="1:3" ht="18">
      <c r="A27" s="60" t="s">
        <v>127</v>
      </c>
      <c r="B27" s="61">
        <v>68</v>
      </c>
      <c r="C27" s="2" t="s">
        <v>128</v>
      </c>
    </row>
    <row r="28" spans="1:5" ht="18">
      <c r="A28" s="60" t="s">
        <v>129</v>
      </c>
      <c r="B28" s="61">
        <v>939</v>
      </c>
      <c r="C28" s="162"/>
      <c r="D28" s="162"/>
      <c r="E28" s="162"/>
    </row>
    <row r="29" spans="1:2" ht="18">
      <c r="A29" s="63" t="s">
        <v>130</v>
      </c>
      <c r="B29" s="64">
        <v>161</v>
      </c>
    </row>
    <row r="30" spans="1:3" ht="18">
      <c r="A30" s="65" t="s">
        <v>131</v>
      </c>
      <c r="B30" s="66"/>
      <c r="C30" s="67">
        <v>39</v>
      </c>
    </row>
  </sheetData>
  <sheetProtection/>
  <mergeCells count="11">
    <mergeCell ref="F5:G5"/>
    <mergeCell ref="H5:M5"/>
    <mergeCell ref="A14:M14"/>
    <mergeCell ref="A19:M19"/>
    <mergeCell ref="C28:E28"/>
    <mergeCell ref="A1:M1"/>
    <mergeCell ref="A2:M2"/>
    <mergeCell ref="A4:M4"/>
    <mergeCell ref="A5:A6"/>
    <mergeCell ref="B5:C5"/>
    <mergeCell ref="D5:E5"/>
  </mergeCells>
  <printOptions/>
  <pageMargins left="0.6298611111111111" right="0.19652777777777777" top="0.39375" bottom="0.39375" header="0.23611111111111113" footer="0.19652777777777777"/>
  <pageSetup fitToHeight="0"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4" sqref="A14:M14"/>
    </sheetView>
  </sheetViews>
  <sheetFormatPr defaultColWidth="9.140625" defaultRowHeight="12.75"/>
  <cols>
    <col min="1" max="1" width="46.5742187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5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34.5" customHeight="1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3125</v>
      </c>
      <c r="C6" s="77">
        <v>19</v>
      </c>
      <c r="D6" s="78">
        <v>606</v>
      </c>
      <c r="E6" s="79">
        <v>24</v>
      </c>
      <c r="F6" s="77">
        <v>186</v>
      </c>
      <c r="G6" s="77">
        <v>0</v>
      </c>
      <c r="H6" s="80">
        <v>44</v>
      </c>
      <c r="I6" s="77">
        <v>136</v>
      </c>
      <c r="J6" s="77">
        <v>244</v>
      </c>
      <c r="K6" s="77">
        <v>91</v>
      </c>
      <c r="L6" s="81">
        <v>3</v>
      </c>
      <c r="M6" s="82">
        <f>SUM(H6:L6)</f>
        <v>518</v>
      </c>
    </row>
    <row r="7" spans="1:13" s="75" customFormat="1" ht="18">
      <c r="A7" s="83" t="s">
        <v>21</v>
      </c>
      <c r="B7" s="84">
        <v>1815</v>
      </c>
      <c r="C7" s="84">
        <v>14</v>
      </c>
      <c r="D7" s="85">
        <v>151</v>
      </c>
      <c r="E7" s="86">
        <v>6</v>
      </c>
      <c r="F7" s="84">
        <v>93</v>
      </c>
      <c r="G7" s="84">
        <v>1</v>
      </c>
      <c r="H7" s="87">
        <v>29</v>
      </c>
      <c r="I7" s="84">
        <v>65</v>
      </c>
      <c r="J7" s="84">
        <v>67</v>
      </c>
      <c r="K7" s="84">
        <v>10</v>
      </c>
      <c r="L7" s="88">
        <v>1</v>
      </c>
      <c r="M7" s="82">
        <f>SUM(H7:L7)</f>
        <v>172</v>
      </c>
    </row>
    <row r="8" spans="1:13" ht="18">
      <c r="A8" s="89" t="s">
        <v>22</v>
      </c>
      <c r="B8" s="84">
        <v>1301</v>
      </c>
      <c r="C8" s="84">
        <v>8</v>
      </c>
      <c r="D8" s="85">
        <v>25</v>
      </c>
      <c r="E8" s="86">
        <v>1</v>
      </c>
      <c r="F8" s="84">
        <v>53</v>
      </c>
      <c r="G8" s="84">
        <v>0</v>
      </c>
      <c r="H8" s="87">
        <v>4</v>
      </c>
      <c r="I8" s="84">
        <v>23</v>
      </c>
      <c r="J8" s="84">
        <v>51</v>
      </c>
      <c r="K8" s="84">
        <v>10</v>
      </c>
      <c r="L8" s="88">
        <v>0</v>
      </c>
      <c r="M8" s="82">
        <f>SUM(H8:L8)</f>
        <v>88</v>
      </c>
    </row>
    <row r="9" spans="1:13" s="75" customFormat="1" ht="21" customHeight="1">
      <c r="A9" s="90" t="s">
        <v>152</v>
      </c>
      <c r="B9" s="84">
        <v>1700</v>
      </c>
      <c r="C9" s="84">
        <v>12</v>
      </c>
      <c r="D9" s="85">
        <v>178</v>
      </c>
      <c r="E9" s="86">
        <v>5</v>
      </c>
      <c r="F9" s="84">
        <v>115</v>
      </c>
      <c r="G9" s="84">
        <v>0</v>
      </c>
      <c r="H9" s="87">
        <v>7</v>
      </c>
      <c r="I9" s="84">
        <v>24</v>
      </c>
      <c r="J9" s="84">
        <v>68</v>
      </c>
      <c r="K9" s="84">
        <v>56</v>
      </c>
      <c r="L9" s="88">
        <v>2</v>
      </c>
      <c r="M9" s="82">
        <f>SUM(H9:L9)</f>
        <v>157</v>
      </c>
    </row>
    <row r="10" spans="1:13" s="75" customFormat="1" ht="18">
      <c r="A10" s="90" t="s">
        <v>24</v>
      </c>
      <c r="B10" s="84">
        <v>1503</v>
      </c>
      <c r="C10" s="84">
        <v>11</v>
      </c>
      <c r="D10" s="85">
        <v>189</v>
      </c>
      <c r="E10" s="86">
        <v>7</v>
      </c>
      <c r="F10" s="84">
        <v>87</v>
      </c>
      <c r="G10" s="84">
        <v>1</v>
      </c>
      <c r="H10" s="87">
        <v>14</v>
      </c>
      <c r="I10" s="84">
        <v>20</v>
      </c>
      <c r="J10" s="84">
        <v>73</v>
      </c>
      <c r="K10" s="84">
        <v>57</v>
      </c>
      <c r="L10" s="88">
        <v>3</v>
      </c>
      <c r="M10" s="82">
        <f>SUM(H10:L10)</f>
        <v>167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110</v>
      </c>
      <c r="G11" s="84">
        <v>11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 thickBot="1">
      <c r="A12" s="92" t="s">
        <v>150</v>
      </c>
      <c r="B12" s="93" t="s">
        <v>26</v>
      </c>
      <c r="C12" s="93" t="s">
        <v>26</v>
      </c>
      <c r="D12" s="94">
        <v>9</v>
      </c>
      <c r="E12" s="95">
        <v>1</v>
      </c>
      <c r="F12" s="95">
        <v>383</v>
      </c>
      <c r="G12" s="95">
        <v>8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134" customFormat="1" ht="18.75" thickBot="1">
      <c r="A13" s="132" t="s">
        <v>135</v>
      </c>
      <c r="B13" s="133">
        <f>SUM(B6:B12)</f>
        <v>9444</v>
      </c>
      <c r="C13" s="133">
        <f aca="true" t="shared" si="0" ref="C13:M13">SUM(C6:C12)</f>
        <v>64</v>
      </c>
      <c r="D13" s="133">
        <f t="shared" si="0"/>
        <v>1158</v>
      </c>
      <c r="E13" s="133">
        <f t="shared" si="0"/>
        <v>44</v>
      </c>
      <c r="F13" s="133">
        <f>SUM(F6:F12)</f>
        <v>1027</v>
      </c>
      <c r="G13" s="133">
        <f t="shared" si="0"/>
        <v>21</v>
      </c>
      <c r="H13" s="133">
        <f t="shared" si="0"/>
        <v>98</v>
      </c>
      <c r="I13" s="133">
        <f t="shared" si="0"/>
        <v>268</v>
      </c>
      <c r="J13" s="133">
        <f t="shared" si="0"/>
        <v>503</v>
      </c>
      <c r="K13" s="133">
        <f t="shared" si="0"/>
        <v>224</v>
      </c>
      <c r="L13" s="133">
        <f t="shared" si="0"/>
        <v>9</v>
      </c>
      <c r="M13" s="133">
        <f t="shared" si="0"/>
        <v>1102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151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f>31+42</f>
        <v>73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.75" thickBot="1">
      <c r="A17" s="92" t="s">
        <v>70</v>
      </c>
      <c r="B17" s="115">
        <v>352</v>
      </c>
      <c r="C17" s="115">
        <v>4</v>
      </c>
      <c r="D17" s="116" t="s">
        <v>26</v>
      </c>
      <c r="E17" s="135" t="s">
        <v>26</v>
      </c>
      <c r="F17" s="115" t="s">
        <v>26</v>
      </c>
      <c r="G17" s="115" t="s">
        <v>26</v>
      </c>
      <c r="H17" s="117" t="s">
        <v>26</v>
      </c>
      <c r="I17" s="115" t="s">
        <v>26</v>
      </c>
      <c r="J17" s="115" t="s">
        <v>26</v>
      </c>
      <c r="K17" s="115" t="s">
        <v>26</v>
      </c>
      <c r="L17" s="118" t="s">
        <v>26</v>
      </c>
      <c r="M17" s="120" t="s">
        <v>26</v>
      </c>
    </row>
    <row r="18" spans="1:13" s="139" customFormat="1" ht="18.75" thickBot="1">
      <c r="A18" s="136" t="s">
        <v>135</v>
      </c>
      <c r="B18" s="137">
        <f>SUM(B15:B17)</f>
        <v>576</v>
      </c>
      <c r="C18" s="137">
        <f aca="true" t="shared" si="1" ref="C18:M18">SUM(C15:C17)</f>
        <v>7</v>
      </c>
      <c r="D18" s="137">
        <f t="shared" si="1"/>
        <v>0</v>
      </c>
      <c r="E18" s="137">
        <f t="shared" si="1"/>
        <v>0</v>
      </c>
      <c r="F18" s="137">
        <f t="shared" si="1"/>
        <v>0</v>
      </c>
      <c r="G18" s="137">
        <f t="shared" si="1"/>
        <v>0</v>
      </c>
      <c r="H18" s="137">
        <f t="shared" si="1"/>
        <v>0</v>
      </c>
      <c r="I18" s="137">
        <f t="shared" si="1"/>
        <v>0</v>
      </c>
      <c r="J18" s="137">
        <f t="shared" si="1"/>
        <v>0</v>
      </c>
      <c r="K18" s="137">
        <f t="shared" si="1"/>
        <v>0</v>
      </c>
      <c r="L18" s="137">
        <f t="shared" si="1"/>
        <v>0</v>
      </c>
      <c r="M18" s="138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18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18.75" thickBot="1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s="139" customFormat="1" ht="18.75" thickBot="1">
      <c r="A24" s="136" t="s">
        <v>135</v>
      </c>
      <c r="B24" s="137">
        <f>SUM(B20:B23)</f>
        <v>0</v>
      </c>
      <c r="C24" s="137">
        <f aca="true" t="shared" si="2" ref="C24:M24">SUM(C20:C23)</f>
        <v>0</v>
      </c>
      <c r="D24" s="137">
        <f t="shared" si="2"/>
        <v>129</v>
      </c>
      <c r="E24" s="137">
        <f t="shared" si="2"/>
        <v>4</v>
      </c>
      <c r="F24" s="137">
        <f t="shared" si="2"/>
        <v>0</v>
      </c>
      <c r="G24" s="137">
        <f t="shared" si="2"/>
        <v>0</v>
      </c>
      <c r="H24" s="137">
        <f t="shared" si="2"/>
        <v>0</v>
      </c>
      <c r="I24" s="137">
        <f t="shared" si="2"/>
        <v>0</v>
      </c>
      <c r="J24" s="137">
        <f t="shared" si="2"/>
        <v>0</v>
      </c>
      <c r="K24" s="137">
        <f t="shared" si="2"/>
        <v>0</v>
      </c>
      <c r="L24" s="137">
        <f t="shared" si="2"/>
        <v>0</v>
      </c>
      <c r="M24" s="138">
        <f t="shared" si="2"/>
        <v>0</v>
      </c>
    </row>
    <row r="25" spans="1:13" ht="18.75" thickBot="1">
      <c r="A25" s="121" t="s">
        <v>19</v>
      </c>
      <c r="B25" s="122">
        <f>B13+B18+B24</f>
        <v>10020</v>
      </c>
      <c r="C25" s="122">
        <f aca="true" t="shared" si="3" ref="C25:M25">C13+C18+C24</f>
        <v>71</v>
      </c>
      <c r="D25" s="122">
        <f t="shared" si="3"/>
        <v>1287</v>
      </c>
      <c r="E25" s="122">
        <f t="shared" si="3"/>
        <v>48</v>
      </c>
      <c r="F25" s="122">
        <f t="shared" si="3"/>
        <v>1027</v>
      </c>
      <c r="G25" s="122">
        <f t="shared" si="3"/>
        <v>21</v>
      </c>
      <c r="H25" s="122">
        <f t="shared" si="3"/>
        <v>98</v>
      </c>
      <c r="I25" s="122">
        <f t="shared" si="3"/>
        <v>268</v>
      </c>
      <c r="J25" s="122">
        <f t="shared" si="3"/>
        <v>503</v>
      </c>
      <c r="K25" s="122">
        <f t="shared" si="3"/>
        <v>224</v>
      </c>
      <c r="L25" s="122">
        <f t="shared" si="3"/>
        <v>9</v>
      </c>
      <c r="M25" s="122">
        <f t="shared" si="3"/>
        <v>1102</v>
      </c>
    </row>
    <row r="26" spans="1:5" ht="19.5" thickBot="1">
      <c r="A26" s="123" t="s">
        <v>125</v>
      </c>
      <c r="B26" s="124">
        <v>34</v>
      </c>
      <c r="C26" s="125" t="s">
        <v>126</v>
      </c>
      <c r="D26" s="62"/>
      <c r="E26" s="62"/>
    </row>
    <row r="27" spans="1:5" ht="18.75" thickBot="1">
      <c r="A27" s="123" t="s">
        <v>127</v>
      </c>
      <c r="B27" s="124">
        <v>71</v>
      </c>
      <c r="C27" s="1" t="s">
        <v>143</v>
      </c>
      <c r="D27" s="1"/>
      <c r="E27" s="1"/>
    </row>
    <row r="28" spans="1:5" ht="18.75" thickBot="1">
      <c r="A28" s="123" t="s">
        <v>129</v>
      </c>
      <c r="B28" s="124">
        <v>922</v>
      </c>
      <c r="C28" s="176"/>
      <c r="D28" s="176"/>
      <c r="E28" s="176"/>
    </row>
    <row r="29" spans="1:7" ht="18.75" thickBot="1">
      <c r="A29" s="126" t="s">
        <v>130</v>
      </c>
      <c r="B29" s="127">
        <v>106</v>
      </c>
      <c r="G29" s="140"/>
    </row>
    <row r="30" spans="1:2" ht="18.75" thickBot="1">
      <c r="A30" s="126" t="s">
        <v>147</v>
      </c>
      <c r="B30" s="127">
        <v>74</v>
      </c>
    </row>
    <row r="31" spans="1:3" ht="18.75" thickBot="1">
      <c r="A31" s="128" t="s">
        <v>131</v>
      </c>
      <c r="B31" s="129"/>
      <c r="C31" s="130">
        <v>43</v>
      </c>
    </row>
    <row r="32" ht="18">
      <c r="A32" s="1" t="s">
        <v>144</v>
      </c>
    </row>
  </sheetData>
  <sheetProtection/>
  <mergeCells count="11">
    <mergeCell ref="F4:G4"/>
    <mergeCell ref="H4:M4"/>
    <mergeCell ref="A14:M14"/>
    <mergeCell ref="A19:M19"/>
    <mergeCell ref="C28:E28"/>
    <mergeCell ref="A1:M1"/>
    <mergeCell ref="A2:M2"/>
    <mergeCell ref="A3:M3"/>
    <mergeCell ref="A4:A5"/>
    <mergeCell ref="B4:C4"/>
    <mergeCell ref="D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6.5742187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5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34.5" customHeight="1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3125</v>
      </c>
      <c r="C6" s="77">
        <v>19</v>
      </c>
      <c r="D6" s="78">
        <v>606</v>
      </c>
      <c r="E6" s="79">
        <v>24</v>
      </c>
      <c r="F6" s="77">
        <v>186</v>
      </c>
      <c r="G6" s="77">
        <v>0</v>
      </c>
      <c r="H6" s="80">
        <v>44</v>
      </c>
      <c r="I6" s="77">
        <v>136</v>
      </c>
      <c r="J6" s="77">
        <v>244</v>
      </c>
      <c r="K6" s="77">
        <v>91</v>
      </c>
      <c r="L6" s="81">
        <v>3</v>
      </c>
      <c r="M6" s="82">
        <f>SUM(H6:L6)</f>
        <v>518</v>
      </c>
    </row>
    <row r="7" spans="1:13" s="75" customFormat="1" ht="18">
      <c r="A7" s="83" t="s">
        <v>21</v>
      </c>
      <c r="B7" s="84">
        <v>1815</v>
      </c>
      <c r="C7" s="84">
        <v>14</v>
      </c>
      <c r="D7" s="85">
        <v>151</v>
      </c>
      <c r="E7" s="86">
        <v>6</v>
      </c>
      <c r="F7" s="84">
        <v>93</v>
      </c>
      <c r="G7" s="84">
        <v>1</v>
      </c>
      <c r="H7" s="87">
        <v>29</v>
      </c>
      <c r="I7" s="84">
        <v>65</v>
      </c>
      <c r="J7" s="84">
        <v>67</v>
      </c>
      <c r="K7" s="84">
        <v>10</v>
      </c>
      <c r="L7" s="88">
        <v>1</v>
      </c>
      <c r="M7" s="82">
        <f>SUM(H7:L7)</f>
        <v>172</v>
      </c>
    </row>
    <row r="8" spans="1:13" ht="18">
      <c r="A8" s="89" t="s">
        <v>22</v>
      </c>
      <c r="B8" s="84">
        <v>1301</v>
      </c>
      <c r="C8" s="84">
        <v>8</v>
      </c>
      <c r="D8" s="85">
        <v>25</v>
      </c>
      <c r="E8" s="86">
        <v>1</v>
      </c>
      <c r="F8" s="84">
        <v>53</v>
      </c>
      <c r="G8" s="84">
        <v>0</v>
      </c>
      <c r="H8" s="87">
        <v>4</v>
      </c>
      <c r="I8" s="84">
        <v>23</v>
      </c>
      <c r="J8" s="84">
        <v>51</v>
      </c>
      <c r="K8" s="84">
        <v>10</v>
      </c>
      <c r="L8" s="88">
        <v>0</v>
      </c>
      <c r="M8" s="82">
        <f>SUM(H8:L8)</f>
        <v>88</v>
      </c>
    </row>
    <row r="9" spans="1:13" s="75" customFormat="1" ht="21" customHeight="1">
      <c r="A9" s="90" t="s">
        <v>152</v>
      </c>
      <c r="B9" s="84">
        <v>1700</v>
      </c>
      <c r="C9" s="84">
        <v>12</v>
      </c>
      <c r="D9" s="85">
        <v>178</v>
      </c>
      <c r="E9" s="86">
        <v>5</v>
      </c>
      <c r="F9" s="84">
        <v>115</v>
      </c>
      <c r="G9" s="84">
        <v>0</v>
      </c>
      <c r="H9" s="87">
        <v>7</v>
      </c>
      <c r="I9" s="84">
        <v>24</v>
      </c>
      <c r="J9" s="84">
        <v>68</v>
      </c>
      <c r="K9" s="84">
        <v>56</v>
      </c>
      <c r="L9" s="88">
        <v>2</v>
      </c>
      <c r="M9" s="82">
        <f>SUM(H9:L9)</f>
        <v>157</v>
      </c>
    </row>
    <row r="10" spans="1:13" s="75" customFormat="1" ht="18">
      <c r="A10" s="90" t="s">
        <v>24</v>
      </c>
      <c r="B10" s="84">
        <v>1503</v>
      </c>
      <c r="C10" s="84">
        <v>11</v>
      </c>
      <c r="D10" s="85">
        <v>189</v>
      </c>
      <c r="E10" s="86">
        <v>7</v>
      </c>
      <c r="F10" s="84">
        <v>87</v>
      </c>
      <c r="G10" s="84">
        <v>1</v>
      </c>
      <c r="H10" s="87">
        <v>14</v>
      </c>
      <c r="I10" s="84">
        <v>20</v>
      </c>
      <c r="J10" s="84">
        <v>73</v>
      </c>
      <c r="K10" s="84">
        <v>57</v>
      </c>
      <c r="L10" s="88">
        <v>3</v>
      </c>
      <c r="M10" s="82">
        <f>SUM(H10:L10)</f>
        <v>167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110</v>
      </c>
      <c r="G11" s="84">
        <v>11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 thickBot="1">
      <c r="A12" s="92" t="s">
        <v>150</v>
      </c>
      <c r="B12" s="93" t="s">
        <v>26</v>
      </c>
      <c r="C12" s="93" t="s">
        <v>26</v>
      </c>
      <c r="D12" s="94">
        <v>9</v>
      </c>
      <c r="E12" s="95">
        <v>1</v>
      </c>
      <c r="F12" s="95">
        <v>383</v>
      </c>
      <c r="G12" s="95">
        <v>10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134" customFormat="1" ht="18.75" thickBot="1">
      <c r="A13" s="132" t="s">
        <v>135</v>
      </c>
      <c r="B13" s="133">
        <f>SUM(B6:B12)</f>
        <v>9444</v>
      </c>
      <c r="C13" s="133">
        <f aca="true" t="shared" si="0" ref="C13:M13">SUM(C6:C12)</f>
        <v>64</v>
      </c>
      <c r="D13" s="133">
        <f t="shared" si="0"/>
        <v>1158</v>
      </c>
      <c r="E13" s="133">
        <f t="shared" si="0"/>
        <v>44</v>
      </c>
      <c r="F13" s="133">
        <f>SUM(F6:F12)</f>
        <v>1027</v>
      </c>
      <c r="G13" s="133">
        <f t="shared" si="0"/>
        <v>23</v>
      </c>
      <c r="H13" s="133">
        <f t="shared" si="0"/>
        <v>98</v>
      </c>
      <c r="I13" s="133">
        <f t="shared" si="0"/>
        <v>268</v>
      </c>
      <c r="J13" s="133">
        <f t="shared" si="0"/>
        <v>503</v>
      </c>
      <c r="K13" s="133">
        <f t="shared" si="0"/>
        <v>224</v>
      </c>
      <c r="L13" s="133">
        <f t="shared" si="0"/>
        <v>9</v>
      </c>
      <c r="M13" s="133">
        <f t="shared" si="0"/>
        <v>1102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151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f>31+42</f>
        <v>73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.75" thickBot="1">
      <c r="A17" s="92" t="s">
        <v>70</v>
      </c>
      <c r="B17" s="115">
        <v>352</v>
      </c>
      <c r="C17" s="115">
        <v>4</v>
      </c>
      <c r="D17" s="116" t="s">
        <v>26</v>
      </c>
      <c r="E17" s="135" t="s">
        <v>26</v>
      </c>
      <c r="F17" s="115" t="s">
        <v>26</v>
      </c>
      <c r="G17" s="115" t="s">
        <v>26</v>
      </c>
      <c r="H17" s="117" t="s">
        <v>26</v>
      </c>
      <c r="I17" s="115" t="s">
        <v>26</v>
      </c>
      <c r="J17" s="115" t="s">
        <v>26</v>
      </c>
      <c r="K17" s="115" t="s">
        <v>26</v>
      </c>
      <c r="L17" s="118" t="s">
        <v>26</v>
      </c>
      <c r="M17" s="120" t="s">
        <v>26</v>
      </c>
    </row>
    <row r="18" spans="1:13" s="139" customFormat="1" ht="18.75" thickBot="1">
      <c r="A18" s="136" t="s">
        <v>135</v>
      </c>
      <c r="B18" s="137">
        <f>SUM(B15:B17)</f>
        <v>576</v>
      </c>
      <c r="C18" s="137">
        <f aca="true" t="shared" si="1" ref="C18:M18">SUM(C15:C17)</f>
        <v>7</v>
      </c>
      <c r="D18" s="137">
        <f t="shared" si="1"/>
        <v>0</v>
      </c>
      <c r="E18" s="137">
        <f t="shared" si="1"/>
        <v>0</v>
      </c>
      <c r="F18" s="137">
        <f t="shared" si="1"/>
        <v>0</v>
      </c>
      <c r="G18" s="137">
        <f t="shared" si="1"/>
        <v>0</v>
      </c>
      <c r="H18" s="137">
        <f t="shared" si="1"/>
        <v>0</v>
      </c>
      <c r="I18" s="137">
        <f t="shared" si="1"/>
        <v>0</v>
      </c>
      <c r="J18" s="137">
        <f t="shared" si="1"/>
        <v>0</v>
      </c>
      <c r="K18" s="137">
        <f t="shared" si="1"/>
        <v>0</v>
      </c>
      <c r="L18" s="137">
        <f t="shared" si="1"/>
        <v>0</v>
      </c>
      <c r="M18" s="138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18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18.75" thickBot="1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s="139" customFormat="1" ht="18.75" thickBot="1">
      <c r="A24" s="136" t="s">
        <v>135</v>
      </c>
      <c r="B24" s="137">
        <f>SUM(B20:B23)</f>
        <v>0</v>
      </c>
      <c r="C24" s="137">
        <f aca="true" t="shared" si="2" ref="C24:M24">SUM(C20:C23)</f>
        <v>0</v>
      </c>
      <c r="D24" s="137">
        <f t="shared" si="2"/>
        <v>129</v>
      </c>
      <c r="E24" s="137">
        <f t="shared" si="2"/>
        <v>4</v>
      </c>
      <c r="F24" s="137">
        <f t="shared" si="2"/>
        <v>0</v>
      </c>
      <c r="G24" s="137">
        <f t="shared" si="2"/>
        <v>0</v>
      </c>
      <c r="H24" s="137">
        <f t="shared" si="2"/>
        <v>0</v>
      </c>
      <c r="I24" s="137">
        <f t="shared" si="2"/>
        <v>0</v>
      </c>
      <c r="J24" s="137">
        <f t="shared" si="2"/>
        <v>0</v>
      </c>
      <c r="K24" s="137">
        <f t="shared" si="2"/>
        <v>0</v>
      </c>
      <c r="L24" s="137">
        <f t="shared" si="2"/>
        <v>0</v>
      </c>
      <c r="M24" s="138">
        <f t="shared" si="2"/>
        <v>0</v>
      </c>
    </row>
    <row r="25" spans="1:13" ht="18.75" thickBot="1">
      <c r="A25" s="121" t="s">
        <v>19</v>
      </c>
      <c r="B25" s="122">
        <f>B13+B18+B24</f>
        <v>10020</v>
      </c>
      <c r="C25" s="122">
        <f aca="true" t="shared" si="3" ref="C25:M25">C13+C18+C24</f>
        <v>71</v>
      </c>
      <c r="D25" s="122">
        <f t="shared" si="3"/>
        <v>1287</v>
      </c>
      <c r="E25" s="122">
        <f t="shared" si="3"/>
        <v>48</v>
      </c>
      <c r="F25" s="122">
        <f t="shared" si="3"/>
        <v>1027</v>
      </c>
      <c r="G25" s="122">
        <f t="shared" si="3"/>
        <v>23</v>
      </c>
      <c r="H25" s="122">
        <f t="shared" si="3"/>
        <v>98</v>
      </c>
      <c r="I25" s="122">
        <f t="shared" si="3"/>
        <v>268</v>
      </c>
      <c r="J25" s="122">
        <f t="shared" si="3"/>
        <v>503</v>
      </c>
      <c r="K25" s="122">
        <f t="shared" si="3"/>
        <v>224</v>
      </c>
      <c r="L25" s="122">
        <f t="shared" si="3"/>
        <v>9</v>
      </c>
      <c r="M25" s="122">
        <f t="shared" si="3"/>
        <v>1102</v>
      </c>
    </row>
    <row r="26" spans="1:5" ht="19.5" thickBot="1">
      <c r="A26" s="123" t="s">
        <v>125</v>
      </c>
      <c r="B26" s="124">
        <v>34</v>
      </c>
      <c r="C26" s="125" t="s">
        <v>126</v>
      </c>
      <c r="D26" s="62"/>
      <c r="E26" s="62"/>
    </row>
    <row r="27" spans="1:5" ht="18.75" thickBot="1">
      <c r="A27" s="123" t="s">
        <v>127</v>
      </c>
      <c r="B27" s="124">
        <v>71</v>
      </c>
      <c r="C27" s="1" t="s">
        <v>143</v>
      </c>
      <c r="D27" s="1"/>
      <c r="E27" s="1"/>
    </row>
    <row r="28" spans="1:5" ht="18.75" thickBot="1">
      <c r="A28" s="123" t="s">
        <v>129</v>
      </c>
      <c r="B28" s="124">
        <v>922</v>
      </c>
      <c r="C28" s="176"/>
      <c r="D28" s="176"/>
      <c r="E28" s="176"/>
    </row>
    <row r="29" spans="1:7" ht="18.75" thickBot="1">
      <c r="A29" s="126" t="s">
        <v>130</v>
      </c>
      <c r="B29" s="127">
        <v>106</v>
      </c>
      <c r="G29" s="140"/>
    </row>
    <row r="30" spans="1:2" ht="18.75" thickBot="1">
      <c r="A30" s="126" t="s">
        <v>147</v>
      </c>
      <c r="B30" s="127">
        <v>74</v>
      </c>
    </row>
    <row r="31" spans="1:3" ht="18.75" thickBot="1">
      <c r="A31" s="128" t="s">
        <v>131</v>
      </c>
      <c r="B31" s="129"/>
      <c r="C31" s="130">
        <v>43</v>
      </c>
    </row>
    <row r="32" ht="18">
      <c r="A32" s="1" t="s">
        <v>144</v>
      </c>
    </row>
  </sheetData>
  <sheetProtection/>
  <mergeCells count="11">
    <mergeCell ref="F4:G4"/>
    <mergeCell ref="H4:M4"/>
    <mergeCell ref="A14:M14"/>
    <mergeCell ref="A19:M19"/>
    <mergeCell ref="C28:E28"/>
    <mergeCell ref="A1:M1"/>
    <mergeCell ref="A2:M2"/>
    <mergeCell ref="A3:M3"/>
    <mergeCell ref="A4:A5"/>
    <mergeCell ref="B4:C4"/>
    <mergeCell ref="D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47.5742187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154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5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54.75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141" t="s">
        <v>14</v>
      </c>
      <c r="I5" s="68" t="s">
        <v>15</v>
      </c>
      <c r="J5" s="142" t="s">
        <v>16</v>
      </c>
      <c r="K5" s="68" t="s">
        <v>17</v>
      </c>
      <c r="L5" s="143" t="s">
        <v>18</v>
      </c>
      <c r="M5" s="74" t="s">
        <v>19</v>
      </c>
    </row>
    <row r="6" spans="1:13" s="75" customFormat="1" ht="18.75" thickBot="1">
      <c r="A6" s="76" t="s">
        <v>20</v>
      </c>
      <c r="B6" s="77">
        <v>3125</v>
      </c>
      <c r="C6" s="77">
        <v>19</v>
      </c>
      <c r="D6" s="78">
        <v>561</v>
      </c>
      <c r="E6" s="79">
        <v>21</v>
      </c>
      <c r="F6" s="77">
        <v>183</v>
      </c>
      <c r="G6" s="77">
        <v>0</v>
      </c>
      <c r="H6" s="80">
        <v>41</v>
      </c>
      <c r="I6" s="77">
        <v>138</v>
      </c>
      <c r="J6" s="77">
        <v>242</v>
      </c>
      <c r="K6" s="77">
        <v>92</v>
      </c>
      <c r="L6" s="81">
        <v>3</v>
      </c>
      <c r="M6" s="133">
        <f>SUM(H6:L6)</f>
        <v>516</v>
      </c>
    </row>
    <row r="7" spans="1:13" s="75" customFormat="1" ht="18">
      <c r="A7" s="83" t="s">
        <v>21</v>
      </c>
      <c r="B7" s="84">
        <v>1815</v>
      </c>
      <c r="C7" s="84">
        <v>14</v>
      </c>
      <c r="D7" s="85">
        <v>151</v>
      </c>
      <c r="E7" s="86">
        <v>6</v>
      </c>
      <c r="F7" s="84">
        <v>93</v>
      </c>
      <c r="G7" s="84">
        <v>1</v>
      </c>
      <c r="H7" s="87">
        <v>28</v>
      </c>
      <c r="I7" s="84">
        <v>65</v>
      </c>
      <c r="J7" s="84">
        <v>66</v>
      </c>
      <c r="K7" s="84">
        <v>11</v>
      </c>
      <c r="L7" s="88">
        <v>1</v>
      </c>
      <c r="M7" s="82">
        <f>SUM(H7:L7)</f>
        <v>171</v>
      </c>
    </row>
    <row r="8" spans="1:13" ht="18">
      <c r="A8" s="89" t="s">
        <v>22</v>
      </c>
      <c r="B8" s="84">
        <v>1301</v>
      </c>
      <c r="C8" s="84">
        <v>8</v>
      </c>
      <c r="D8" s="85">
        <v>25</v>
      </c>
      <c r="E8" s="86">
        <v>1</v>
      </c>
      <c r="F8" s="84">
        <v>52</v>
      </c>
      <c r="G8" s="84">
        <v>0</v>
      </c>
      <c r="H8" s="87">
        <v>4</v>
      </c>
      <c r="I8" s="84">
        <v>23</v>
      </c>
      <c r="J8" s="84">
        <v>51</v>
      </c>
      <c r="K8" s="84">
        <v>10</v>
      </c>
      <c r="L8" s="88">
        <v>0</v>
      </c>
      <c r="M8" s="82">
        <f>SUM(H8:L8)</f>
        <v>88</v>
      </c>
    </row>
    <row r="9" spans="1:13" s="75" customFormat="1" ht="36">
      <c r="A9" s="90" t="s">
        <v>23</v>
      </c>
      <c r="B9" s="84">
        <v>1700</v>
      </c>
      <c r="C9" s="84">
        <v>12</v>
      </c>
      <c r="D9" s="85">
        <v>128</v>
      </c>
      <c r="E9" s="86">
        <v>4</v>
      </c>
      <c r="F9" s="84">
        <v>111</v>
      </c>
      <c r="G9" s="84">
        <v>1</v>
      </c>
      <c r="H9" s="87">
        <v>7</v>
      </c>
      <c r="I9" s="84">
        <v>23</v>
      </c>
      <c r="J9" s="84">
        <v>65</v>
      </c>
      <c r="K9" s="84">
        <v>60</v>
      </c>
      <c r="L9" s="88">
        <v>2</v>
      </c>
      <c r="M9" s="82">
        <f>SUM(H9:L9)</f>
        <v>157</v>
      </c>
    </row>
    <row r="10" spans="1:13" s="75" customFormat="1" ht="18">
      <c r="A10" s="90" t="s">
        <v>24</v>
      </c>
      <c r="B10" s="84">
        <v>1503</v>
      </c>
      <c r="C10" s="84">
        <v>11</v>
      </c>
      <c r="D10" s="85">
        <v>189</v>
      </c>
      <c r="E10" s="86">
        <v>7</v>
      </c>
      <c r="F10" s="84">
        <v>86</v>
      </c>
      <c r="G10" s="84">
        <v>1</v>
      </c>
      <c r="H10" s="87">
        <v>13</v>
      </c>
      <c r="I10" s="84">
        <v>20</v>
      </c>
      <c r="J10" s="84">
        <v>72</v>
      </c>
      <c r="K10" s="84">
        <v>58</v>
      </c>
      <c r="L10" s="88">
        <v>3</v>
      </c>
      <c r="M10" s="82">
        <f>SUM(H10:L10)</f>
        <v>166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106</v>
      </c>
      <c r="G11" s="84">
        <v>11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4" s="75" customFormat="1" ht="39.75" customHeight="1" thickBot="1">
      <c r="A12" s="114" t="s">
        <v>36</v>
      </c>
      <c r="B12" s="93" t="s">
        <v>26</v>
      </c>
      <c r="C12" s="93" t="s">
        <v>26</v>
      </c>
      <c r="D12" s="94">
        <v>9</v>
      </c>
      <c r="E12" s="95">
        <v>1</v>
      </c>
      <c r="F12" s="95">
        <v>392</v>
      </c>
      <c r="G12" s="95">
        <v>53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/>
      <c r="N12" s="144"/>
    </row>
    <row r="13" spans="1:13" s="75" customFormat="1" ht="22.5" customHeight="1" thickBot="1">
      <c r="A13" s="145" t="s">
        <v>135</v>
      </c>
      <c r="B13" s="146">
        <f aca="true" t="shared" si="0" ref="B13:M13">SUM(B6:B12)</f>
        <v>9444</v>
      </c>
      <c r="C13" s="146">
        <f t="shared" si="0"/>
        <v>64</v>
      </c>
      <c r="D13" s="147">
        <f t="shared" si="0"/>
        <v>1063</v>
      </c>
      <c r="E13" s="148">
        <f t="shared" si="0"/>
        <v>40</v>
      </c>
      <c r="F13" s="146">
        <f t="shared" si="0"/>
        <v>1023</v>
      </c>
      <c r="G13" s="146">
        <f t="shared" si="0"/>
        <v>67</v>
      </c>
      <c r="H13" s="146">
        <f t="shared" si="0"/>
        <v>93</v>
      </c>
      <c r="I13" s="146">
        <f t="shared" si="0"/>
        <v>269</v>
      </c>
      <c r="J13" s="149">
        <f t="shared" si="0"/>
        <v>496</v>
      </c>
      <c r="K13" s="146">
        <f t="shared" si="0"/>
        <v>231</v>
      </c>
      <c r="L13" s="146">
        <f t="shared" si="0"/>
        <v>9</v>
      </c>
      <c r="M13" s="150">
        <f t="shared" si="0"/>
        <v>1098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151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v>73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.75" thickBot="1">
      <c r="A17" s="92" t="s">
        <v>70</v>
      </c>
      <c r="B17" s="115">
        <v>352</v>
      </c>
      <c r="C17" s="115">
        <v>4</v>
      </c>
      <c r="D17" s="116" t="s">
        <v>26</v>
      </c>
      <c r="E17" s="135" t="s">
        <v>26</v>
      </c>
      <c r="F17" s="115" t="s">
        <v>26</v>
      </c>
      <c r="G17" s="115" t="s">
        <v>26</v>
      </c>
      <c r="H17" s="117" t="s">
        <v>26</v>
      </c>
      <c r="I17" s="115" t="s">
        <v>26</v>
      </c>
      <c r="J17" s="115" t="s">
        <v>26</v>
      </c>
      <c r="K17" s="115" t="s">
        <v>26</v>
      </c>
      <c r="L17" s="118" t="s">
        <v>26</v>
      </c>
      <c r="M17" s="120" t="s">
        <v>26</v>
      </c>
    </row>
    <row r="18" spans="1:13" ht="18.75" thickBot="1">
      <c r="A18" s="145" t="s">
        <v>135</v>
      </c>
      <c r="B18" s="151">
        <f>SUM(B15:B17)</f>
        <v>576</v>
      </c>
      <c r="C18" s="152">
        <f>SUM(C15:C17)</f>
        <v>7</v>
      </c>
      <c r="D18" s="151">
        <f aca="true" t="shared" si="1" ref="D18:I18">SUM(D15:D17)</f>
        <v>0</v>
      </c>
      <c r="E18" s="152">
        <f t="shared" si="1"/>
        <v>0</v>
      </c>
      <c r="F18" s="151">
        <f t="shared" si="1"/>
        <v>0</v>
      </c>
      <c r="G18" s="152">
        <f t="shared" si="1"/>
        <v>0</v>
      </c>
      <c r="H18" s="151">
        <f t="shared" si="1"/>
        <v>0</v>
      </c>
      <c r="I18" s="152">
        <f t="shared" si="1"/>
        <v>0</v>
      </c>
      <c r="J18" s="151">
        <f>SUM(J15:J17)</f>
        <v>0</v>
      </c>
      <c r="K18" s="152">
        <f>SUM(K15:K17)</f>
        <v>0</v>
      </c>
      <c r="L18" s="151">
        <f>SUM(L15:L17)</f>
        <v>0</v>
      </c>
      <c r="M18" s="153">
        <f>SUM(M15:M17)</f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18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18.75" thickBot="1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ht="18.75" thickBot="1">
      <c r="A24" s="136" t="s">
        <v>135</v>
      </c>
      <c r="B24" s="154">
        <f>SUM(B20:B23)</f>
        <v>0</v>
      </c>
      <c r="C24" s="155">
        <f>SUM(C20:C23)</f>
        <v>0</v>
      </c>
      <c r="D24" s="155">
        <f>SUM(D20:D23)</f>
        <v>129</v>
      </c>
      <c r="E24" s="156">
        <f aca="true" t="shared" si="2" ref="E24:M24">SUM(E20:E23)</f>
        <v>4</v>
      </c>
      <c r="F24" s="155">
        <f t="shared" si="2"/>
        <v>0</v>
      </c>
      <c r="G24" s="155">
        <f t="shared" si="2"/>
        <v>0</v>
      </c>
      <c r="H24" s="156">
        <f t="shared" si="2"/>
        <v>0</v>
      </c>
      <c r="I24" s="155">
        <f t="shared" si="2"/>
        <v>0</v>
      </c>
      <c r="J24" s="156">
        <f t="shared" si="2"/>
        <v>0</v>
      </c>
      <c r="K24" s="155">
        <f t="shared" si="2"/>
        <v>0</v>
      </c>
      <c r="L24" s="157">
        <f t="shared" si="2"/>
        <v>0</v>
      </c>
      <c r="M24" s="158">
        <f t="shared" si="2"/>
        <v>0</v>
      </c>
    </row>
    <row r="25" spans="1:13" ht="18.75" thickBot="1">
      <c r="A25" s="121" t="s">
        <v>19</v>
      </c>
      <c r="B25" s="122">
        <f>B13+B18+B24</f>
        <v>10020</v>
      </c>
      <c r="C25" s="122">
        <f aca="true" t="shared" si="3" ref="C25:M25">C13+C18+C24</f>
        <v>71</v>
      </c>
      <c r="D25" s="122">
        <f t="shared" si="3"/>
        <v>1192</v>
      </c>
      <c r="E25" s="122">
        <f t="shared" si="3"/>
        <v>44</v>
      </c>
      <c r="F25" s="122">
        <f t="shared" si="3"/>
        <v>1023</v>
      </c>
      <c r="G25" s="122">
        <f t="shared" si="3"/>
        <v>67</v>
      </c>
      <c r="H25" s="122">
        <f t="shared" si="3"/>
        <v>93</v>
      </c>
      <c r="I25" s="122">
        <f t="shared" si="3"/>
        <v>269</v>
      </c>
      <c r="J25" s="122">
        <f t="shared" si="3"/>
        <v>496</v>
      </c>
      <c r="K25" s="122">
        <f t="shared" si="3"/>
        <v>231</v>
      </c>
      <c r="L25" s="122">
        <f t="shared" si="3"/>
        <v>9</v>
      </c>
      <c r="M25" s="122">
        <f t="shared" si="3"/>
        <v>1098</v>
      </c>
    </row>
    <row r="26" spans="1:5" ht="19.5" thickBot="1">
      <c r="A26" s="123" t="s">
        <v>125</v>
      </c>
      <c r="B26" s="124">
        <v>34</v>
      </c>
      <c r="C26" s="125" t="s">
        <v>126</v>
      </c>
      <c r="D26" s="62"/>
      <c r="E26" s="62"/>
    </row>
    <row r="27" spans="1:5" ht="18.75" thickBot="1">
      <c r="A27" s="123" t="s">
        <v>127</v>
      </c>
      <c r="B27" s="124">
        <v>71</v>
      </c>
      <c r="C27" s="1" t="s">
        <v>143</v>
      </c>
      <c r="D27" s="1"/>
      <c r="E27" s="1"/>
    </row>
    <row r="28" spans="1:5" ht="18.75" thickBot="1">
      <c r="A28" s="123" t="s">
        <v>129</v>
      </c>
      <c r="B28" s="124">
        <v>921</v>
      </c>
      <c r="C28" s="176"/>
      <c r="D28" s="176"/>
      <c r="E28" s="176"/>
    </row>
    <row r="29" spans="1:2" ht="18.75" thickBot="1">
      <c r="A29" s="126" t="s">
        <v>130</v>
      </c>
      <c r="B29" s="127">
        <v>103</v>
      </c>
    </row>
    <row r="30" spans="1:2" ht="18.75" thickBot="1">
      <c r="A30" s="159" t="s">
        <v>155</v>
      </c>
      <c r="B30" s="124">
        <v>74</v>
      </c>
    </row>
    <row r="31" spans="1:3" ht="18.75" thickBot="1">
      <c r="A31" s="128" t="s">
        <v>131</v>
      </c>
      <c r="B31" s="129"/>
      <c r="C31" s="130">
        <v>44</v>
      </c>
    </row>
    <row r="32" ht="18">
      <c r="A32" s="1" t="s">
        <v>144</v>
      </c>
    </row>
  </sheetData>
  <sheetProtection/>
  <mergeCells count="11">
    <mergeCell ref="F4:G4"/>
    <mergeCell ref="H4:M4"/>
    <mergeCell ref="A14:M14"/>
    <mergeCell ref="A19:M19"/>
    <mergeCell ref="C28:E28"/>
    <mergeCell ref="A1:M1"/>
    <mergeCell ref="A2:M2"/>
    <mergeCell ref="A3:M3"/>
    <mergeCell ref="A4:A5"/>
    <mergeCell ref="B4:C4"/>
    <mergeCell ref="D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0.851562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132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5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54.75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3131</v>
      </c>
      <c r="C6" s="77">
        <v>19</v>
      </c>
      <c r="D6" s="78">
        <v>340</v>
      </c>
      <c r="E6" s="79">
        <v>12</v>
      </c>
      <c r="F6" s="77">
        <v>187</v>
      </c>
      <c r="G6" s="77">
        <v>0</v>
      </c>
      <c r="H6" s="80">
        <v>60</v>
      </c>
      <c r="I6" s="77">
        <v>141</v>
      </c>
      <c r="J6" s="77">
        <v>234</v>
      </c>
      <c r="K6" s="77">
        <v>83</v>
      </c>
      <c r="L6" s="81">
        <v>3</v>
      </c>
      <c r="M6" s="82">
        <f>SUM(H6:L6)</f>
        <v>521</v>
      </c>
    </row>
    <row r="7" spans="1:13" s="75" customFormat="1" ht="18">
      <c r="A7" s="83" t="s">
        <v>21</v>
      </c>
      <c r="B7" s="84">
        <v>1615</v>
      </c>
      <c r="C7" s="84">
        <v>13</v>
      </c>
      <c r="D7" s="85">
        <v>110</v>
      </c>
      <c r="E7" s="86">
        <v>4</v>
      </c>
      <c r="F7" s="84">
        <v>94</v>
      </c>
      <c r="G7" s="84">
        <v>1</v>
      </c>
      <c r="H7" s="87">
        <v>33</v>
      </c>
      <c r="I7" s="84">
        <v>56</v>
      </c>
      <c r="J7" s="84">
        <v>68</v>
      </c>
      <c r="K7" s="84">
        <v>8</v>
      </c>
      <c r="L7" s="88">
        <v>1</v>
      </c>
      <c r="M7" s="82">
        <f>SUM(H7:L7)</f>
        <v>166</v>
      </c>
    </row>
    <row r="8" spans="1:13" ht="18">
      <c r="A8" s="89" t="s">
        <v>22</v>
      </c>
      <c r="B8" s="84">
        <v>1246</v>
      </c>
      <c r="C8" s="84">
        <v>8</v>
      </c>
      <c r="D8" s="85">
        <v>25</v>
      </c>
      <c r="E8" s="86">
        <v>1</v>
      </c>
      <c r="F8" s="84">
        <v>51</v>
      </c>
      <c r="G8" s="84">
        <v>0</v>
      </c>
      <c r="H8" s="87">
        <v>3</v>
      </c>
      <c r="I8" s="84">
        <v>19</v>
      </c>
      <c r="J8" s="84">
        <v>45</v>
      </c>
      <c r="K8" s="84">
        <v>8</v>
      </c>
      <c r="L8" s="88">
        <v>0</v>
      </c>
      <c r="M8" s="82">
        <f>SUM(H8:L8)</f>
        <v>75</v>
      </c>
    </row>
    <row r="9" spans="1:13" s="75" customFormat="1" ht="36">
      <c r="A9" s="90" t="s">
        <v>23</v>
      </c>
      <c r="B9" s="84">
        <v>1608</v>
      </c>
      <c r="C9" s="84">
        <v>11</v>
      </c>
      <c r="D9" s="85">
        <v>147</v>
      </c>
      <c r="E9" s="86">
        <v>4</v>
      </c>
      <c r="F9" s="84">
        <v>121</v>
      </c>
      <c r="G9" s="84">
        <v>0</v>
      </c>
      <c r="H9" s="87">
        <v>12</v>
      </c>
      <c r="I9" s="84">
        <v>26</v>
      </c>
      <c r="J9" s="84">
        <v>66</v>
      </c>
      <c r="K9" s="84">
        <v>57</v>
      </c>
      <c r="L9" s="88">
        <v>2</v>
      </c>
      <c r="M9" s="82">
        <f>SUM(H9:L9)</f>
        <v>163</v>
      </c>
    </row>
    <row r="10" spans="1:13" s="75" customFormat="1" ht="18">
      <c r="A10" s="90" t="s">
        <v>24</v>
      </c>
      <c r="B10" s="84">
        <v>1465</v>
      </c>
      <c r="C10" s="84">
        <v>10</v>
      </c>
      <c r="D10" s="85">
        <v>128</v>
      </c>
      <c r="E10" s="86">
        <v>5</v>
      </c>
      <c r="F10" s="84">
        <v>86</v>
      </c>
      <c r="G10" s="84">
        <v>1</v>
      </c>
      <c r="H10" s="87">
        <v>22</v>
      </c>
      <c r="I10" s="84">
        <v>26</v>
      </c>
      <c r="J10" s="84">
        <v>75</v>
      </c>
      <c r="K10" s="84">
        <v>47</v>
      </c>
      <c r="L10" s="88">
        <v>3</v>
      </c>
      <c r="M10" s="82">
        <f>SUM(H10:L10)</f>
        <v>173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114</v>
      </c>
      <c r="G11" s="84">
        <v>13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>
      <c r="A12" s="92" t="s">
        <v>36</v>
      </c>
      <c r="B12" s="93" t="s">
        <v>26</v>
      </c>
      <c r="C12" s="93" t="s">
        <v>26</v>
      </c>
      <c r="D12" s="94" t="s">
        <v>26</v>
      </c>
      <c r="E12" s="95" t="s">
        <v>26</v>
      </c>
      <c r="F12" s="95">
        <v>382</v>
      </c>
      <c r="G12" s="95">
        <v>49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75" customFormat="1" ht="15" customHeight="1">
      <c r="A13" s="98"/>
      <c r="B13" s="84">
        <f>SUM(B6:B12)</f>
        <v>9065</v>
      </c>
      <c r="C13" s="84">
        <f aca="true" t="shared" si="0" ref="C13:M13">SUM(C6:C12)</f>
        <v>61</v>
      </c>
      <c r="D13" s="84">
        <f t="shared" si="0"/>
        <v>750</v>
      </c>
      <c r="E13" s="84">
        <f t="shared" si="0"/>
        <v>26</v>
      </c>
      <c r="F13" s="84">
        <f t="shared" si="0"/>
        <v>1035</v>
      </c>
      <c r="G13" s="84">
        <f t="shared" si="0"/>
        <v>64</v>
      </c>
      <c r="H13" s="84">
        <f t="shared" si="0"/>
        <v>130</v>
      </c>
      <c r="I13" s="84">
        <f t="shared" si="0"/>
        <v>268</v>
      </c>
      <c r="J13" s="84">
        <f t="shared" si="0"/>
        <v>488</v>
      </c>
      <c r="K13" s="84">
        <f t="shared" si="0"/>
        <v>203</v>
      </c>
      <c r="L13" s="84">
        <f t="shared" si="0"/>
        <v>9</v>
      </c>
      <c r="M13" s="84">
        <f t="shared" si="0"/>
        <v>1098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186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v>78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">
      <c r="A17" s="90" t="s">
        <v>70</v>
      </c>
      <c r="B17" s="107">
        <v>418</v>
      </c>
      <c r="C17" s="107">
        <v>4</v>
      </c>
      <c r="D17" s="108" t="s">
        <v>26</v>
      </c>
      <c r="E17" s="109" t="s">
        <v>26</v>
      </c>
      <c r="F17" s="107" t="s">
        <v>26</v>
      </c>
      <c r="G17" s="107" t="s">
        <v>26</v>
      </c>
      <c r="H17" s="110" t="s">
        <v>26</v>
      </c>
      <c r="I17" s="107" t="s">
        <v>26</v>
      </c>
      <c r="J17" s="107" t="s">
        <v>26</v>
      </c>
      <c r="K17" s="107" t="s">
        <v>26</v>
      </c>
      <c r="L17" s="111" t="s">
        <v>26</v>
      </c>
      <c r="M17" s="112" t="s">
        <v>26</v>
      </c>
    </row>
    <row r="18" spans="1:13" ht="18.75" thickBot="1">
      <c r="A18" s="90"/>
      <c r="B18" s="107">
        <f>SUM(B15:B17)</f>
        <v>682</v>
      </c>
      <c r="C18" s="107">
        <f aca="true" t="shared" si="1" ref="C18:M18">SUM(C15:C17)</f>
        <v>7</v>
      </c>
      <c r="D18" s="107">
        <f t="shared" si="1"/>
        <v>0</v>
      </c>
      <c r="E18" s="107">
        <f t="shared" si="1"/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 t="shared" si="1"/>
        <v>0</v>
      </c>
      <c r="J18" s="107">
        <f t="shared" si="1"/>
        <v>0</v>
      </c>
      <c r="K18" s="107">
        <f t="shared" si="1"/>
        <v>0</v>
      </c>
      <c r="L18" s="107">
        <f t="shared" si="1"/>
        <v>0</v>
      </c>
      <c r="M18" s="107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24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64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36.75" thickBot="1">
      <c r="A22" s="114" t="s">
        <v>102</v>
      </c>
      <c r="B22" s="115" t="s">
        <v>26</v>
      </c>
      <c r="C22" s="115" t="s">
        <v>26</v>
      </c>
      <c r="D22" s="116">
        <v>22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36">
      <c r="A23" s="114" t="s">
        <v>113</v>
      </c>
      <c r="B23" s="115" t="s">
        <v>26</v>
      </c>
      <c r="C23" s="115" t="s">
        <v>26</v>
      </c>
      <c r="D23" s="116">
        <v>10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ht="18">
      <c r="A24" s="98"/>
      <c r="B24" s="107">
        <f>SUM(B20:B23)</f>
        <v>0</v>
      </c>
      <c r="C24" s="107">
        <f aca="true" t="shared" si="2" ref="C24:M24">SUM(C20:C23)</f>
        <v>0</v>
      </c>
      <c r="D24" s="107">
        <f t="shared" si="2"/>
        <v>120</v>
      </c>
      <c r="E24" s="107">
        <f t="shared" si="2"/>
        <v>4</v>
      </c>
      <c r="F24" s="107">
        <f t="shared" si="2"/>
        <v>0</v>
      </c>
      <c r="G24" s="107">
        <f t="shared" si="2"/>
        <v>0</v>
      </c>
      <c r="H24" s="107">
        <f t="shared" si="2"/>
        <v>0</v>
      </c>
      <c r="I24" s="107">
        <f t="shared" si="2"/>
        <v>0</v>
      </c>
      <c r="J24" s="107">
        <f t="shared" si="2"/>
        <v>0</v>
      </c>
      <c r="K24" s="107">
        <f t="shared" si="2"/>
        <v>0</v>
      </c>
      <c r="L24" s="107">
        <f t="shared" si="2"/>
        <v>0</v>
      </c>
      <c r="M24" s="107">
        <f t="shared" si="2"/>
        <v>0</v>
      </c>
    </row>
    <row r="25" spans="1:13" ht="18.75" thickBot="1">
      <c r="A25" s="121" t="s">
        <v>19</v>
      </c>
      <c r="B25" s="122">
        <f>B13+B18+B24</f>
        <v>9747</v>
      </c>
      <c r="C25" s="122">
        <f aca="true" t="shared" si="3" ref="C25:M25">C13+C18+C24</f>
        <v>68</v>
      </c>
      <c r="D25" s="122">
        <f t="shared" si="3"/>
        <v>870</v>
      </c>
      <c r="E25" s="122">
        <f t="shared" si="3"/>
        <v>30</v>
      </c>
      <c r="F25" s="122">
        <f t="shared" si="3"/>
        <v>1035</v>
      </c>
      <c r="G25" s="122">
        <f t="shared" si="3"/>
        <v>64</v>
      </c>
      <c r="H25" s="122">
        <f t="shared" si="3"/>
        <v>130</v>
      </c>
      <c r="I25" s="122">
        <f t="shared" si="3"/>
        <v>268</v>
      </c>
      <c r="J25" s="122">
        <f t="shared" si="3"/>
        <v>488</v>
      </c>
      <c r="K25" s="122">
        <f t="shared" si="3"/>
        <v>203</v>
      </c>
      <c r="L25" s="122">
        <f t="shared" si="3"/>
        <v>9</v>
      </c>
      <c r="M25" s="122">
        <f t="shared" si="3"/>
        <v>1098</v>
      </c>
    </row>
    <row r="26" ht="18.75" thickBot="1">
      <c r="A26" s="59"/>
    </row>
    <row r="27" spans="1:5" ht="19.5" thickBot="1">
      <c r="A27" s="123" t="s">
        <v>125</v>
      </c>
      <c r="B27" s="124">
        <v>34</v>
      </c>
      <c r="C27" s="125" t="s">
        <v>126</v>
      </c>
      <c r="D27" s="62"/>
      <c r="E27" s="62"/>
    </row>
    <row r="28" spans="1:5" ht="18.75" thickBot="1">
      <c r="A28" s="123" t="s">
        <v>127</v>
      </c>
      <c r="B28" s="124">
        <v>68</v>
      </c>
      <c r="C28" s="1" t="s">
        <v>128</v>
      </c>
      <c r="D28" s="1"/>
      <c r="E28" s="1"/>
    </row>
    <row r="29" spans="1:5" ht="18.75" thickBot="1">
      <c r="A29" s="123" t="s">
        <v>129</v>
      </c>
      <c r="B29" s="124">
        <v>939</v>
      </c>
      <c r="C29" s="176"/>
      <c r="D29" s="176"/>
      <c r="E29" s="176"/>
    </row>
    <row r="30" spans="1:2" ht="18.75" thickBot="1">
      <c r="A30" s="126" t="s">
        <v>130</v>
      </c>
      <c r="B30" s="127">
        <v>159</v>
      </c>
    </row>
    <row r="31" spans="1:3" ht="18.75" thickBot="1">
      <c r="A31" s="128" t="s">
        <v>131</v>
      </c>
      <c r="B31" s="129"/>
      <c r="C31" s="130">
        <v>38</v>
      </c>
    </row>
  </sheetData>
  <sheetProtection/>
  <mergeCells count="11">
    <mergeCell ref="F4:G4"/>
    <mergeCell ref="H4:M4"/>
    <mergeCell ref="A14:M14"/>
    <mergeCell ref="A19:M19"/>
    <mergeCell ref="C29:E29"/>
    <mergeCell ref="A1:M1"/>
    <mergeCell ref="A2:M2"/>
    <mergeCell ref="A3:M3"/>
    <mergeCell ref="A4:A5"/>
    <mergeCell ref="B4:C4"/>
    <mergeCell ref="D4:E4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0.851562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133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5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54.75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3131</v>
      </c>
      <c r="C6" s="77">
        <v>19</v>
      </c>
      <c r="D6" s="78">
        <v>373</v>
      </c>
      <c r="E6" s="79">
        <v>13</v>
      </c>
      <c r="F6" s="77">
        <v>188</v>
      </c>
      <c r="G6" s="77">
        <v>0</v>
      </c>
      <c r="H6" s="80">
        <v>53</v>
      </c>
      <c r="I6" s="77">
        <v>130</v>
      </c>
      <c r="J6" s="77">
        <v>236</v>
      </c>
      <c r="K6" s="77">
        <v>84</v>
      </c>
      <c r="L6" s="81">
        <v>3</v>
      </c>
      <c r="M6" s="82">
        <f>SUM(H6:L6)</f>
        <v>506</v>
      </c>
    </row>
    <row r="7" spans="1:13" s="75" customFormat="1" ht="18">
      <c r="A7" s="83" t="s">
        <v>21</v>
      </c>
      <c r="B7" s="84">
        <v>1615</v>
      </c>
      <c r="C7" s="84">
        <v>13</v>
      </c>
      <c r="D7" s="85">
        <v>110</v>
      </c>
      <c r="E7" s="86">
        <v>4</v>
      </c>
      <c r="F7" s="84">
        <v>93</v>
      </c>
      <c r="G7" s="84">
        <v>1</v>
      </c>
      <c r="H7" s="87">
        <v>30</v>
      </c>
      <c r="I7" s="84">
        <v>54</v>
      </c>
      <c r="J7" s="84">
        <v>64</v>
      </c>
      <c r="K7" s="84">
        <v>9</v>
      </c>
      <c r="L7" s="88">
        <v>1</v>
      </c>
      <c r="M7" s="82">
        <f>SUM(H7:L7)</f>
        <v>158</v>
      </c>
    </row>
    <row r="8" spans="1:13" ht="18">
      <c r="A8" s="89" t="s">
        <v>22</v>
      </c>
      <c r="B8" s="84">
        <v>1246</v>
      </c>
      <c r="C8" s="84">
        <v>8</v>
      </c>
      <c r="D8" s="85">
        <v>25</v>
      </c>
      <c r="E8" s="86">
        <v>1</v>
      </c>
      <c r="F8" s="84">
        <v>53</v>
      </c>
      <c r="G8" s="84">
        <v>0</v>
      </c>
      <c r="H8" s="87">
        <v>2</v>
      </c>
      <c r="I8" s="84">
        <v>18</v>
      </c>
      <c r="J8" s="84">
        <v>45</v>
      </c>
      <c r="K8" s="84">
        <v>9</v>
      </c>
      <c r="L8" s="88">
        <v>0</v>
      </c>
      <c r="M8" s="82">
        <f>SUM(H8:L8)</f>
        <v>74</v>
      </c>
    </row>
    <row r="9" spans="1:13" s="75" customFormat="1" ht="36">
      <c r="A9" s="90" t="s">
        <v>23</v>
      </c>
      <c r="B9" s="84">
        <v>1608</v>
      </c>
      <c r="C9" s="84">
        <v>11</v>
      </c>
      <c r="D9" s="85">
        <v>147</v>
      </c>
      <c r="E9" s="86">
        <v>4</v>
      </c>
      <c r="F9" s="84">
        <v>117</v>
      </c>
      <c r="G9" s="84">
        <v>0</v>
      </c>
      <c r="H9" s="87">
        <v>6</v>
      </c>
      <c r="I9" s="84">
        <v>25</v>
      </c>
      <c r="J9" s="84">
        <v>66</v>
      </c>
      <c r="K9" s="84">
        <v>56</v>
      </c>
      <c r="L9" s="88">
        <v>2</v>
      </c>
      <c r="M9" s="82">
        <f>SUM(H9:L9)</f>
        <v>155</v>
      </c>
    </row>
    <row r="10" spans="1:13" s="75" customFormat="1" ht="18">
      <c r="A10" s="90" t="s">
        <v>24</v>
      </c>
      <c r="B10" s="84">
        <v>1465</v>
      </c>
      <c r="C10" s="84">
        <v>10</v>
      </c>
      <c r="D10" s="85">
        <v>128</v>
      </c>
      <c r="E10" s="86">
        <v>5</v>
      </c>
      <c r="F10" s="84">
        <v>87</v>
      </c>
      <c r="G10" s="84">
        <v>1</v>
      </c>
      <c r="H10" s="87">
        <v>13</v>
      </c>
      <c r="I10" s="84">
        <v>20</v>
      </c>
      <c r="J10" s="84">
        <v>76</v>
      </c>
      <c r="K10" s="84">
        <v>48</v>
      </c>
      <c r="L10" s="88">
        <v>3</v>
      </c>
      <c r="M10" s="82">
        <f>SUM(H10:L10)</f>
        <v>160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114</v>
      </c>
      <c r="G11" s="84">
        <v>11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>
      <c r="A12" s="92" t="s">
        <v>36</v>
      </c>
      <c r="B12" s="93" t="s">
        <v>26</v>
      </c>
      <c r="C12" s="93" t="s">
        <v>26</v>
      </c>
      <c r="D12" s="94">
        <v>10</v>
      </c>
      <c r="E12" s="95">
        <v>1</v>
      </c>
      <c r="F12" s="95">
        <v>382</v>
      </c>
      <c r="G12" s="95">
        <v>52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75" customFormat="1" ht="15" customHeight="1">
      <c r="A13" s="98"/>
      <c r="B13" s="84">
        <f>SUM(B6:B12)</f>
        <v>9065</v>
      </c>
      <c r="C13" s="84">
        <f aca="true" t="shared" si="0" ref="C13:M13">SUM(C6:C12)</f>
        <v>61</v>
      </c>
      <c r="D13" s="84">
        <f t="shared" si="0"/>
        <v>793</v>
      </c>
      <c r="E13" s="84">
        <f t="shared" si="0"/>
        <v>28</v>
      </c>
      <c r="F13" s="84">
        <f t="shared" si="0"/>
        <v>1034</v>
      </c>
      <c r="G13" s="84">
        <f t="shared" si="0"/>
        <v>65</v>
      </c>
      <c r="H13" s="84">
        <f t="shared" si="0"/>
        <v>104</v>
      </c>
      <c r="I13" s="84">
        <f t="shared" si="0"/>
        <v>247</v>
      </c>
      <c r="J13" s="84">
        <f t="shared" si="0"/>
        <v>487</v>
      </c>
      <c r="K13" s="84">
        <f t="shared" si="0"/>
        <v>206</v>
      </c>
      <c r="L13" s="84">
        <f t="shared" si="0"/>
        <v>9</v>
      </c>
      <c r="M13" s="131">
        <f t="shared" si="0"/>
        <v>1053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186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v>78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">
      <c r="A17" s="90" t="s">
        <v>70</v>
      </c>
      <c r="B17" s="107">
        <v>418</v>
      </c>
      <c r="C17" s="107">
        <v>4</v>
      </c>
      <c r="D17" s="108" t="s">
        <v>26</v>
      </c>
      <c r="E17" s="109" t="s">
        <v>26</v>
      </c>
      <c r="F17" s="107" t="s">
        <v>26</v>
      </c>
      <c r="G17" s="107" t="s">
        <v>26</v>
      </c>
      <c r="H17" s="110" t="s">
        <v>26</v>
      </c>
      <c r="I17" s="107" t="s">
        <v>26</v>
      </c>
      <c r="J17" s="107" t="s">
        <v>26</v>
      </c>
      <c r="K17" s="107" t="s">
        <v>26</v>
      </c>
      <c r="L17" s="111" t="s">
        <v>26</v>
      </c>
      <c r="M17" s="112" t="s">
        <v>26</v>
      </c>
    </row>
    <row r="18" spans="1:13" ht="18.75" thickBot="1">
      <c r="A18" s="90"/>
      <c r="B18" s="107">
        <f>SUM(B15:B17)</f>
        <v>682</v>
      </c>
      <c r="C18" s="107">
        <f aca="true" t="shared" si="1" ref="C18:M18">SUM(C15:C17)</f>
        <v>7</v>
      </c>
      <c r="D18" s="107">
        <f t="shared" si="1"/>
        <v>0</v>
      </c>
      <c r="E18" s="107">
        <f t="shared" si="1"/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 t="shared" si="1"/>
        <v>0</v>
      </c>
      <c r="J18" s="107">
        <f t="shared" si="1"/>
        <v>0</v>
      </c>
      <c r="K18" s="107">
        <f t="shared" si="1"/>
        <v>0</v>
      </c>
      <c r="L18" s="107">
        <f t="shared" si="1"/>
        <v>0</v>
      </c>
      <c r="M18" s="107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36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36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ht="18">
      <c r="A24" s="98"/>
      <c r="B24" s="107">
        <f>SUM(B20:B23)</f>
        <v>0</v>
      </c>
      <c r="C24" s="107">
        <f aca="true" t="shared" si="2" ref="C24:M24">SUM(C20:C23)</f>
        <v>0</v>
      </c>
      <c r="D24" s="107">
        <f t="shared" si="2"/>
        <v>129</v>
      </c>
      <c r="E24" s="107">
        <f t="shared" si="2"/>
        <v>4</v>
      </c>
      <c r="F24" s="107">
        <f t="shared" si="2"/>
        <v>0</v>
      </c>
      <c r="G24" s="107">
        <f t="shared" si="2"/>
        <v>0</v>
      </c>
      <c r="H24" s="107">
        <f t="shared" si="2"/>
        <v>0</v>
      </c>
      <c r="I24" s="107">
        <f t="shared" si="2"/>
        <v>0</v>
      </c>
      <c r="J24" s="107">
        <f t="shared" si="2"/>
        <v>0</v>
      </c>
      <c r="K24" s="107">
        <f t="shared" si="2"/>
        <v>0</v>
      </c>
      <c r="L24" s="107">
        <f t="shared" si="2"/>
        <v>0</v>
      </c>
      <c r="M24" s="107">
        <f t="shared" si="2"/>
        <v>0</v>
      </c>
    </row>
    <row r="25" spans="1:13" ht="18.75" thickBot="1">
      <c r="A25" s="121" t="s">
        <v>19</v>
      </c>
      <c r="B25" s="122">
        <f>B13+B18+B24</f>
        <v>9747</v>
      </c>
      <c r="C25" s="122">
        <f aca="true" t="shared" si="3" ref="C25:M25">C13+C18+C24</f>
        <v>68</v>
      </c>
      <c r="D25" s="122">
        <f t="shared" si="3"/>
        <v>922</v>
      </c>
      <c r="E25" s="122">
        <f t="shared" si="3"/>
        <v>32</v>
      </c>
      <c r="F25" s="122">
        <f t="shared" si="3"/>
        <v>1034</v>
      </c>
      <c r="G25" s="122">
        <f t="shared" si="3"/>
        <v>65</v>
      </c>
      <c r="H25" s="122">
        <f t="shared" si="3"/>
        <v>104</v>
      </c>
      <c r="I25" s="122">
        <f t="shared" si="3"/>
        <v>247</v>
      </c>
      <c r="J25" s="122">
        <f t="shared" si="3"/>
        <v>487</v>
      </c>
      <c r="K25" s="122">
        <f t="shared" si="3"/>
        <v>206</v>
      </c>
      <c r="L25" s="122">
        <f t="shared" si="3"/>
        <v>9</v>
      </c>
      <c r="M25" s="122">
        <f t="shared" si="3"/>
        <v>1053</v>
      </c>
    </row>
    <row r="26" ht="18.75" thickBot="1">
      <c r="A26" s="59"/>
    </row>
    <row r="27" spans="1:5" ht="19.5" thickBot="1">
      <c r="A27" s="123" t="s">
        <v>125</v>
      </c>
      <c r="B27" s="124">
        <v>34</v>
      </c>
      <c r="C27" s="125" t="s">
        <v>126</v>
      </c>
      <c r="D27" s="62"/>
      <c r="E27" s="62"/>
    </row>
    <row r="28" spans="1:5" ht="18.75" thickBot="1">
      <c r="A28" s="123" t="s">
        <v>127</v>
      </c>
      <c r="B28" s="124">
        <v>68</v>
      </c>
      <c r="C28" s="1" t="s">
        <v>128</v>
      </c>
      <c r="D28" s="1"/>
      <c r="E28" s="1"/>
    </row>
    <row r="29" spans="1:5" ht="18.75" thickBot="1">
      <c r="A29" s="123" t="s">
        <v>129</v>
      </c>
      <c r="B29" s="124">
        <v>934</v>
      </c>
      <c r="C29" s="176"/>
      <c r="D29" s="176"/>
      <c r="E29" s="176"/>
    </row>
    <row r="30" spans="1:2" ht="18.75" thickBot="1">
      <c r="A30" s="126" t="s">
        <v>130</v>
      </c>
      <c r="B30" s="127">
        <v>119</v>
      </c>
    </row>
    <row r="31" spans="1:3" ht="18.75" thickBot="1">
      <c r="A31" s="128" t="s">
        <v>131</v>
      </c>
      <c r="B31" s="129"/>
      <c r="C31" s="130">
        <v>41</v>
      </c>
    </row>
  </sheetData>
  <sheetProtection/>
  <mergeCells count="11">
    <mergeCell ref="F4:G4"/>
    <mergeCell ref="H4:M4"/>
    <mergeCell ref="A14:M14"/>
    <mergeCell ref="A19:M19"/>
    <mergeCell ref="C29:E29"/>
    <mergeCell ref="A1:M1"/>
    <mergeCell ref="A2:M2"/>
    <mergeCell ref="A3:M3"/>
    <mergeCell ref="A4:A5"/>
    <mergeCell ref="B4:C4"/>
    <mergeCell ref="D4:E4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0.851562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5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54.75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3131</v>
      </c>
      <c r="C6" s="77">
        <v>19</v>
      </c>
      <c r="D6" s="78">
        <v>373</v>
      </c>
      <c r="E6" s="79">
        <v>13</v>
      </c>
      <c r="F6" s="77">
        <v>188</v>
      </c>
      <c r="G6" s="77">
        <v>0</v>
      </c>
      <c r="H6" s="80">
        <v>46</v>
      </c>
      <c r="I6" s="77">
        <v>128</v>
      </c>
      <c r="J6" s="77">
        <v>239</v>
      </c>
      <c r="K6" s="77">
        <v>85</v>
      </c>
      <c r="L6" s="81">
        <v>3</v>
      </c>
      <c r="M6" s="82">
        <f>SUM(H6:L6)</f>
        <v>501</v>
      </c>
    </row>
    <row r="7" spans="1:13" s="75" customFormat="1" ht="18">
      <c r="A7" s="83" t="s">
        <v>21</v>
      </c>
      <c r="B7" s="84">
        <v>1615</v>
      </c>
      <c r="C7" s="84">
        <v>13</v>
      </c>
      <c r="D7" s="85">
        <v>110</v>
      </c>
      <c r="E7" s="86">
        <v>4</v>
      </c>
      <c r="F7" s="84">
        <v>93</v>
      </c>
      <c r="G7" s="84">
        <v>1</v>
      </c>
      <c r="H7" s="87">
        <v>25</v>
      </c>
      <c r="I7" s="84">
        <v>58</v>
      </c>
      <c r="J7" s="84">
        <v>64</v>
      </c>
      <c r="K7" s="84">
        <v>9</v>
      </c>
      <c r="L7" s="88">
        <v>1</v>
      </c>
      <c r="M7" s="82">
        <f>SUM(H7:L7)</f>
        <v>157</v>
      </c>
    </row>
    <row r="8" spans="1:13" ht="18">
      <c r="A8" s="89" t="s">
        <v>22</v>
      </c>
      <c r="B8" s="84">
        <v>1246</v>
      </c>
      <c r="C8" s="84">
        <v>8</v>
      </c>
      <c r="D8" s="85">
        <v>25</v>
      </c>
      <c r="E8" s="86">
        <v>1</v>
      </c>
      <c r="F8" s="84">
        <v>54</v>
      </c>
      <c r="G8" s="84">
        <v>0</v>
      </c>
      <c r="H8" s="87">
        <v>2</v>
      </c>
      <c r="I8" s="84">
        <v>18</v>
      </c>
      <c r="J8" s="84">
        <v>45</v>
      </c>
      <c r="K8" s="84">
        <v>8</v>
      </c>
      <c r="L8" s="88">
        <v>0</v>
      </c>
      <c r="M8" s="82">
        <f>SUM(H8:L8)</f>
        <v>73</v>
      </c>
    </row>
    <row r="9" spans="1:13" s="75" customFormat="1" ht="36">
      <c r="A9" s="90" t="s">
        <v>23</v>
      </c>
      <c r="B9" s="84">
        <v>1608</v>
      </c>
      <c r="C9" s="84">
        <v>11</v>
      </c>
      <c r="D9" s="85">
        <v>147</v>
      </c>
      <c r="E9" s="86">
        <v>4</v>
      </c>
      <c r="F9" s="84">
        <v>118</v>
      </c>
      <c r="G9" s="84">
        <v>0</v>
      </c>
      <c r="H9" s="87">
        <v>6</v>
      </c>
      <c r="I9" s="84">
        <v>24</v>
      </c>
      <c r="J9" s="84">
        <v>67</v>
      </c>
      <c r="K9" s="84">
        <v>56</v>
      </c>
      <c r="L9" s="88">
        <v>2</v>
      </c>
      <c r="M9" s="82">
        <f>SUM(H9:L9)</f>
        <v>155</v>
      </c>
    </row>
    <row r="10" spans="1:13" s="75" customFormat="1" ht="18">
      <c r="A10" s="90" t="s">
        <v>24</v>
      </c>
      <c r="B10" s="84">
        <v>1465</v>
      </c>
      <c r="C10" s="84">
        <v>10</v>
      </c>
      <c r="D10" s="85">
        <v>128</v>
      </c>
      <c r="E10" s="86">
        <v>5</v>
      </c>
      <c r="F10" s="84">
        <v>87</v>
      </c>
      <c r="G10" s="84">
        <v>1</v>
      </c>
      <c r="H10" s="87">
        <v>12</v>
      </c>
      <c r="I10" s="84">
        <v>20</v>
      </c>
      <c r="J10" s="84">
        <v>75</v>
      </c>
      <c r="K10" s="84">
        <v>50</v>
      </c>
      <c r="L10" s="88">
        <v>3</v>
      </c>
      <c r="M10" s="82">
        <f>SUM(H10:L10)</f>
        <v>160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111</v>
      </c>
      <c r="G11" s="84">
        <v>10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 thickBot="1">
      <c r="A12" s="92" t="s">
        <v>36</v>
      </c>
      <c r="B12" s="93" t="s">
        <v>26</v>
      </c>
      <c r="C12" s="93" t="s">
        <v>26</v>
      </c>
      <c r="D12" s="94">
        <v>10</v>
      </c>
      <c r="E12" s="95">
        <v>1</v>
      </c>
      <c r="F12" s="95">
        <v>384</v>
      </c>
      <c r="G12" s="95">
        <f>37+9</f>
        <v>46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134" customFormat="1" ht="18.75" thickBot="1">
      <c r="A13" s="132" t="s">
        <v>135</v>
      </c>
      <c r="B13" s="133">
        <f>SUM(B6:B12)</f>
        <v>9065</v>
      </c>
      <c r="C13" s="133">
        <f aca="true" t="shared" si="0" ref="C13:M13">SUM(C6:C12)</f>
        <v>61</v>
      </c>
      <c r="D13" s="133">
        <f t="shared" si="0"/>
        <v>793</v>
      </c>
      <c r="E13" s="133">
        <f t="shared" si="0"/>
        <v>28</v>
      </c>
      <c r="F13" s="133">
        <f t="shared" si="0"/>
        <v>1035</v>
      </c>
      <c r="G13" s="133">
        <f t="shared" si="0"/>
        <v>58</v>
      </c>
      <c r="H13" s="133">
        <f t="shared" si="0"/>
        <v>91</v>
      </c>
      <c r="I13" s="133">
        <f t="shared" si="0"/>
        <v>248</v>
      </c>
      <c r="J13" s="133">
        <f t="shared" si="0"/>
        <v>490</v>
      </c>
      <c r="K13" s="133">
        <f t="shared" si="0"/>
        <v>208</v>
      </c>
      <c r="L13" s="133">
        <f t="shared" si="0"/>
        <v>9</v>
      </c>
      <c r="M13" s="133">
        <f t="shared" si="0"/>
        <v>1046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186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v>78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">
      <c r="A17" s="90" t="s">
        <v>70</v>
      </c>
      <c r="B17" s="107">
        <v>418</v>
      </c>
      <c r="C17" s="107">
        <v>4</v>
      </c>
      <c r="D17" s="108" t="s">
        <v>26</v>
      </c>
      <c r="E17" s="109" t="s">
        <v>26</v>
      </c>
      <c r="F17" s="107" t="s">
        <v>26</v>
      </c>
      <c r="G17" s="107" t="s">
        <v>26</v>
      </c>
      <c r="H17" s="110" t="s">
        <v>26</v>
      </c>
      <c r="I17" s="107" t="s">
        <v>26</v>
      </c>
      <c r="J17" s="107" t="s">
        <v>26</v>
      </c>
      <c r="K17" s="107" t="s">
        <v>26</v>
      </c>
      <c r="L17" s="111" t="s">
        <v>26</v>
      </c>
      <c r="M17" s="112" t="s">
        <v>26</v>
      </c>
    </row>
    <row r="18" spans="1:13" ht="18.75" thickBot="1">
      <c r="A18" s="90"/>
      <c r="B18" s="107">
        <f>SUM(B15:B17)</f>
        <v>682</v>
      </c>
      <c r="C18" s="107">
        <f aca="true" t="shared" si="1" ref="C18:M18">SUM(C15:C17)</f>
        <v>7</v>
      </c>
      <c r="D18" s="107">
        <f t="shared" si="1"/>
        <v>0</v>
      </c>
      <c r="E18" s="107">
        <f t="shared" si="1"/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 t="shared" si="1"/>
        <v>0</v>
      </c>
      <c r="J18" s="107">
        <f t="shared" si="1"/>
        <v>0</v>
      </c>
      <c r="K18" s="107">
        <f t="shared" si="1"/>
        <v>0</v>
      </c>
      <c r="L18" s="107">
        <f t="shared" si="1"/>
        <v>0</v>
      </c>
      <c r="M18" s="107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36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36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ht="18">
      <c r="A24" s="98"/>
      <c r="B24" s="107">
        <f>SUM(B20:B23)</f>
        <v>0</v>
      </c>
      <c r="C24" s="107">
        <f aca="true" t="shared" si="2" ref="C24:M24">SUM(C20:C23)</f>
        <v>0</v>
      </c>
      <c r="D24" s="107">
        <f t="shared" si="2"/>
        <v>129</v>
      </c>
      <c r="E24" s="107">
        <f t="shared" si="2"/>
        <v>4</v>
      </c>
      <c r="F24" s="107">
        <f t="shared" si="2"/>
        <v>0</v>
      </c>
      <c r="G24" s="107">
        <f t="shared" si="2"/>
        <v>0</v>
      </c>
      <c r="H24" s="107">
        <f t="shared" si="2"/>
        <v>0</v>
      </c>
      <c r="I24" s="107">
        <f t="shared" si="2"/>
        <v>0</v>
      </c>
      <c r="J24" s="107">
        <f t="shared" si="2"/>
        <v>0</v>
      </c>
      <c r="K24" s="107">
        <f t="shared" si="2"/>
        <v>0</v>
      </c>
      <c r="L24" s="107">
        <f t="shared" si="2"/>
        <v>0</v>
      </c>
      <c r="M24" s="107">
        <f t="shared" si="2"/>
        <v>0</v>
      </c>
    </row>
    <row r="25" spans="1:13" ht="18.75" thickBot="1">
      <c r="A25" s="121" t="s">
        <v>19</v>
      </c>
      <c r="B25" s="122">
        <f>B13+B18+B24</f>
        <v>9747</v>
      </c>
      <c r="C25" s="122">
        <f aca="true" t="shared" si="3" ref="C25:M25">C13+C18+C24</f>
        <v>68</v>
      </c>
      <c r="D25" s="122">
        <f t="shared" si="3"/>
        <v>922</v>
      </c>
      <c r="E25" s="122">
        <f t="shared" si="3"/>
        <v>32</v>
      </c>
      <c r="F25" s="122">
        <f t="shared" si="3"/>
        <v>1035</v>
      </c>
      <c r="G25" s="122">
        <f t="shared" si="3"/>
        <v>58</v>
      </c>
      <c r="H25" s="122">
        <f t="shared" si="3"/>
        <v>91</v>
      </c>
      <c r="I25" s="122">
        <f t="shared" si="3"/>
        <v>248</v>
      </c>
      <c r="J25" s="122">
        <f t="shared" si="3"/>
        <v>490</v>
      </c>
      <c r="K25" s="122">
        <f t="shared" si="3"/>
        <v>208</v>
      </c>
      <c r="L25" s="122">
        <f t="shared" si="3"/>
        <v>9</v>
      </c>
      <c r="M25" s="122">
        <f t="shared" si="3"/>
        <v>1046</v>
      </c>
    </row>
    <row r="26" ht="18.75" thickBot="1">
      <c r="A26" s="59"/>
    </row>
    <row r="27" spans="1:5" ht="19.5" thickBot="1">
      <c r="A27" s="123" t="s">
        <v>125</v>
      </c>
      <c r="B27" s="124">
        <v>34</v>
      </c>
      <c r="C27" s="125" t="s">
        <v>126</v>
      </c>
      <c r="D27" s="62"/>
      <c r="E27" s="62"/>
    </row>
    <row r="28" spans="1:5" ht="18.75" thickBot="1">
      <c r="A28" s="123" t="s">
        <v>127</v>
      </c>
      <c r="B28" s="124">
        <v>68</v>
      </c>
      <c r="C28" s="1" t="s">
        <v>128</v>
      </c>
      <c r="D28" s="1"/>
      <c r="E28" s="1"/>
    </row>
    <row r="29" spans="1:5" ht="18.75" thickBot="1">
      <c r="A29" s="123" t="s">
        <v>129</v>
      </c>
      <c r="B29" s="124">
        <v>934</v>
      </c>
      <c r="C29" s="176"/>
      <c r="D29" s="176"/>
      <c r="E29" s="176"/>
    </row>
    <row r="30" spans="1:2" ht="18.75" thickBot="1">
      <c r="A30" s="126" t="s">
        <v>130</v>
      </c>
      <c r="B30" s="127">
        <v>119</v>
      </c>
    </row>
    <row r="31" spans="1:3" ht="18.75" thickBot="1">
      <c r="A31" s="128" t="s">
        <v>131</v>
      </c>
      <c r="B31" s="129"/>
      <c r="C31" s="130">
        <v>37</v>
      </c>
    </row>
  </sheetData>
  <sheetProtection/>
  <mergeCells count="11">
    <mergeCell ref="F4:G4"/>
    <mergeCell ref="H4:M4"/>
    <mergeCell ref="A14:M14"/>
    <mergeCell ref="A19:M19"/>
    <mergeCell ref="C29:E29"/>
    <mergeCell ref="A1:M1"/>
    <mergeCell ref="A2:M2"/>
    <mergeCell ref="A3:M3"/>
    <mergeCell ref="A4:A5"/>
    <mergeCell ref="B4:C4"/>
    <mergeCell ref="D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40.851562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136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5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34.5" customHeight="1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3125</v>
      </c>
      <c r="C6" s="77">
        <v>19</v>
      </c>
      <c r="D6" s="78">
        <v>373</v>
      </c>
      <c r="E6" s="79">
        <v>13</v>
      </c>
      <c r="F6" s="77">
        <v>188</v>
      </c>
      <c r="G6" s="77">
        <v>0</v>
      </c>
      <c r="H6" s="80">
        <v>45</v>
      </c>
      <c r="I6" s="77">
        <v>128</v>
      </c>
      <c r="J6" s="77">
        <v>239</v>
      </c>
      <c r="K6" s="77">
        <v>86</v>
      </c>
      <c r="L6" s="81">
        <v>3</v>
      </c>
      <c r="M6" s="82">
        <f>SUM(H6:L6)</f>
        <v>501</v>
      </c>
    </row>
    <row r="7" spans="1:13" s="75" customFormat="1" ht="18">
      <c r="A7" s="83" t="s">
        <v>21</v>
      </c>
      <c r="B7" s="84">
        <v>1815</v>
      </c>
      <c r="C7" s="84">
        <v>13</v>
      </c>
      <c r="D7" s="85">
        <v>110</v>
      </c>
      <c r="E7" s="86">
        <v>4</v>
      </c>
      <c r="F7" s="84">
        <v>93</v>
      </c>
      <c r="G7" s="84">
        <v>1</v>
      </c>
      <c r="H7" s="87">
        <v>22</v>
      </c>
      <c r="I7" s="84">
        <v>57</v>
      </c>
      <c r="J7" s="84">
        <v>65</v>
      </c>
      <c r="K7" s="84">
        <v>9</v>
      </c>
      <c r="L7" s="88">
        <v>1</v>
      </c>
      <c r="M7" s="82">
        <f>SUM(H7:L7)</f>
        <v>154</v>
      </c>
    </row>
    <row r="8" spans="1:13" ht="18">
      <c r="A8" s="89" t="s">
        <v>22</v>
      </c>
      <c r="B8" s="84">
        <v>1301</v>
      </c>
      <c r="C8" s="84">
        <v>8</v>
      </c>
      <c r="D8" s="85">
        <v>25</v>
      </c>
      <c r="E8" s="86">
        <v>1</v>
      </c>
      <c r="F8" s="84">
        <v>54</v>
      </c>
      <c r="G8" s="84">
        <v>0</v>
      </c>
      <c r="H8" s="87">
        <v>2</v>
      </c>
      <c r="I8" s="84">
        <v>18</v>
      </c>
      <c r="J8" s="84">
        <v>45</v>
      </c>
      <c r="K8" s="84">
        <v>8</v>
      </c>
      <c r="L8" s="88">
        <v>0</v>
      </c>
      <c r="M8" s="82">
        <f>SUM(H8:L8)</f>
        <v>73</v>
      </c>
    </row>
    <row r="9" spans="1:13" s="75" customFormat="1" ht="36">
      <c r="A9" s="90" t="s">
        <v>23</v>
      </c>
      <c r="B9" s="84">
        <v>1700</v>
      </c>
      <c r="C9" s="84">
        <v>11</v>
      </c>
      <c r="D9" s="85">
        <v>147</v>
      </c>
      <c r="E9" s="86">
        <v>4</v>
      </c>
      <c r="F9" s="84">
        <v>118</v>
      </c>
      <c r="G9" s="84">
        <v>0</v>
      </c>
      <c r="H9" s="87">
        <v>7</v>
      </c>
      <c r="I9" s="84">
        <v>23</v>
      </c>
      <c r="J9" s="84">
        <v>67</v>
      </c>
      <c r="K9" s="84">
        <v>57</v>
      </c>
      <c r="L9" s="88">
        <v>2</v>
      </c>
      <c r="M9" s="82">
        <f>SUM(H9:L9)</f>
        <v>156</v>
      </c>
    </row>
    <row r="10" spans="1:13" s="75" customFormat="1" ht="18">
      <c r="A10" s="90" t="s">
        <v>24</v>
      </c>
      <c r="B10" s="84">
        <v>1503</v>
      </c>
      <c r="C10" s="84">
        <v>10</v>
      </c>
      <c r="D10" s="85">
        <v>128</v>
      </c>
      <c r="E10" s="86">
        <v>5</v>
      </c>
      <c r="F10" s="84">
        <v>87</v>
      </c>
      <c r="G10" s="84">
        <v>1</v>
      </c>
      <c r="H10" s="87">
        <v>12</v>
      </c>
      <c r="I10" s="84">
        <v>20</v>
      </c>
      <c r="J10" s="84">
        <v>73</v>
      </c>
      <c r="K10" s="84">
        <v>52</v>
      </c>
      <c r="L10" s="88">
        <v>3</v>
      </c>
      <c r="M10" s="82">
        <f>SUM(H10:L10)</f>
        <v>160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111</v>
      </c>
      <c r="G11" s="84">
        <v>10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 thickBot="1">
      <c r="A12" s="92" t="s">
        <v>36</v>
      </c>
      <c r="B12" s="93" t="s">
        <v>26</v>
      </c>
      <c r="C12" s="93" t="s">
        <v>26</v>
      </c>
      <c r="D12" s="94">
        <v>10</v>
      </c>
      <c r="E12" s="95">
        <v>1</v>
      </c>
      <c r="F12" s="95">
        <v>384</v>
      </c>
      <c r="G12" s="95">
        <f>37+9</f>
        <v>46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134" customFormat="1" ht="18.75" thickBot="1">
      <c r="A13" s="132" t="s">
        <v>135</v>
      </c>
      <c r="B13" s="133">
        <f>SUM(B6:B12)</f>
        <v>9444</v>
      </c>
      <c r="C13" s="133">
        <f aca="true" t="shared" si="0" ref="C13:M13">SUM(C6:C12)</f>
        <v>61</v>
      </c>
      <c r="D13" s="133">
        <f t="shared" si="0"/>
        <v>793</v>
      </c>
      <c r="E13" s="133">
        <f t="shared" si="0"/>
        <v>28</v>
      </c>
      <c r="F13" s="133">
        <f t="shared" si="0"/>
        <v>1035</v>
      </c>
      <c r="G13" s="133">
        <f t="shared" si="0"/>
        <v>58</v>
      </c>
      <c r="H13" s="133">
        <f t="shared" si="0"/>
        <v>88</v>
      </c>
      <c r="I13" s="133">
        <f t="shared" si="0"/>
        <v>246</v>
      </c>
      <c r="J13" s="133">
        <f t="shared" si="0"/>
        <v>489</v>
      </c>
      <c r="K13" s="133">
        <f t="shared" si="0"/>
        <v>212</v>
      </c>
      <c r="L13" s="133">
        <f t="shared" si="0"/>
        <v>9</v>
      </c>
      <c r="M13" s="133">
        <f t="shared" si="0"/>
        <v>1044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151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f>31+42</f>
        <v>73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.75" thickBot="1">
      <c r="A17" s="92" t="s">
        <v>70</v>
      </c>
      <c r="B17" s="115">
        <v>352</v>
      </c>
      <c r="C17" s="115">
        <v>4</v>
      </c>
      <c r="D17" s="116" t="s">
        <v>26</v>
      </c>
      <c r="E17" s="135" t="s">
        <v>26</v>
      </c>
      <c r="F17" s="115" t="s">
        <v>26</v>
      </c>
      <c r="G17" s="115" t="s">
        <v>26</v>
      </c>
      <c r="H17" s="117" t="s">
        <v>26</v>
      </c>
      <c r="I17" s="115" t="s">
        <v>26</v>
      </c>
      <c r="J17" s="115" t="s">
        <v>26</v>
      </c>
      <c r="K17" s="115" t="s">
        <v>26</v>
      </c>
      <c r="L17" s="118" t="s">
        <v>26</v>
      </c>
      <c r="M17" s="120" t="s">
        <v>26</v>
      </c>
    </row>
    <row r="18" spans="1:13" s="139" customFormat="1" ht="18.75" thickBot="1">
      <c r="A18" s="136" t="s">
        <v>135</v>
      </c>
      <c r="B18" s="137">
        <f>SUM(B15:B17)</f>
        <v>576</v>
      </c>
      <c r="C18" s="137">
        <f aca="true" t="shared" si="1" ref="C18:M18">SUM(C15:C17)</f>
        <v>7</v>
      </c>
      <c r="D18" s="137">
        <f t="shared" si="1"/>
        <v>0</v>
      </c>
      <c r="E18" s="137">
        <f t="shared" si="1"/>
        <v>0</v>
      </c>
      <c r="F18" s="137">
        <f t="shared" si="1"/>
        <v>0</v>
      </c>
      <c r="G18" s="137">
        <f t="shared" si="1"/>
        <v>0</v>
      </c>
      <c r="H18" s="137">
        <f t="shared" si="1"/>
        <v>0</v>
      </c>
      <c r="I18" s="137">
        <f t="shared" si="1"/>
        <v>0</v>
      </c>
      <c r="J18" s="137">
        <f t="shared" si="1"/>
        <v>0</v>
      </c>
      <c r="K18" s="137">
        <f t="shared" si="1"/>
        <v>0</v>
      </c>
      <c r="L18" s="137">
        <f t="shared" si="1"/>
        <v>0</v>
      </c>
      <c r="M18" s="138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36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36.75" thickBot="1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s="139" customFormat="1" ht="18.75" thickBot="1">
      <c r="A24" s="136" t="s">
        <v>135</v>
      </c>
      <c r="B24" s="137">
        <f>SUM(B20:B23)</f>
        <v>0</v>
      </c>
      <c r="C24" s="137">
        <f aca="true" t="shared" si="2" ref="C24:M24">SUM(C20:C23)</f>
        <v>0</v>
      </c>
      <c r="D24" s="137">
        <f t="shared" si="2"/>
        <v>129</v>
      </c>
      <c r="E24" s="137">
        <f t="shared" si="2"/>
        <v>4</v>
      </c>
      <c r="F24" s="137">
        <f t="shared" si="2"/>
        <v>0</v>
      </c>
      <c r="G24" s="137">
        <f t="shared" si="2"/>
        <v>0</v>
      </c>
      <c r="H24" s="137">
        <f t="shared" si="2"/>
        <v>0</v>
      </c>
      <c r="I24" s="137">
        <f t="shared" si="2"/>
        <v>0</v>
      </c>
      <c r="J24" s="137">
        <f t="shared" si="2"/>
        <v>0</v>
      </c>
      <c r="K24" s="137">
        <f t="shared" si="2"/>
        <v>0</v>
      </c>
      <c r="L24" s="137">
        <f t="shared" si="2"/>
        <v>0</v>
      </c>
      <c r="M24" s="138">
        <f t="shared" si="2"/>
        <v>0</v>
      </c>
    </row>
    <row r="25" spans="1:13" ht="18.75" thickBot="1">
      <c r="A25" s="121" t="s">
        <v>19</v>
      </c>
      <c r="B25" s="122">
        <f>B13+B18+B24</f>
        <v>10020</v>
      </c>
      <c r="C25" s="122">
        <f aca="true" t="shared" si="3" ref="C25:M25">C13+C18+C24</f>
        <v>68</v>
      </c>
      <c r="D25" s="122">
        <f t="shared" si="3"/>
        <v>922</v>
      </c>
      <c r="E25" s="122">
        <f t="shared" si="3"/>
        <v>32</v>
      </c>
      <c r="F25" s="122">
        <f t="shared" si="3"/>
        <v>1035</v>
      </c>
      <c r="G25" s="122">
        <f t="shared" si="3"/>
        <v>58</v>
      </c>
      <c r="H25" s="122">
        <f t="shared" si="3"/>
        <v>88</v>
      </c>
      <c r="I25" s="122">
        <f t="shared" si="3"/>
        <v>246</v>
      </c>
      <c r="J25" s="122">
        <f t="shared" si="3"/>
        <v>489</v>
      </c>
      <c r="K25" s="122">
        <f t="shared" si="3"/>
        <v>212</v>
      </c>
      <c r="L25" s="122">
        <f t="shared" si="3"/>
        <v>9</v>
      </c>
      <c r="M25" s="122">
        <f t="shared" si="3"/>
        <v>1044</v>
      </c>
    </row>
    <row r="26" ht="18.75" thickBot="1">
      <c r="A26" s="59"/>
    </row>
    <row r="27" spans="1:5" ht="19.5" thickBot="1">
      <c r="A27" s="123" t="s">
        <v>125</v>
      </c>
      <c r="B27" s="124">
        <v>34</v>
      </c>
      <c r="C27" s="125" t="s">
        <v>126</v>
      </c>
      <c r="D27" s="62"/>
      <c r="E27" s="62"/>
    </row>
    <row r="28" spans="1:5" ht="18.75" thickBot="1">
      <c r="A28" s="123" t="s">
        <v>127</v>
      </c>
      <c r="B28" s="124">
        <v>68</v>
      </c>
      <c r="C28" s="1" t="s">
        <v>128</v>
      </c>
      <c r="D28" s="1"/>
      <c r="E28" s="1"/>
    </row>
    <row r="29" spans="1:5" ht="18.75" thickBot="1">
      <c r="A29" s="123" t="s">
        <v>129</v>
      </c>
      <c r="B29" s="124">
        <v>931</v>
      </c>
      <c r="C29" s="176"/>
      <c r="D29" s="176"/>
      <c r="E29" s="176"/>
    </row>
    <row r="30" spans="1:2" ht="18.75" thickBot="1">
      <c r="A30" s="126" t="s">
        <v>130</v>
      </c>
      <c r="B30" s="127">
        <v>113</v>
      </c>
    </row>
    <row r="31" spans="1:3" ht="18.75" thickBot="1">
      <c r="A31" s="128" t="s">
        <v>131</v>
      </c>
      <c r="B31" s="129"/>
      <c r="C31" s="130">
        <v>37</v>
      </c>
    </row>
  </sheetData>
  <sheetProtection/>
  <mergeCells count="11">
    <mergeCell ref="F4:G4"/>
    <mergeCell ref="H4:M4"/>
    <mergeCell ref="A14:M14"/>
    <mergeCell ref="A19:M19"/>
    <mergeCell ref="C29:E29"/>
    <mergeCell ref="A1:M1"/>
    <mergeCell ref="A2:M2"/>
    <mergeCell ref="A3:M3"/>
    <mergeCell ref="A4:A5"/>
    <mergeCell ref="B4:C4"/>
    <mergeCell ref="D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0.851562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137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138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34.5" customHeight="1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139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3125</v>
      </c>
      <c r="C6" s="77">
        <v>19</v>
      </c>
      <c r="D6" s="78">
        <v>373</v>
      </c>
      <c r="E6" s="79">
        <v>13</v>
      </c>
      <c r="F6" s="77">
        <v>185</v>
      </c>
      <c r="G6" s="77">
        <v>0</v>
      </c>
      <c r="H6" s="80">
        <v>45</v>
      </c>
      <c r="I6" s="77">
        <v>129</v>
      </c>
      <c r="J6" s="77">
        <v>240</v>
      </c>
      <c r="K6" s="77">
        <v>86</v>
      </c>
      <c r="L6" s="81">
        <v>3</v>
      </c>
      <c r="M6" s="82">
        <f>SUM(H6:L6)</f>
        <v>503</v>
      </c>
    </row>
    <row r="7" spans="1:13" s="75" customFormat="1" ht="18">
      <c r="A7" s="83" t="s">
        <v>21</v>
      </c>
      <c r="B7" s="84">
        <v>1815</v>
      </c>
      <c r="C7" s="84">
        <v>13</v>
      </c>
      <c r="D7" s="85">
        <v>110</v>
      </c>
      <c r="E7" s="86">
        <v>4</v>
      </c>
      <c r="F7" s="84">
        <v>93</v>
      </c>
      <c r="G7" s="84">
        <v>1</v>
      </c>
      <c r="H7" s="87">
        <v>23</v>
      </c>
      <c r="I7" s="84">
        <v>62</v>
      </c>
      <c r="J7" s="84">
        <v>65</v>
      </c>
      <c r="K7" s="84">
        <v>9</v>
      </c>
      <c r="L7" s="88">
        <v>1</v>
      </c>
      <c r="M7" s="82">
        <f>SUM(H7:L7)</f>
        <v>160</v>
      </c>
    </row>
    <row r="8" spans="1:13" ht="18">
      <c r="A8" s="89" t="s">
        <v>22</v>
      </c>
      <c r="B8" s="84">
        <v>1301</v>
      </c>
      <c r="C8" s="84">
        <v>8</v>
      </c>
      <c r="D8" s="85">
        <v>25</v>
      </c>
      <c r="E8" s="86">
        <v>1</v>
      </c>
      <c r="F8" s="84">
        <v>53</v>
      </c>
      <c r="G8" s="84">
        <v>0</v>
      </c>
      <c r="H8" s="87">
        <v>2</v>
      </c>
      <c r="I8" s="84">
        <v>18</v>
      </c>
      <c r="J8" s="84">
        <v>45</v>
      </c>
      <c r="K8" s="84">
        <v>8</v>
      </c>
      <c r="L8" s="88">
        <v>0</v>
      </c>
      <c r="M8" s="82">
        <f>SUM(H8:L8)</f>
        <v>73</v>
      </c>
    </row>
    <row r="9" spans="1:13" s="75" customFormat="1" ht="36">
      <c r="A9" s="90" t="s">
        <v>23</v>
      </c>
      <c r="B9" s="84">
        <v>1700</v>
      </c>
      <c r="C9" s="84">
        <v>11</v>
      </c>
      <c r="D9" s="85">
        <v>147</v>
      </c>
      <c r="E9" s="86">
        <v>4</v>
      </c>
      <c r="F9" s="84">
        <v>117</v>
      </c>
      <c r="G9" s="84">
        <v>0</v>
      </c>
      <c r="H9" s="87">
        <v>8</v>
      </c>
      <c r="I9" s="84">
        <v>22</v>
      </c>
      <c r="J9" s="84">
        <v>68</v>
      </c>
      <c r="K9" s="84">
        <v>57</v>
      </c>
      <c r="L9" s="88">
        <v>2</v>
      </c>
      <c r="M9" s="82">
        <f>SUM(H9:L9)</f>
        <v>157</v>
      </c>
    </row>
    <row r="10" spans="1:13" s="75" customFormat="1" ht="18">
      <c r="A10" s="90" t="s">
        <v>24</v>
      </c>
      <c r="B10" s="84">
        <v>1503</v>
      </c>
      <c r="C10" s="84">
        <v>10</v>
      </c>
      <c r="D10" s="85">
        <v>128</v>
      </c>
      <c r="E10" s="86">
        <v>5</v>
      </c>
      <c r="F10" s="84">
        <v>86</v>
      </c>
      <c r="G10" s="84">
        <v>1</v>
      </c>
      <c r="H10" s="87">
        <v>12</v>
      </c>
      <c r="I10" s="84">
        <v>20</v>
      </c>
      <c r="J10" s="84">
        <v>73</v>
      </c>
      <c r="K10" s="84">
        <v>52</v>
      </c>
      <c r="L10" s="88">
        <v>3</v>
      </c>
      <c r="M10" s="82">
        <f>SUM(H10:L10)</f>
        <v>160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109</v>
      </c>
      <c r="G11" s="84">
        <v>10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 thickBot="1">
      <c r="A12" s="92" t="s">
        <v>36</v>
      </c>
      <c r="B12" s="93" t="s">
        <v>26</v>
      </c>
      <c r="C12" s="93" t="s">
        <v>26</v>
      </c>
      <c r="D12" s="94">
        <v>9</v>
      </c>
      <c r="E12" s="95">
        <v>1</v>
      </c>
      <c r="F12" s="95">
        <f>392+5</f>
        <v>397</v>
      </c>
      <c r="G12" s="95">
        <v>6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134" customFormat="1" ht="18.75" thickBot="1">
      <c r="A13" s="132" t="s">
        <v>135</v>
      </c>
      <c r="B13" s="133">
        <f>SUM(B6:B12)</f>
        <v>9444</v>
      </c>
      <c r="C13" s="133">
        <f aca="true" t="shared" si="0" ref="C13:M13">SUM(C6:C12)</f>
        <v>61</v>
      </c>
      <c r="D13" s="133">
        <f t="shared" si="0"/>
        <v>792</v>
      </c>
      <c r="E13" s="133">
        <f t="shared" si="0"/>
        <v>28</v>
      </c>
      <c r="F13" s="133">
        <f t="shared" si="0"/>
        <v>1040</v>
      </c>
      <c r="G13" s="133">
        <f t="shared" si="0"/>
        <v>18</v>
      </c>
      <c r="H13" s="133">
        <f t="shared" si="0"/>
        <v>90</v>
      </c>
      <c r="I13" s="133">
        <f t="shared" si="0"/>
        <v>251</v>
      </c>
      <c r="J13" s="133">
        <f t="shared" si="0"/>
        <v>491</v>
      </c>
      <c r="K13" s="133">
        <f t="shared" si="0"/>
        <v>212</v>
      </c>
      <c r="L13" s="133">
        <f t="shared" si="0"/>
        <v>9</v>
      </c>
      <c r="M13" s="133">
        <f t="shared" si="0"/>
        <v>1053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151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f>31+42</f>
        <v>73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.75" thickBot="1">
      <c r="A17" s="92" t="s">
        <v>70</v>
      </c>
      <c r="B17" s="115">
        <v>352</v>
      </c>
      <c r="C17" s="115">
        <v>4</v>
      </c>
      <c r="D17" s="116" t="s">
        <v>26</v>
      </c>
      <c r="E17" s="135" t="s">
        <v>26</v>
      </c>
      <c r="F17" s="115" t="s">
        <v>26</v>
      </c>
      <c r="G17" s="115" t="s">
        <v>26</v>
      </c>
      <c r="H17" s="117" t="s">
        <v>26</v>
      </c>
      <c r="I17" s="115" t="s">
        <v>26</v>
      </c>
      <c r="J17" s="115" t="s">
        <v>26</v>
      </c>
      <c r="K17" s="115" t="s">
        <v>26</v>
      </c>
      <c r="L17" s="118" t="s">
        <v>26</v>
      </c>
      <c r="M17" s="120" t="s">
        <v>26</v>
      </c>
    </row>
    <row r="18" spans="1:13" s="139" customFormat="1" ht="18.75" thickBot="1">
      <c r="A18" s="136" t="s">
        <v>135</v>
      </c>
      <c r="B18" s="137">
        <f>SUM(B15:B17)</f>
        <v>576</v>
      </c>
      <c r="C18" s="137">
        <f aca="true" t="shared" si="1" ref="C18:M18">SUM(C15:C17)</f>
        <v>7</v>
      </c>
      <c r="D18" s="137">
        <f t="shared" si="1"/>
        <v>0</v>
      </c>
      <c r="E18" s="137">
        <f t="shared" si="1"/>
        <v>0</v>
      </c>
      <c r="F18" s="137">
        <f t="shared" si="1"/>
        <v>0</v>
      </c>
      <c r="G18" s="137">
        <f t="shared" si="1"/>
        <v>0</v>
      </c>
      <c r="H18" s="137">
        <f t="shared" si="1"/>
        <v>0</v>
      </c>
      <c r="I18" s="137">
        <f t="shared" si="1"/>
        <v>0</v>
      </c>
      <c r="J18" s="137">
        <f t="shared" si="1"/>
        <v>0</v>
      </c>
      <c r="K18" s="137">
        <f t="shared" si="1"/>
        <v>0</v>
      </c>
      <c r="L18" s="137">
        <f t="shared" si="1"/>
        <v>0</v>
      </c>
      <c r="M18" s="138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36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36.75" thickBot="1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s="139" customFormat="1" ht="18.75" thickBot="1">
      <c r="A24" s="136" t="s">
        <v>135</v>
      </c>
      <c r="B24" s="137">
        <f>SUM(B20:B23)</f>
        <v>0</v>
      </c>
      <c r="C24" s="137">
        <f aca="true" t="shared" si="2" ref="C24:M24">SUM(C20:C23)</f>
        <v>0</v>
      </c>
      <c r="D24" s="137">
        <f t="shared" si="2"/>
        <v>129</v>
      </c>
      <c r="E24" s="137">
        <f t="shared" si="2"/>
        <v>4</v>
      </c>
      <c r="F24" s="137">
        <f t="shared" si="2"/>
        <v>0</v>
      </c>
      <c r="G24" s="137">
        <f t="shared" si="2"/>
        <v>0</v>
      </c>
      <c r="H24" s="137">
        <f t="shared" si="2"/>
        <v>0</v>
      </c>
      <c r="I24" s="137">
        <f t="shared" si="2"/>
        <v>0</v>
      </c>
      <c r="J24" s="137">
        <f t="shared" si="2"/>
        <v>0</v>
      </c>
      <c r="K24" s="137">
        <f t="shared" si="2"/>
        <v>0</v>
      </c>
      <c r="L24" s="137">
        <f t="shared" si="2"/>
        <v>0</v>
      </c>
      <c r="M24" s="138">
        <f t="shared" si="2"/>
        <v>0</v>
      </c>
    </row>
    <row r="25" spans="1:13" ht="18.75" thickBot="1">
      <c r="A25" s="121" t="s">
        <v>19</v>
      </c>
      <c r="B25" s="122">
        <f>B13+B18+B24</f>
        <v>10020</v>
      </c>
      <c r="C25" s="122">
        <f aca="true" t="shared" si="3" ref="C25:M25">C13+C18+C24</f>
        <v>68</v>
      </c>
      <c r="D25" s="122">
        <f t="shared" si="3"/>
        <v>921</v>
      </c>
      <c r="E25" s="122">
        <f t="shared" si="3"/>
        <v>32</v>
      </c>
      <c r="F25" s="122">
        <f t="shared" si="3"/>
        <v>1040</v>
      </c>
      <c r="G25" s="122">
        <f t="shared" si="3"/>
        <v>18</v>
      </c>
      <c r="H25" s="122">
        <f t="shared" si="3"/>
        <v>90</v>
      </c>
      <c r="I25" s="122">
        <f t="shared" si="3"/>
        <v>251</v>
      </c>
      <c r="J25" s="122">
        <f t="shared" si="3"/>
        <v>491</v>
      </c>
      <c r="K25" s="122">
        <f t="shared" si="3"/>
        <v>212</v>
      </c>
      <c r="L25" s="122">
        <f t="shared" si="3"/>
        <v>9</v>
      </c>
      <c r="M25" s="122">
        <f t="shared" si="3"/>
        <v>1053</v>
      </c>
    </row>
    <row r="26" ht="18.75" thickBot="1">
      <c r="A26" s="59"/>
    </row>
    <row r="27" spans="1:5" ht="19.5" thickBot="1">
      <c r="A27" s="123" t="s">
        <v>125</v>
      </c>
      <c r="B27" s="124">
        <v>34</v>
      </c>
      <c r="C27" s="125" t="s">
        <v>126</v>
      </c>
      <c r="D27" s="62"/>
      <c r="E27" s="62"/>
    </row>
    <row r="28" spans="1:5" ht="18.75" thickBot="1">
      <c r="A28" s="123" t="s">
        <v>127</v>
      </c>
      <c r="B28" s="124">
        <v>68</v>
      </c>
      <c r="C28" s="1" t="s">
        <v>128</v>
      </c>
      <c r="D28" s="1"/>
      <c r="E28" s="1"/>
    </row>
    <row r="29" spans="1:5" ht="18.75" thickBot="1">
      <c r="A29" s="123" t="s">
        <v>129</v>
      </c>
      <c r="B29" s="124">
        <v>935</v>
      </c>
      <c r="C29" s="176"/>
      <c r="D29" s="176"/>
      <c r="E29" s="176"/>
    </row>
    <row r="30" spans="1:2" ht="18.75" thickBot="1">
      <c r="A30" s="126" t="s">
        <v>130</v>
      </c>
      <c r="B30" s="127">
        <v>118</v>
      </c>
    </row>
    <row r="31" spans="1:3" ht="18.75" thickBot="1">
      <c r="A31" s="128" t="s">
        <v>131</v>
      </c>
      <c r="B31" s="129"/>
      <c r="C31" s="130">
        <v>40</v>
      </c>
    </row>
    <row r="32" ht="18">
      <c r="A32" s="1" t="s">
        <v>140</v>
      </c>
    </row>
    <row r="33" ht="18">
      <c r="A33" s="1" t="s">
        <v>141</v>
      </c>
    </row>
  </sheetData>
  <sheetProtection/>
  <mergeCells count="11">
    <mergeCell ref="F4:G4"/>
    <mergeCell ref="H4:M4"/>
    <mergeCell ref="A14:M14"/>
    <mergeCell ref="A19:M19"/>
    <mergeCell ref="C29:E29"/>
    <mergeCell ref="A1:M1"/>
    <mergeCell ref="A2:M2"/>
    <mergeCell ref="A3:M3"/>
    <mergeCell ref="A4:A5"/>
    <mergeCell ref="B4:C4"/>
    <mergeCell ref="D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40.851562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142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138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34.5" customHeight="1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3125</v>
      </c>
      <c r="C6" s="77">
        <v>19</v>
      </c>
      <c r="D6" s="78">
        <v>373</v>
      </c>
      <c r="E6" s="79">
        <v>13</v>
      </c>
      <c r="F6" s="77">
        <v>186</v>
      </c>
      <c r="G6" s="77">
        <v>0</v>
      </c>
      <c r="H6" s="80">
        <v>48</v>
      </c>
      <c r="I6" s="77">
        <v>138</v>
      </c>
      <c r="J6" s="77">
        <v>245</v>
      </c>
      <c r="K6" s="77">
        <v>89</v>
      </c>
      <c r="L6" s="81">
        <v>3</v>
      </c>
      <c r="M6" s="82">
        <f>SUM(H6:L6)</f>
        <v>523</v>
      </c>
    </row>
    <row r="7" spans="1:13" s="75" customFormat="1" ht="18">
      <c r="A7" s="83" t="s">
        <v>21</v>
      </c>
      <c r="B7" s="84">
        <v>1815</v>
      </c>
      <c r="C7" s="84">
        <v>13</v>
      </c>
      <c r="D7" s="85">
        <v>110</v>
      </c>
      <c r="E7" s="86">
        <v>4</v>
      </c>
      <c r="F7" s="84">
        <v>93</v>
      </c>
      <c r="G7" s="84">
        <v>1</v>
      </c>
      <c r="H7" s="87">
        <v>31</v>
      </c>
      <c r="I7" s="84">
        <v>69</v>
      </c>
      <c r="J7" s="84">
        <v>67</v>
      </c>
      <c r="K7" s="84">
        <v>11</v>
      </c>
      <c r="L7" s="88">
        <v>1</v>
      </c>
      <c r="M7" s="82">
        <f>SUM(H7:L7)</f>
        <v>179</v>
      </c>
    </row>
    <row r="8" spans="1:13" ht="18">
      <c r="A8" s="89" t="s">
        <v>22</v>
      </c>
      <c r="B8" s="84">
        <v>1301</v>
      </c>
      <c r="C8" s="84">
        <v>8</v>
      </c>
      <c r="D8" s="85">
        <v>25</v>
      </c>
      <c r="E8" s="86">
        <v>1</v>
      </c>
      <c r="F8" s="84">
        <v>53</v>
      </c>
      <c r="G8" s="84">
        <v>0</v>
      </c>
      <c r="H8" s="87">
        <v>4</v>
      </c>
      <c r="I8" s="84">
        <v>23</v>
      </c>
      <c r="J8" s="84">
        <v>51</v>
      </c>
      <c r="K8" s="84">
        <v>10</v>
      </c>
      <c r="L8" s="88">
        <v>0</v>
      </c>
      <c r="M8" s="82">
        <f>SUM(H8:L8)</f>
        <v>88</v>
      </c>
    </row>
    <row r="9" spans="1:13" s="75" customFormat="1" ht="36">
      <c r="A9" s="90" t="s">
        <v>23</v>
      </c>
      <c r="B9" s="84">
        <v>1700</v>
      </c>
      <c r="C9" s="84">
        <v>11</v>
      </c>
      <c r="D9" s="85">
        <v>147</v>
      </c>
      <c r="E9" s="86">
        <v>4</v>
      </c>
      <c r="F9" s="84">
        <v>119</v>
      </c>
      <c r="G9" s="84">
        <v>0</v>
      </c>
      <c r="H9" s="87">
        <v>8</v>
      </c>
      <c r="I9" s="84">
        <v>24</v>
      </c>
      <c r="J9" s="84">
        <v>69</v>
      </c>
      <c r="K9" s="84">
        <v>56</v>
      </c>
      <c r="L9" s="88">
        <v>2</v>
      </c>
      <c r="M9" s="82">
        <f>SUM(H9:L9)</f>
        <v>159</v>
      </c>
    </row>
    <row r="10" spans="1:13" s="75" customFormat="1" ht="18">
      <c r="A10" s="90" t="s">
        <v>24</v>
      </c>
      <c r="B10" s="84">
        <v>1503</v>
      </c>
      <c r="C10" s="84">
        <v>10</v>
      </c>
      <c r="D10" s="85">
        <v>128</v>
      </c>
      <c r="E10" s="86">
        <v>5</v>
      </c>
      <c r="F10" s="84">
        <v>87</v>
      </c>
      <c r="G10" s="84">
        <v>1</v>
      </c>
      <c r="H10" s="87">
        <v>14</v>
      </c>
      <c r="I10" s="84">
        <v>20</v>
      </c>
      <c r="J10" s="84">
        <v>73</v>
      </c>
      <c r="K10" s="84">
        <v>56</v>
      </c>
      <c r="L10" s="88">
        <v>3</v>
      </c>
      <c r="M10" s="82">
        <f>SUM(H10:L10)</f>
        <v>166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109</v>
      </c>
      <c r="G11" s="84">
        <v>10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 thickBot="1">
      <c r="A12" s="92" t="s">
        <v>36</v>
      </c>
      <c r="B12" s="93" t="s">
        <v>26</v>
      </c>
      <c r="C12" s="93" t="s">
        <v>26</v>
      </c>
      <c r="D12" s="94">
        <v>9</v>
      </c>
      <c r="E12" s="95">
        <v>1</v>
      </c>
      <c r="F12" s="95">
        <v>385</v>
      </c>
      <c r="G12" s="95">
        <v>8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134" customFormat="1" ht="18.75" thickBot="1">
      <c r="A13" s="132" t="s">
        <v>135</v>
      </c>
      <c r="B13" s="133">
        <f>SUM(B6:B12)</f>
        <v>9444</v>
      </c>
      <c r="C13" s="133">
        <f aca="true" t="shared" si="0" ref="C13:M13">SUM(C6:C12)</f>
        <v>61</v>
      </c>
      <c r="D13" s="133">
        <f t="shared" si="0"/>
        <v>792</v>
      </c>
      <c r="E13" s="133">
        <f t="shared" si="0"/>
        <v>28</v>
      </c>
      <c r="F13" s="133">
        <f t="shared" si="0"/>
        <v>1032</v>
      </c>
      <c r="G13" s="133">
        <f t="shared" si="0"/>
        <v>20</v>
      </c>
      <c r="H13" s="133">
        <f t="shared" si="0"/>
        <v>105</v>
      </c>
      <c r="I13" s="133">
        <f t="shared" si="0"/>
        <v>274</v>
      </c>
      <c r="J13" s="133">
        <f t="shared" si="0"/>
        <v>505</v>
      </c>
      <c r="K13" s="133">
        <f t="shared" si="0"/>
        <v>222</v>
      </c>
      <c r="L13" s="133">
        <f t="shared" si="0"/>
        <v>9</v>
      </c>
      <c r="M13" s="133">
        <f t="shared" si="0"/>
        <v>1115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151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f>31+42</f>
        <v>73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.75" thickBot="1">
      <c r="A17" s="92" t="s">
        <v>70</v>
      </c>
      <c r="B17" s="115">
        <v>352</v>
      </c>
      <c r="C17" s="115">
        <v>4</v>
      </c>
      <c r="D17" s="116" t="s">
        <v>26</v>
      </c>
      <c r="E17" s="135" t="s">
        <v>26</v>
      </c>
      <c r="F17" s="115" t="s">
        <v>26</v>
      </c>
      <c r="G17" s="115" t="s">
        <v>26</v>
      </c>
      <c r="H17" s="117" t="s">
        <v>26</v>
      </c>
      <c r="I17" s="115" t="s">
        <v>26</v>
      </c>
      <c r="J17" s="115" t="s">
        <v>26</v>
      </c>
      <c r="K17" s="115" t="s">
        <v>26</v>
      </c>
      <c r="L17" s="118" t="s">
        <v>26</v>
      </c>
      <c r="M17" s="120" t="s">
        <v>26</v>
      </c>
    </row>
    <row r="18" spans="1:13" s="139" customFormat="1" ht="18.75" thickBot="1">
      <c r="A18" s="136" t="s">
        <v>135</v>
      </c>
      <c r="B18" s="137">
        <f>SUM(B15:B17)</f>
        <v>576</v>
      </c>
      <c r="C18" s="137">
        <f aca="true" t="shared" si="1" ref="C18:M18">SUM(C15:C17)</f>
        <v>7</v>
      </c>
      <c r="D18" s="137">
        <f t="shared" si="1"/>
        <v>0</v>
      </c>
      <c r="E18" s="137">
        <f t="shared" si="1"/>
        <v>0</v>
      </c>
      <c r="F18" s="137">
        <f t="shared" si="1"/>
        <v>0</v>
      </c>
      <c r="G18" s="137">
        <f t="shared" si="1"/>
        <v>0</v>
      </c>
      <c r="H18" s="137">
        <f t="shared" si="1"/>
        <v>0</v>
      </c>
      <c r="I18" s="137">
        <f t="shared" si="1"/>
        <v>0</v>
      </c>
      <c r="J18" s="137">
        <f t="shared" si="1"/>
        <v>0</v>
      </c>
      <c r="K18" s="137">
        <f t="shared" si="1"/>
        <v>0</v>
      </c>
      <c r="L18" s="137">
        <f t="shared" si="1"/>
        <v>0</v>
      </c>
      <c r="M18" s="138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36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36.75" thickBot="1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s="139" customFormat="1" ht="18.75" thickBot="1">
      <c r="A24" s="136" t="s">
        <v>135</v>
      </c>
      <c r="B24" s="137">
        <f>SUM(B20:B23)</f>
        <v>0</v>
      </c>
      <c r="C24" s="137">
        <f aca="true" t="shared" si="2" ref="C24:M24">SUM(C20:C23)</f>
        <v>0</v>
      </c>
      <c r="D24" s="137">
        <f t="shared" si="2"/>
        <v>129</v>
      </c>
      <c r="E24" s="137">
        <f t="shared" si="2"/>
        <v>4</v>
      </c>
      <c r="F24" s="137">
        <f t="shared" si="2"/>
        <v>0</v>
      </c>
      <c r="G24" s="137">
        <f t="shared" si="2"/>
        <v>0</v>
      </c>
      <c r="H24" s="137">
        <f t="shared" si="2"/>
        <v>0</v>
      </c>
      <c r="I24" s="137">
        <f t="shared" si="2"/>
        <v>0</v>
      </c>
      <c r="J24" s="137">
        <f t="shared" si="2"/>
        <v>0</v>
      </c>
      <c r="K24" s="137">
        <f t="shared" si="2"/>
        <v>0</v>
      </c>
      <c r="L24" s="137">
        <f t="shared" si="2"/>
        <v>0</v>
      </c>
      <c r="M24" s="138">
        <f t="shared" si="2"/>
        <v>0</v>
      </c>
    </row>
    <row r="25" spans="1:13" ht="18.75" thickBot="1">
      <c r="A25" s="121" t="s">
        <v>19</v>
      </c>
      <c r="B25" s="122">
        <f>B13+B18+B24</f>
        <v>10020</v>
      </c>
      <c r="C25" s="122">
        <f aca="true" t="shared" si="3" ref="C25:M25">C13+C18+C24</f>
        <v>68</v>
      </c>
      <c r="D25" s="122">
        <f t="shared" si="3"/>
        <v>921</v>
      </c>
      <c r="E25" s="122">
        <f t="shared" si="3"/>
        <v>32</v>
      </c>
      <c r="F25" s="122">
        <f t="shared" si="3"/>
        <v>1032</v>
      </c>
      <c r="G25" s="122">
        <f t="shared" si="3"/>
        <v>20</v>
      </c>
      <c r="H25" s="122">
        <f t="shared" si="3"/>
        <v>105</v>
      </c>
      <c r="I25" s="122">
        <f t="shared" si="3"/>
        <v>274</v>
      </c>
      <c r="J25" s="122">
        <f t="shared" si="3"/>
        <v>505</v>
      </c>
      <c r="K25" s="122">
        <f t="shared" si="3"/>
        <v>222</v>
      </c>
      <c r="L25" s="122">
        <f t="shared" si="3"/>
        <v>9</v>
      </c>
      <c r="M25" s="122">
        <f t="shared" si="3"/>
        <v>1115</v>
      </c>
    </row>
    <row r="26" ht="18.75" thickBot="1">
      <c r="A26" s="59"/>
    </row>
    <row r="27" spans="1:5" ht="19.5" thickBot="1">
      <c r="A27" s="123" t="s">
        <v>125</v>
      </c>
      <c r="B27" s="124">
        <v>34</v>
      </c>
      <c r="C27" s="125" t="s">
        <v>126</v>
      </c>
      <c r="D27" s="62"/>
      <c r="E27" s="62"/>
    </row>
    <row r="28" spans="1:5" ht="18.75" thickBot="1">
      <c r="A28" s="123" t="s">
        <v>127</v>
      </c>
      <c r="B28" s="124">
        <v>71</v>
      </c>
      <c r="C28" s="1" t="s">
        <v>143</v>
      </c>
      <c r="D28" s="1"/>
      <c r="E28" s="1"/>
    </row>
    <row r="29" spans="1:5" ht="18.75" thickBot="1">
      <c r="A29" s="123" t="s">
        <v>129</v>
      </c>
      <c r="B29" s="124">
        <v>932</v>
      </c>
      <c r="C29" s="176"/>
      <c r="D29" s="176"/>
      <c r="E29" s="176"/>
    </row>
    <row r="30" spans="1:2" ht="18.75" thickBot="1">
      <c r="A30" s="126" t="s">
        <v>130</v>
      </c>
      <c r="B30" s="127">
        <v>169</v>
      </c>
    </row>
    <row r="31" spans="1:3" ht="18.75" thickBot="1">
      <c r="A31" s="128" t="s">
        <v>131</v>
      </c>
      <c r="B31" s="129"/>
      <c r="C31" s="130">
        <v>43</v>
      </c>
    </row>
    <row r="32" ht="18">
      <c r="A32" s="1" t="s">
        <v>144</v>
      </c>
    </row>
  </sheetData>
  <sheetProtection/>
  <mergeCells count="11">
    <mergeCell ref="F4:G4"/>
    <mergeCell ref="H4:M4"/>
    <mergeCell ref="A14:M14"/>
    <mergeCell ref="A19:M19"/>
    <mergeCell ref="C29:E29"/>
    <mergeCell ref="A1:M1"/>
    <mergeCell ref="A2:M2"/>
    <mergeCell ref="A3:M3"/>
    <mergeCell ref="A4:A5"/>
    <mergeCell ref="B4:C4"/>
    <mergeCell ref="D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40.851562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145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5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34.5" customHeight="1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3125</v>
      </c>
      <c r="C6" s="77">
        <v>19</v>
      </c>
      <c r="D6" s="78">
        <v>373</v>
      </c>
      <c r="E6" s="79">
        <v>13</v>
      </c>
      <c r="F6" s="77">
        <v>184</v>
      </c>
      <c r="G6" s="77">
        <v>0</v>
      </c>
      <c r="H6" s="80">
        <v>47</v>
      </c>
      <c r="I6" s="77">
        <v>138</v>
      </c>
      <c r="J6" s="77">
        <v>244</v>
      </c>
      <c r="K6" s="77">
        <v>89</v>
      </c>
      <c r="L6" s="81">
        <v>3</v>
      </c>
      <c r="M6" s="82">
        <f>SUM(H6:L6)</f>
        <v>521</v>
      </c>
    </row>
    <row r="7" spans="1:13" s="75" customFormat="1" ht="18">
      <c r="A7" s="83" t="s">
        <v>21</v>
      </c>
      <c r="B7" s="84">
        <v>1815</v>
      </c>
      <c r="C7" s="84">
        <v>14</v>
      </c>
      <c r="D7" s="85">
        <v>110</v>
      </c>
      <c r="E7" s="86">
        <v>4</v>
      </c>
      <c r="F7" s="84">
        <v>93</v>
      </c>
      <c r="G7" s="84">
        <v>1</v>
      </c>
      <c r="H7" s="87">
        <v>30</v>
      </c>
      <c r="I7" s="84">
        <v>66</v>
      </c>
      <c r="J7" s="84">
        <v>67</v>
      </c>
      <c r="K7" s="84">
        <v>10</v>
      </c>
      <c r="L7" s="88">
        <v>1</v>
      </c>
      <c r="M7" s="82">
        <f>SUM(H7:L7)</f>
        <v>174</v>
      </c>
    </row>
    <row r="8" spans="1:13" ht="18">
      <c r="A8" s="89" t="s">
        <v>22</v>
      </c>
      <c r="B8" s="84">
        <v>1301</v>
      </c>
      <c r="C8" s="84">
        <v>8</v>
      </c>
      <c r="D8" s="85">
        <v>25</v>
      </c>
      <c r="E8" s="86">
        <v>1</v>
      </c>
      <c r="F8" s="84">
        <v>52</v>
      </c>
      <c r="G8" s="84">
        <v>0</v>
      </c>
      <c r="H8" s="87">
        <v>4</v>
      </c>
      <c r="I8" s="84">
        <v>22</v>
      </c>
      <c r="J8" s="84">
        <v>51</v>
      </c>
      <c r="K8" s="84">
        <v>10</v>
      </c>
      <c r="L8" s="88">
        <v>0</v>
      </c>
      <c r="M8" s="82">
        <f>SUM(H8:L8)</f>
        <v>87</v>
      </c>
    </row>
    <row r="9" spans="1:13" s="75" customFormat="1" ht="36">
      <c r="A9" s="90" t="s">
        <v>23</v>
      </c>
      <c r="B9" s="84">
        <v>1700</v>
      </c>
      <c r="C9" s="84">
        <v>12</v>
      </c>
      <c r="D9" s="85">
        <v>147</v>
      </c>
      <c r="E9" s="86">
        <v>4</v>
      </c>
      <c r="F9" s="84">
        <v>114</v>
      </c>
      <c r="G9" s="84">
        <v>0</v>
      </c>
      <c r="H9" s="87">
        <v>7</v>
      </c>
      <c r="I9" s="84">
        <v>24</v>
      </c>
      <c r="J9" s="84">
        <v>68</v>
      </c>
      <c r="K9" s="84">
        <v>57</v>
      </c>
      <c r="L9" s="88">
        <v>2</v>
      </c>
      <c r="M9" s="82">
        <f>SUM(H9:L9)</f>
        <v>158</v>
      </c>
    </row>
    <row r="10" spans="1:13" s="75" customFormat="1" ht="18">
      <c r="A10" s="90" t="s">
        <v>24</v>
      </c>
      <c r="B10" s="84">
        <v>1503</v>
      </c>
      <c r="C10" s="84">
        <v>11</v>
      </c>
      <c r="D10" s="85">
        <v>128</v>
      </c>
      <c r="E10" s="86">
        <v>5</v>
      </c>
      <c r="F10" s="84">
        <v>86</v>
      </c>
      <c r="G10" s="84">
        <v>1</v>
      </c>
      <c r="H10" s="87">
        <v>14</v>
      </c>
      <c r="I10" s="84">
        <v>20</v>
      </c>
      <c r="J10" s="84">
        <v>73</v>
      </c>
      <c r="K10" s="84">
        <v>56</v>
      </c>
      <c r="L10" s="88">
        <v>3</v>
      </c>
      <c r="M10" s="82">
        <f>SUM(H10:L10)</f>
        <v>166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111</v>
      </c>
      <c r="G11" s="84">
        <v>10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 thickBot="1">
      <c r="A12" s="92" t="s">
        <v>146</v>
      </c>
      <c r="B12" s="93" t="s">
        <v>26</v>
      </c>
      <c r="C12" s="93" t="s">
        <v>26</v>
      </c>
      <c r="D12" s="94">
        <v>9</v>
      </c>
      <c r="E12" s="95">
        <v>1</v>
      </c>
      <c r="F12" s="95">
        <v>390</v>
      </c>
      <c r="G12" s="95">
        <v>8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134" customFormat="1" ht="18.75" thickBot="1">
      <c r="A13" s="132" t="s">
        <v>135</v>
      </c>
      <c r="B13" s="133">
        <f>SUM(B6:B12)</f>
        <v>9444</v>
      </c>
      <c r="C13" s="133">
        <f aca="true" t="shared" si="0" ref="C13:M13">SUM(C6:C12)</f>
        <v>64</v>
      </c>
      <c r="D13" s="133">
        <f t="shared" si="0"/>
        <v>792</v>
      </c>
      <c r="E13" s="133">
        <f t="shared" si="0"/>
        <v>28</v>
      </c>
      <c r="F13" s="133">
        <f>SUM(F6:F12)</f>
        <v>1030</v>
      </c>
      <c r="G13" s="133">
        <f t="shared" si="0"/>
        <v>20</v>
      </c>
      <c r="H13" s="133">
        <f t="shared" si="0"/>
        <v>102</v>
      </c>
      <c r="I13" s="133">
        <f t="shared" si="0"/>
        <v>270</v>
      </c>
      <c r="J13" s="133">
        <f t="shared" si="0"/>
        <v>503</v>
      </c>
      <c r="K13" s="133">
        <f t="shared" si="0"/>
        <v>222</v>
      </c>
      <c r="L13" s="133">
        <f t="shared" si="0"/>
        <v>9</v>
      </c>
      <c r="M13" s="133">
        <f t="shared" si="0"/>
        <v>1106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151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f>31+42</f>
        <v>73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.75" thickBot="1">
      <c r="A17" s="92" t="s">
        <v>70</v>
      </c>
      <c r="B17" s="115">
        <v>352</v>
      </c>
      <c r="C17" s="115">
        <v>4</v>
      </c>
      <c r="D17" s="116" t="s">
        <v>26</v>
      </c>
      <c r="E17" s="135" t="s">
        <v>26</v>
      </c>
      <c r="F17" s="115" t="s">
        <v>26</v>
      </c>
      <c r="G17" s="115" t="s">
        <v>26</v>
      </c>
      <c r="H17" s="117" t="s">
        <v>26</v>
      </c>
      <c r="I17" s="115" t="s">
        <v>26</v>
      </c>
      <c r="J17" s="115" t="s">
        <v>26</v>
      </c>
      <c r="K17" s="115" t="s">
        <v>26</v>
      </c>
      <c r="L17" s="118" t="s">
        <v>26</v>
      </c>
      <c r="M17" s="120" t="s">
        <v>26</v>
      </c>
    </row>
    <row r="18" spans="1:13" s="139" customFormat="1" ht="18.75" thickBot="1">
      <c r="A18" s="136" t="s">
        <v>135</v>
      </c>
      <c r="B18" s="137">
        <f>SUM(B15:B17)</f>
        <v>576</v>
      </c>
      <c r="C18" s="137">
        <f aca="true" t="shared" si="1" ref="C18:M18">SUM(C15:C17)</f>
        <v>7</v>
      </c>
      <c r="D18" s="137">
        <f t="shared" si="1"/>
        <v>0</v>
      </c>
      <c r="E18" s="137">
        <f t="shared" si="1"/>
        <v>0</v>
      </c>
      <c r="F18" s="137">
        <f t="shared" si="1"/>
        <v>0</v>
      </c>
      <c r="G18" s="137">
        <f t="shared" si="1"/>
        <v>0</v>
      </c>
      <c r="H18" s="137">
        <f t="shared" si="1"/>
        <v>0</v>
      </c>
      <c r="I18" s="137">
        <f t="shared" si="1"/>
        <v>0</v>
      </c>
      <c r="J18" s="137">
        <f t="shared" si="1"/>
        <v>0</v>
      </c>
      <c r="K18" s="137">
        <f t="shared" si="1"/>
        <v>0</v>
      </c>
      <c r="L18" s="137">
        <f t="shared" si="1"/>
        <v>0</v>
      </c>
      <c r="M18" s="138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36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36.75" thickBot="1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s="139" customFormat="1" ht="18.75" thickBot="1">
      <c r="A24" s="136" t="s">
        <v>135</v>
      </c>
      <c r="B24" s="137">
        <f>SUM(B20:B23)</f>
        <v>0</v>
      </c>
      <c r="C24" s="137">
        <f aca="true" t="shared" si="2" ref="C24:M24">SUM(C20:C23)</f>
        <v>0</v>
      </c>
      <c r="D24" s="137">
        <f t="shared" si="2"/>
        <v>129</v>
      </c>
      <c r="E24" s="137">
        <f t="shared" si="2"/>
        <v>4</v>
      </c>
      <c r="F24" s="137">
        <f t="shared" si="2"/>
        <v>0</v>
      </c>
      <c r="G24" s="137">
        <f t="shared" si="2"/>
        <v>0</v>
      </c>
      <c r="H24" s="137">
        <f t="shared" si="2"/>
        <v>0</v>
      </c>
      <c r="I24" s="137">
        <f t="shared" si="2"/>
        <v>0</v>
      </c>
      <c r="J24" s="137">
        <f t="shared" si="2"/>
        <v>0</v>
      </c>
      <c r="K24" s="137">
        <f t="shared" si="2"/>
        <v>0</v>
      </c>
      <c r="L24" s="137">
        <f t="shared" si="2"/>
        <v>0</v>
      </c>
      <c r="M24" s="138">
        <f t="shared" si="2"/>
        <v>0</v>
      </c>
    </row>
    <row r="25" spans="1:13" ht="18.75" thickBot="1">
      <c r="A25" s="121" t="s">
        <v>19</v>
      </c>
      <c r="B25" s="122">
        <f>B13+B18+B24</f>
        <v>10020</v>
      </c>
      <c r="C25" s="122">
        <f aca="true" t="shared" si="3" ref="C25:M25">C13+C18+C24</f>
        <v>71</v>
      </c>
      <c r="D25" s="122">
        <f t="shared" si="3"/>
        <v>921</v>
      </c>
      <c r="E25" s="122">
        <f t="shared" si="3"/>
        <v>32</v>
      </c>
      <c r="F25" s="122">
        <f t="shared" si="3"/>
        <v>1030</v>
      </c>
      <c r="G25" s="122">
        <f t="shared" si="3"/>
        <v>20</v>
      </c>
      <c r="H25" s="122">
        <f t="shared" si="3"/>
        <v>102</v>
      </c>
      <c r="I25" s="122">
        <f t="shared" si="3"/>
        <v>270</v>
      </c>
      <c r="J25" s="122">
        <f t="shared" si="3"/>
        <v>503</v>
      </c>
      <c r="K25" s="122">
        <f t="shared" si="3"/>
        <v>222</v>
      </c>
      <c r="L25" s="122">
        <f t="shared" si="3"/>
        <v>9</v>
      </c>
      <c r="M25" s="122">
        <f t="shared" si="3"/>
        <v>1106</v>
      </c>
    </row>
    <row r="26" spans="1:5" ht="19.5" thickBot="1">
      <c r="A26" s="123" t="s">
        <v>125</v>
      </c>
      <c r="B26" s="124">
        <v>34</v>
      </c>
      <c r="C26" s="125" t="s">
        <v>126</v>
      </c>
      <c r="D26" s="62"/>
      <c r="E26" s="62"/>
    </row>
    <row r="27" spans="1:5" ht="18.75" thickBot="1">
      <c r="A27" s="123" t="s">
        <v>127</v>
      </c>
      <c r="B27" s="124">
        <v>71</v>
      </c>
      <c r="C27" s="1" t="s">
        <v>143</v>
      </c>
      <c r="D27" s="1"/>
      <c r="E27" s="1"/>
    </row>
    <row r="28" spans="1:5" ht="18.75" thickBot="1">
      <c r="A28" s="123" t="s">
        <v>129</v>
      </c>
      <c r="B28" s="124">
        <v>928</v>
      </c>
      <c r="C28" s="176"/>
      <c r="D28" s="176"/>
      <c r="E28" s="176"/>
    </row>
    <row r="29" spans="1:2" ht="18.75" thickBot="1">
      <c r="A29" s="126" t="s">
        <v>130</v>
      </c>
      <c r="B29" s="127">
        <v>108</v>
      </c>
    </row>
    <row r="30" spans="1:2" ht="18.75" thickBot="1">
      <c r="A30" s="126" t="s">
        <v>147</v>
      </c>
      <c r="B30" s="127">
        <v>70</v>
      </c>
    </row>
    <row r="31" spans="1:3" ht="18.75" thickBot="1">
      <c r="A31" s="128" t="s">
        <v>131</v>
      </c>
      <c r="B31" s="129"/>
      <c r="C31" s="130">
        <v>43</v>
      </c>
    </row>
    <row r="32" ht="18">
      <c r="A32" s="1" t="s">
        <v>144</v>
      </c>
    </row>
    <row r="33" ht="18">
      <c r="A33" s="1" t="s">
        <v>148</v>
      </c>
    </row>
  </sheetData>
  <sheetProtection/>
  <mergeCells count="11">
    <mergeCell ref="F4:G4"/>
    <mergeCell ref="H4:M4"/>
    <mergeCell ref="A14:M14"/>
    <mergeCell ref="A19:M19"/>
    <mergeCell ref="C28:E28"/>
    <mergeCell ref="A1:M1"/>
    <mergeCell ref="A2:M2"/>
    <mergeCell ref="A3:M3"/>
    <mergeCell ref="A4:A5"/>
    <mergeCell ref="B4:C4"/>
    <mergeCell ref="D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0.8515625" style="1" customWidth="1"/>
    <col min="2" max="2" width="12.28125" style="2" customWidth="1"/>
    <col min="3" max="3" width="12.57421875" style="2" customWidth="1"/>
    <col min="4" max="4" width="12.140625" style="2" customWidth="1"/>
    <col min="5" max="5" width="12.57421875" style="2" customWidth="1"/>
    <col min="6" max="6" width="15.421875" style="2" customWidth="1"/>
    <col min="7" max="7" width="8.140625" style="2" customWidth="1"/>
    <col min="8" max="8" width="12.140625" style="2" customWidth="1"/>
    <col min="9" max="9" width="13.140625" style="2" customWidth="1"/>
    <col min="10" max="10" width="13.421875" style="2" customWidth="1"/>
    <col min="11" max="11" width="10.8515625" style="2" customWidth="1"/>
    <col min="12" max="12" width="11.00390625" style="2" customWidth="1"/>
    <col min="13" max="13" width="10.140625" style="3" customWidth="1"/>
    <col min="14" max="16384" width="9.140625" style="1" customWidth="1"/>
  </cols>
  <sheetData>
    <row r="1" spans="1:13" ht="18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.75" thickBo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thickBot="1">
      <c r="A3" s="178" t="s">
        <v>149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35.25" customHeight="1" thickBot="1">
      <c r="A4" s="181" t="s">
        <v>3</v>
      </c>
      <c r="B4" s="183" t="s">
        <v>4</v>
      </c>
      <c r="C4" s="184"/>
      <c r="D4" s="183" t="s">
        <v>5</v>
      </c>
      <c r="E4" s="184"/>
      <c r="F4" s="185" t="s">
        <v>6</v>
      </c>
      <c r="G4" s="186"/>
      <c r="H4" s="167" t="s">
        <v>7</v>
      </c>
      <c r="I4" s="168"/>
      <c r="J4" s="168"/>
      <c r="K4" s="168"/>
      <c r="L4" s="168"/>
      <c r="M4" s="169"/>
    </row>
    <row r="5" spans="1:13" s="75" customFormat="1" ht="34.5" customHeight="1" thickBot="1">
      <c r="A5" s="182"/>
      <c r="B5" s="68" t="s">
        <v>8</v>
      </c>
      <c r="C5" s="69" t="s">
        <v>9</v>
      </c>
      <c r="D5" s="68" t="s">
        <v>8</v>
      </c>
      <c r="E5" s="69" t="s">
        <v>11</v>
      </c>
      <c r="F5" s="70" t="s">
        <v>12</v>
      </c>
      <c r="G5" s="70" t="s">
        <v>13</v>
      </c>
      <c r="H5" s="71" t="s">
        <v>14</v>
      </c>
      <c r="I5" s="71" t="s">
        <v>15</v>
      </c>
      <c r="J5" s="72" t="s">
        <v>16</v>
      </c>
      <c r="K5" s="71" t="s">
        <v>17</v>
      </c>
      <c r="L5" s="73" t="s">
        <v>18</v>
      </c>
      <c r="M5" s="74" t="s">
        <v>19</v>
      </c>
    </row>
    <row r="6" spans="1:13" s="75" customFormat="1" ht="18">
      <c r="A6" s="76" t="s">
        <v>20</v>
      </c>
      <c r="B6" s="77">
        <v>3125</v>
      </c>
      <c r="C6" s="77">
        <v>19</v>
      </c>
      <c r="D6" s="78">
        <v>373</v>
      </c>
      <c r="E6" s="79">
        <v>13</v>
      </c>
      <c r="F6" s="77">
        <v>186</v>
      </c>
      <c r="G6" s="77">
        <v>0</v>
      </c>
      <c r="H6" s="80">
        <v>44</v>
      </c>
      <c r="I6" s="77">
        <v>137</v>
      </c>
      <c r="J6" s="77">
        <v>245</v>
      </c>
      <c r="K6" s="77">
        <v>91</v>
      </c>
      <c r="L6" s="81">
        <v>3</v>
      </c>
      <c r="M6" s="82">
        <f>SUM(H6:L6)</f>
        <v>520</v>
      </c>
    </row>
    <row r="7" spans="1:13" s="75" customFormat="1" ht="18">
      <c r="A7" s="83" t="s">
        <v>21</v>
      </c>
      <c r="B7" s="84">
        <v>1815</v>
      </c>
      <c r="C7" s="84">
        <v>14</v>
      </c>
      <c r="D7" s="85">
        <v>110</v>
      </c>
      <c r="E7" s="86">
        <v>4</v>
      </c>
      <c r="F7" s="84">
        <v>93</v>
      </c>
      <c r="G7" s="84">
        <v>1</v>
      </c>
      <c r="H7" s="87">
        <v>30</v>
      </c>
      <c r="I7" s="84">
        <v>67</v>
      </c>
      <c r="J7" s="84">
        <v>67</v>
      </c>
      <c r="K7" s="84">
        <v>10</v>
      </c>
      <c r="L7" s="88">
        <v>1</v>
      </c>
      <c r="M7" s="82">
        <f>SUM(H7:L7)</f>
        <v>175</v>
      </c>
    </row>
    <row r="8" spans="1:13" ht="18">
      <c r="A8" s="89" t="s">
        <v>22</v>
      </c>
      <c r="B8" s="84">
        <v>1301</v>
      </c>
      <c r="C8" s="84">
        <v>8</v>
      </c>
      <c r="D8" s="85">
        <v>25</v>
      </c>
      <c r="E8" s="86">
        <v>1</v>
      </c>
      <c r="F8" s="84">
        <v>53</v>
      </c>
      <c r="G8" s="84">
        <v>0</v>
      </c>
      <c r="H8" s="87">
        <v>4</v>
      </c>
      <c r="I8" s="84">
        <v>23</v>
      </c>
      <c r="J8" s="84">
        <v>51</v>
      </c>
      <c r="K8" s="84">
        <v>10</v>
      </c>
      <c r="L8" s="88">
        <v>0</v>
      </c>
      <c r="M8" s="82">
        <f>SUM(H8:L8)</f>
        <v>88</v>
      </c>
    </row>
    <row r="9" spans="1:13" s="75" customFormat="1" ht="36">
      <c r="A9" s="90" t="s">
        <v>23</v>
      </c>
      <c r="B9" s="84">
        <v>1700</v>
      </c>
      <c r="C9" s="84">
        <v>12</v>
      </c>
      <c r="D9" s="85">
        <v>147</v>
      </c>
      <c r="E9" s="86">
        <v>4</v>
      </c>
      <c r="F9" s="84">
        <v>115</v>
      </c>
      <c r="G9" s="84">
        <v>0</v>
      </c>
      <c r="H9" s="87">
        <v>7</v>
      </c>
      <c r="I9" s="84">
        <v>24</v>
      </c>
      <c r="J9" s="84">
        <v>69</v>
      </c>
      <c r="K9" s="84">
        <v>57</v>
      </c>
      <c r="L9" s="88">
        <v>2</v>
      </c>
      <c r="M9" s="82">
        <f>SUM(H9:L9)</f>
        <v>159</v>
      </c>
    </row>
    <row r="10" spans="1:13" s="75" customFormat="1" ht="18">
      <c r="A10" s="90" t="s">
        <v>24</v>
      </c>
      <c r="B10" s="84">
        <v>1503</v>
      </c>
      <c r="C10" s="84">
        <v>11</v>
      </c>
      <c r="D10" s="85">
        <v>128</v>
      </c>
      <c r="E10" s="86">
        <v>5</v>
      </c>
      <c r="F10" s="84">
        <v>87</v>
      </c>
      <c r="G10" s="84">
        <v>1</v>
      </c>
      <c r="H10" s="87">
        <v>14</v>
      </c>
      <c r="I10" s="84">
        <v>20</v>
      </c>
      <c r="J10" s="84">
        <v>72</v>
      </c>
      <c r="K10" s="84">
        <v>57</v>
      </c>
      <c r="L10" s="88">
        <v>3</v>
      </c>
      <c r="M10" s="82">
        <f>SUM(H10:L10)</f>
        <v>166</v>
      </c>
    </row>
    <row r="11" spans="1:13" s="75" customFormat="1" ht="18">
      <c r="A11" s="90" t="s">
        <v>25</v>
      </c>
      <c r="B11" s="84" t="s">
        <v>26</v>
      </c>
      <c r="C11" s="84" t="s">
        <v>26</v>
      </c>
      <c r="D11" s="85" t="s">
        <v>26</v>
      </c>
      <c r="E11" s="86" t="s">
        <v>26</v>
      </c>
      <c r="F11" s="84">
        <v>110</v>
      </c>
      <c r="G11" s="84">
        <v>11</v>
      </c>
      <c r="H11" s="87" t="s">
        <v>26</v>
      </c>
      <c r="I11" s="84" t="s">
        <v>26</v>
      </c>
      <c r="J11" s="84" t="s">
        <v>26</v>
      </c>
      <c r="K11" s="84" t="s">
        <v>26</v>
      </c>
      <c r="L11" s="88" t="s">
        <v>26</v>
      </c>
      <c r="M11" s="91" t="s">
        <v>26</v>
      </c>
    </row>
    <row r="12" spans="1:13" s="75" customFormat="1" ht="39.75" customHeight="1" thickBot="1">
      <c r="A12" s="92" t="s">
        <v>150</v>
      </c>
      <c r="B12" s="93" t="s">
        <v>26</v>
      </c>
      <c r="C12" s="93" t="s">
        <v>26</v>
      </c>
      <c r="D12" s="94">
        <v>9</v>
      </c>
      <c r="E12" s="95">
        <v>1</v>
      </c>
      <c r="F12" s="95">
        <v>383</v>
      </c>
      <c r="G12" s="95">
        <v>8</v>
      </c>
      <c r="H12" s="93" t="s">
        <v>26</v>
      </c>
      <c r="I12" s="93" t="s">
        <v>26</v>
      </c>
      <c r="J12" s="93" t="s">
        <v>26</v>
      </c>
      <c r="K12" s="93" t="s">
        <v>26</v>
      </c>
      <c r="L12" s="96" t="s">
        <v>26</v>
      </c>
      <c r="M12" s="97" t="s">
        <v>26</v>
      </c>
    </row>
    <row r="13" spans="1:13" s="134" customFormat="1" ht="18.75" thickBot="1">
      <c r="A13" s="132" t="s">
        <v>135</v>
      </c>
      <c r="B13" s="133">
        <f>SUM(B6:B12)</f>
        <v>9444</v>
      </c>
      <c r="C13" s="133">
        <f aca="true" t="shared" si="0" ref="C13:M13">SUM(C6:C12)</f>
        <v>64</v>
      </c>
      <c r="D13" s="133">
        <f t="shared" si="0"/>
        <v>792</v>
      </c>
      <c r="E13" s="133">
        <f t="shared" si="0"/>
        <v>28</v>
      </c>
      <c r="F13" s="133">
        <f>SUM(F6:F12)</f>
        <v>1027</v>
      </c>
      <c r="G13" s="133">
        <f t="shared" si="0"/>
        <v>21</v>
      </c>
      <c r="H13" s="133">
        <f t="shared" si="0"/>
        <v>99</v>
      </c>
      <c r="I13" s="133">
        <f t="shared" si="0"/>
        <v>271</v>
      </c>
      <c r="J13" s="133">
        <f t="shared" si="0"/>
        <v>504</v>
      </c>
      <c r="K13" s="133">
        <f t="shared" si="0"/>
        <v>225</v>
      </c>
      <c r="L13" s="133">
        <f t="shared" si="0"/>
        <v>9</v>
      </c>
      <c r="M13" s="133">
        <f t="shared" si="0"/>
        <v>1108</v>
      </c>
    </row>
    <row r="14" spans="1:13" s="75" customFormat="1" ht="18.75" thickBot="1">
      <c r="A14" s="170" t="s">
        <v>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</row>
    <row r="15" spans="1:13" ht="18">
      <c r="A15" s="99" t="s">
        <v>48</v>
      </c>
      <c r="B15" s="100">
        <v>151</v>
      </c>
      <c r="C15" s="100">
        <v>1</v>
      </c>
      <c r="D15" s="101" t="s">
        <v>26</v>
      </c>
      <c r="E15" s="102" t="s">
        <v>26</v>
      </c>
      <c r="F15" s="100" t="s">
        <v>26</v>
      </c>
      <c r="G15" s="100" t="s">
        <v>26</v>
      </c>
      <c r="H15" s="103" t="s">
        <v>26</v>
      </c>
      <c r="I15" s="100" t="s">
        <v>26</v>
      </c>
      <c r="J15" s="100" t="s">
        <v>26</v>
      </c>
      <c r="K15" s="100" t="s">
        <v>26</v>
      </c>
      <c r="L15" s="104" t="s">
        <v>26</v>
      </c>
      <c r="M15" s="105" t="s">
        <v>26</v>
      </c>
    </row>
    <row r="16" spans="1:13" ht="33.75" customHeight="1">
      <c r="A16" s="106" t="s">
        <v>59</v>
      </c>
      <c r="B16" s="107">
        <f>31+42</f>
        <v>73</v>
      </c>
      <c r="C16" s="107">
        <v>2</v>
      </c>
      <c r="D16" s="108" t="s">
        <v>26</v>
      </c>
      <c r="E16" s="109" t="s">
        <v>26</v>
      </c>
      <c r="F16" s="107" t="s">
        <v>26</v>
      </c>
      <c r="G16" s="107" t="s">
        <v>26</v>
      </c>
      <c r="H16" s="110" t="s">
        <v>26</v>
      </c>
      <c r="I16" s="107" t="s">
        <v>26</v>
      </c>
      <c r="J16" s="107" t="s">
        <v>26</v>
      </c>
      <c r="K16" s="107" t="s">
        <v>26</v>
      </c>
      <c r="L16" s="111" t="s">
        <v>26</v>
      </c>
      <c r="M16" s="112" t="s">
        <v>26</v>
      </c>
    </row>
    <row r="17" spans="1:13" ht="54.75" thickBot="1">
      <c r="A17" s="92" t="s">
        <v>70</v>
      </c>
      <c r="B17" s="115">
        <v>352</v>
      </c>
      <c r="C17" s="115">
        <v>4</v>
      </c>
      <c r="D17" s="116" t="s">
        <v>26</v>
      </c>
      <c r="E17" s="135" t="s">
        <v>26</v>
      </c>
      <c r="F17" s="115" t="s">
        <v>26</v>
      </c>
      <c r="G17" s="115" t="s">
        <v>26</v>
      </c>
      <c r="H17" s="117" t="s">
        <v>26</v>
      </c>
      <c r="I17" s="115" t="s">
        <v>26</v>
      </c>
      <c r="J17" s="115" t="s">
        <v>26</v>
      </c>
      <c r="K17" s="115" t="s">
        <v>26</v>
      </c>
      <c r="L17" s="118" t="s">
        <v>26</v>
      </c>
      <c r="M17" s="120" t="s">
        <v>26</v>
      </c>
    </row>
    <row r="18" spans="1:13" s="139" customFormat="1" ht="18.75" thickBot="1">
      <c r="A18" s="136" t="s">
        <v>135</v>
      </c>
      <c r="B18" s="137">
        <f>SUM(B15:B17)</f>
        <v>576</v>
      </c>
      <c r="C18" s="137">
        <f aca="true" t="shared" si="1" ref="C18:M18">SUM(C15:C17)</f>
        <v>7</v>
      </c>
      <c r="D18" s="137">
        <f t="shared" si="1"/>
        <v>0</v>
      </c>
      <c r="E18" s="137">
        <f t="shared" si="1"/>
        <v>0</v>
      </c>
      <c r="F18" s="137">
        <f t="shared" si="1"/>
        <v>0</v>
      </c>
      <c r="G18" s="137">
        <f t="shared" si="1"/>
        <v>0</v>
      </c>
      <c r="H18" s="137">
        <f t="shared" si="1"/>
        <v>0</v>
      </c>
      <c r="I18" s="137">
        <f t="shared" si="1"/>
        <v>0</v>
      </c>
      <c r="J18" s="137">
        <f t="shared" si="1"/>
        <v>0</v>
      </c>
      <c r="K18" s="137">
        <f t="shared" si="1"/>
        <v>0</v>
      </c>
      <c r="L18" s="137">
        <f t="shared" si="1"/>
        <v>0</v>
      </c>
      <c r="M18" s="138">
        <f t="shared" si="1"/>
        <v>0</v>
      </c>
    </row>
    <row r="19" spans="1:13" s="75" customFormat="1" ht="18.75" thickBot="1">
      <c r="A19" s="173" t="s">
        <v>79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36">
      <c r="A20" s="90" t="s">
        <v>80</v>
      </c>
      <c r="B20" s="107" t="s">
        <v>26</v>
      </c>
      <c r="C20" s="107" t="s">
        <v>26</v>
      </c>
      <c r="D20" s="108">
        <v>30</v>
      </c>
      <c r="E20" s="109">
        <v>1</v>
      </c>
      <c r="F20" s="107" t="s">
        <v>26</v>
      </c>
      <c r="G20" s="107" t="s">
        <v>26</v>
      </c>
      <c r="H20" s="110" t="s">
        <v>26</v>
      </c>
      <c r="I20" s="107" t="s">
        <v>26</v>
      </c>
      <c r="J20" s="107" t="s">
        <v>26</v>
      </c>
      <c r="K20" s="107" t="s">
        <v>26</v>
      </c>
      <c r="L20" s="111" t="s">
        <v>26</v>
      </c>
      <c r="M20" s="113" t="s">
        <v>26</v>
      </c>
    </row>
    <row r="21" spans="1:13" ht="36">
      <c r="A21" s="90" t="s">
        <v>91</v>
      </c>
      <c r="B21" s="107" t="s">
        <v>26</v>
      </c>
      <c r="C21" s="107" t="s">
        <v>26</v>
      </c>
      <c r="D21" s="108">
        <v>48</v>
      </c>
      <c r="E21" s="109">
        <v>1</v>
      </c>
      <c r="F21" s="107" t="s">
        <v>26</v>
      </c>
      <c r="G21" s="107" t="s">
        <v>26</v>
      </c>
      <c r="H21" s="110" t="s">
        <v>26</v>
      </c>
      <c r="I21" s="107" t="s">
        <v>26</v>
      </c>
      <c r="J21" s="107" t="s">
        <v>26</v>
      </c>
      <c r="K21" s="107" t="s">
        <v>26</v>
      </c>
      <c r="L21" s="111" t="s">
        <v>26</v>
      </c>
      <c r="M21" s="112" t="s">
        <v>26</v>
      </c>
    </row>
    <row r="22" spans="1:13" ht="36.75" thickBot="1">
      <c r="A22" s="114" t="s">
        <v>102</v>
      </c>
      <c r="B22" s="115" t="s">
        <v>26</v>
      </c>
      <c r="C22" s="115" t="s">
        <v>26</v>
      </c>
      <c r="D22" s="116">
        <v>36</v>
      </c>
      <c r="E22" s="116">
        <v>1</v>
      </c>
      <c r="F22" s="115" t="s">
        <v>26</v>
      </c>
      <c r="G22" s="115" t="s">
        <v>26</v>
      </c>
      <c r="H22" s="117" t="s">
        <v>26</v>
      </c>
      <c r="I22" s="115" t="s">
        <v>26</v>
      </c>
      <c r="J22" s="115" t="s">
        <v>26</v>
      </c>
      <c r="K22" s="115" t="s">
        <v>26</v>
      </c>
      <c r="L22" s="118" t="s">
        <v>26</v>
      </c>
      <c r="M22" s="119" t="s">
        <v>26</v>
      </c>
    </row>
    <row r="23" spans="1:13" ht="36.75" thickBot="1">
      <c r="A23" s="114" t="s">
        <v>113</v>
      </c>
      <c r="B23" s="115" t="s">
        <v>26</v>
      </c>
      <c r="C23" s="115" t="s">
        <v>26</v>
      </c>
      <c r="D23" s="116">
        <v>15</v>
      </c>
      <c r="E23" s="116">
        <v>1</v>
      </c>
      <c r="F23" s="115" t="s">
        <v>26</v>
      </c>
      <c r="G23" s="115" t="s">
        <v>26</v>
      </c>
      <c r="H23" s="117" t="s">
        <v>26</v>
      </c>
      <c r="I23" s="115" t="s">
        <v>26</v>
      </c>
      <c r="J23" s="115" t="s">
        <v>26</v>
      </c>
      <c r="K23" s="115" t="s">
        <v>26</v>
      </c>
      <c r="L23" s="118" t="s">
        <v>26</v>
      </c>
      <c r="M23" s="120" t="s">
        <v>26</v>
      </c>
    </row>
    <row r="24" spans="1:13" s="139" customFormat="1" ht="18.75" thickBot="1">
      <c r="A24" s="136" t="s">
        <v>135</v>
      </c>
      <c r="B24" s="137">
        <f>SUM(B20:B23)</f>
        <v>0</v>
      </c>
      <c r="C24" s="137">
        <f aca="true" t="shared" si="2" ref="C24:M24">SUM(C20:C23)</f>
        <v>0</v>
      </c>
      <c r="D24" s="137">
        <f t="shared" si="2"/>
        <v>129</v>
      </c>
      <c r="E24" s="137">
        <f t="shared" si="2"/>
        <v>4</v>
      </c>
      <c r="F24" s="137">
        <f t="shared" si="2"/>
        <v>0</v>
      </c>
      <c r="G24" s="137">
        <f t="shared" si="2"/>
        <v>0</v>
      </c>
      <c r="H24" s="137">
        <f t="shared" si="2"/>
        <v>0</v>
      </c>
      <c r="I24" s="137">
        <f t="shared" si="2"/>
        <v>0</v>
      </c>
      <c r="J24" s="137">
        <f t="shared" si="2"/>
        <v>0</v>
      </c>
      <c r="K24" s="137">
        <f t="shared" si="2"/>
        <v>0</v>
      </c>
      <c r="L24" s="137">
        <f t="shared" si="2"/>
        <v>0</v>
      </c>
      <c r="M24" s="138">
        <f t="shared" si="2"/>
        <v>0</v>
      </c>
    </row>
    <row r="25" spans="1:13" ht="18.75" thickBot="1">
      <c r="A25" s="121" t="s">
        <v>19</v>
      </c>
      <c r="B25" s="122">
        <f>B13+B18+B24</f>
        <v>10020</v>
      </c>
      <c r="C25" s="122">
        <f aca="true" t="shared" si="3" ref="C25:M25">C13+C18+C24</f>
        <v>71</v>
      </c>
      <c r="D25" s="122">
        <f t="shared" si="3"/>
        <v>921</v>
      </c>
      <c r="E25" s="122">
        <f t="shared" si="3"/>
        <v>32</v>
      </c>
      <c r="F25" s="122">
        <f t="shared" si="3"/>
        <v>1027</v>
      </c>
      <c r="G25" s="122">
        <f t="shared" si="3"/>
        <v>21</v>
      </c>
      <c r="H25" s="122">
        <f t="shared" si="3"/>
        <v>99</v>
      </c>
      <c r="I25" s="122">
        <f t="shared" si="3"/>
        <v>271</v>
      </c>
      <c r="J25" s="122">
        <f t="shared" si="3"/>
        <v>504</v>
      </c>
      <c r="K25" s="122">
        <f t="shared" si="3"/>
        <v>225</v>
      </c>
      <c r="L25" s="122">
        <f t="shared" si="3"/>
        <v>9</v>
      </c>
      <c r="M25" s="122">
        <f t="shared" si="3"/>
        <v>1108</v>
      </c>
    </row>
    <row r="26" spans="1:5" ht="19.5" thickBot="1">
      <c r="A26" s="123" t="s">
        <v>125</v>
      </c>
      <c r="B26" s="124">
        <v>34</v>
      </c>
      <c r="C26" s="125" t="s">
        <v>126</v>
      </c>
      <c r="D26" s="62"/>
      <c r="E26" s="62"/>
    </row>
    <row r="27" spans="1:5" ht="18.75" thickBot="1">
      <c r="A27" s="123" t="s">
        <v>127</v>
      </c>
      <c r="B27" s="124">
        <v>71</v>
      </c>
      <c r="C27" s="1" t="s">
        <v>143</v>
      </c>
      <c r="D27" s="1"/>
      <c r="E27" s="1"/>
    </row>
    <row r="28" spans="1:5" ht="18.75" thickBot="1">
      <c r="A28" s="123" t="s">
        <v>129</v>
      </c>
      <c r="B28" s="124">
        <v>927</v>
      </c>
      <c r="C28" s="176"/>
      <c r="D28" s="176"/>
      <c r="E28" s="176"/>
    </row>
    <row r="29" spans="1:2" ht="18.75" thickBot="1">
      <c r="A29" s="126" t="s">
        <v>130</v>
      </c>
      <c r="B29" s="127">
        <v>107</v>
      </c>
    </row>
    <row r="30" spans="1:2" ht="18.75" thickBot="1">
      <c r="A30" s="126" t="s">
        <v>147</v>
      </c>
      <c r="B30" s="127">
        <v>74</v>
      </c>
    </row>
    <row r="31" spans="1:3" ht="18.75" thickBot="1">
      <c r="A31" s="128" t="s">
        <v>131</v>
      </c>
      <c r="B31" s="129"/>
      <c r="C31" s="130">
        <v>42</v>
      </c>
    </row>
    <row r="32" ht="18">
      <c r="A32" s="1" t="s">
        <v>144</v>
      </c>
    </row>
  </sheetData>
  <sheetProtection/>
  <mergeCells count="11">
    <mergeCell ref="F4:G4"/>
    <mergeCell ref="H4:M4"/>
    <mergeCell ref="A14:M14"/>
    <mergeCell ref="A19:M19"/>
    <mergeCell ref="C28:E28"/>
    <mergeCell ref="A1:M1"/>
    <mergeCell ref="A2:M2"/>
    <mergeCell ref="A3:M3"/>
    <mergeCell ref="A4:A5"/>
    <mergeCell ref="B4:C4"/>
    <mergeCell ref="D4:E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asdada</cp:lastModifiedBy>
  <cp:lastPrinted>2004-02-05T13:19:26Z</cp:lastPrinted>
  <dcterms:created xsi:type="dcterms:W3CDTF">2000-03-22T17:55:12Z</dcterms:created>
  <dcterms:modified xsi:type="dcterms:W3CDTF">2011-09-01T14:27:26Z</dcterms:modified>
  <cp:category/>
  <cp:version/>
  <cp:contentType/>
  <cp:contentStatus/>
  <cp:revision>1</cp:revision>
</cp:coreProperties>
</file>