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16" activeTab="0"/>
  </bookViews>
  <sheets>
    <sheet name="JANEIRO14" sheetId="1" r:id="rId1"/>
    <sheet name="FEVEREIRO14 " sheetId="2" r:id="rId2"/>
    <sheet name="MARÇO14" sheetId="3" r:id="rId3"/>
    <sheet name="ABRIL14" sheetId="4" r:id="rId4"/>
    <sheet name="MAIO14" sheetId="5" r:id="rId5"/>
    <sheet name="JUNHO14" sheetId="6" r:id="rId6"/>
    <sheet name="JULHO14" sheetId="7" r:id="rId7"/>
    <sheet name="AGOSTO14" sheetId="8" r:id="rId8"/>
    <sheet name="SETEMBRO14" sheetId="9" r:id="rId9"/>
    <sheet name="OUT2014" sheetId="10" r:id="rId10"/>
    <sheet name="NOV2014" sheetId="11" r:id="rId11"/>
    <sheet name="DEZ2014" sheetId="12" r:id="rId12"/>
  </sheets>
  <definedNames/>
  <calcPr fullCalcOnLoad="1"/>
</workbook>
</file>

<file path=xl/sharedStrings.xml><?xml version="1.0" encoding="utf-8"?>
<sst xmlns="http://schemas.openxmlformats.org/spreadsheetml/2006/main" count="521" uniqueCount="66">
  <si>
    <t>UNIVERSIDADE ESTADUAL DO OESTE DO PARANÁ</t>
  </si>
  <si>
    <t>Ciências Biológicas e da Saúde</t>
  </si>
  <si>
    <t>Ciências Médicas e Farmacêuticas</t>
  </si>
  <si>
    <t>Ciências Exatas e Tecnológicas</t>
  </si>
  <si>
    <t>Ciências Sociais Aplicadas</t>
  </si>
  <si>
    <t>Educação, Comunicação e Artes</t>
  </si>
  <si>
    <t>CAMPUS DE FOZ DO IGUAÇU</t>
  </si>
  <si>
    <t>Engenharia e Ciências Exatas</t>
  </si>
  <si>
    <t>CAMPUS DE FRANCISCO BELTRÃO</t>
  </si>
  <si>
    <t>Ciências Humanas</t>
  </si>
  <si>
    <t>CAMPUS DE MARECHAL CÂNDIDO RONDON</t>
  </si>
  <si>
    <t>Ciências Agrárias</t>
  </si>
  <si>
    <t>Ciências Humanas, Educação e Letras</t>
  </si>
  <si>
    <t>CAMPUS DE TOLEDO</t>
  </si>
  <si>
    <t>Ciências Humanas e Sociais</t>
  </si>
  <si>
    <t>CAMPUS DE CASCAVEL</t>
  </si>
  <si>
    <t>Efetivos</t>
  </si>
  <si>
    <t>Temporários</t>
  </si>
  <si>
    <t>Total</t>
  </si>
  <si>
    <t>Total             EF + CRES</t>
  </si>
  <si>
    <t>C/H Efetivos</t>
  </si>
  <si>
    <t>C/H Temporários</t>
  </si>
  <si>
    <t>Total C.H.</t>
  </si>
  <si>
    <t>Total Cascavel</t>
  </si>
  <si>
    <t>Total Foz do Iguaçu</t>
  </si>
  <si>
    <t>Total Francisco Beltrão</t>
  </si>
  <si>
    <t>Total Marechal Cândido Rondon</t>
  </si>
  <si>
    <t>Total Toledo</t>
  </si>
  <si>
    <t>Total UNIOESTE</t>
  </si>
  <si>
    <t>Campus/Centros</t>
  </si>
  <si>
    <t>PRÓ-REITORIA DE PLANEJAMENTO</t>
  </si>
  <si>
    <t>Fonte: Pró-Reitoria de Planejamento</t>
  </si>
  <si>
    <t>TIDE</t>
  </si>
  <si>
    <r>
      <t xml:space="preserve">Estatística de Docentes por </t>
    </r>
    <r>
      <rPr>
        <b/>
        <sz val="12"/>
        <rFont val="Arial"/>
        <family val="2"/>
      </rPr>
      <t>Regime de Trabalho</t>
    </r>
  </si>
  <si>
    <t>DIVISÃO DE INFORMAÇÕES</t>
  </si>
  <si>
    <t>Educação, Letras e Saúde</t>
  </si>
  <si>
    <r>
      <t>Dados de MAIO</t>
    </r>
    <r>
      <rPr>
        <b/>
        <sz val="12"/>
        <rFont val="Arial"/>
        <family val="2"/>
      </rPr>
      <t xml:space="preserve"> de 2014</t>
    </r>
    <r>
      <rPr>
        <b/>
        <sz val="8"/>
        <rFont val="Arial"/>
        <family val="2"/>
      </rPr>
      <t xml:space="preserve"> (último dia útil do mês)</t>
    </r>
  </si>
  <si>
    <r>
      <t>Dados de ABRIL</t>
    </r>
    <r>
      <rPr>
        <b/>
        <sz val="12"/>
        <rFont val="Arial"/>
        <family val="2"/>
      </rPr>
      <t xml:space="preserve"> de 2014</t>
    </r>
    <r>
      <rPr>
        <b/>
        <sz val="8"/>
        <rFont val="Arial"/>
        <family val="2"/>
      </rPr>
      <t xml:space="preserve"> (último dia útil do mês)</t>
    </r>
  </si>
  <si>
    <r>
      <t>Dados de MARÇO</t>
    </r>
    <r>
      <rPr>
        <b/>
        <sz val="12"/>
        <rFont val="Arial"/>
        <family val="2"/>
      </rPr>
      <t xml:space="preserve"> de 2014</t>
    </r>
    <r>
      <rPr>
        <b/>
        <sz val="8"/>
        <rFont val="Arial"/>
        <family val="2"/>
      </rPr>
      <t xml:space="preserve"> (último dia útil do mês)</t>
    </r>
  </si>
  <si>
    <r>
      <t>Dados de FEVEREIRO</t>
    </r>
    <r>
      <rPr>
        <b/>
        <sz val="12"/>
        <rFont val="Arial"/>
        <family val="2"/>
      </rPr>
      <t xml:space="preserve"> de 2014</t>
    </r>
    <r>
      <rPr>
        <b/>
        <sz val="8"/>
        <rFont val="Arial"/>
        <family val="2"/>
      </rPr>
      <t xml:space="preserve"> (último dia útil do mês)</t>
    </r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</si>
  <si>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</si>
  <si>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</si>
  <si>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</si>
  <si>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</si>
  <si>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</si>
  <si>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</si>
  <si>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</si>
  <si>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</si>
  <si>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</si>
  <si>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</si>
  <si>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</si>
  <si>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</si>
  <si>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</si>
  <si>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</si>
  <si>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</si>
  <si>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</si>
  <si>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</si>
  <si>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JUNHO/2014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</si>
  <si>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</si>
  <si>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JULHO/2014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</si>
  <si>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AGOSTO/2014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</si>
  <si>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SETEMBRO/2014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</si>
  <si>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OUTUBRO/2014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</si>
  <si>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NOVEMBRO/2014 </t>
    </r>
    <r>
      <rPr>
        <sz val="12"/>
        <rFont val="Arial"/>
        <family val="2"/>
      </rPr>
      <t>(último dia útil do mês)</t>
    </r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</si>
  <si>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DEZEMBRO/2014 </t>
    </r>
    <r>
      <rPr>
        <sz val="12"/>
        <rFont val="Arial"/>
        <family val="2"/>
      </rPr>
      <t>(último dia útil do mês)</t>
    </r>
  </si>
  <si>
    <r>
      <t>Dados de JANEIRO</t>
    </r>
    <r>
      <rPr>
        <b/>
        <sz val="12"/>
        <rFont val="Arial"/>
        <family val="2"/>
      </rPr>
      <t xml:space="preserve"> de 2014</t>
    </r>
    <r>
      <rPr>
        <b/>
        <sz val="8"/>
        <rFont val="Arial"/>
        <family val="2"/>
      </rPr>
      <t xml:space="preserve"> 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</si>
</sst>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96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3" fontId="5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3" fontId="53" fillId="35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3" fontId="14" fillId="35" borderId="10" xfId="0" applyNumberFormat="1" applyFont="1" applyFill="1" applyBorder="1" applyAlignment="1">
      <alignment horizontal="center" vertical="center"/>
    </xf>
    <xf numFmtId="3" fontId="54" fillId="35" borderId="10" xfId="0" applyNumberFormat="1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3" fontId="57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3" fontId="58" fillId="35" borderId="10" xfId="0" applyNumberFormat="1" applyFont="1" applyFill="1" applyBorder="1" applyAlignment="1">
      <alignment horizontal="center" vertical="center"/>
    </xf>
    <xf numFmtId="3" fontId="58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3" fillId="33" borderId="11" xfId="0" applyFont="1" applyFill="1" applyBorder="1" applyAlignment="1">
      <alignment horizontal="left"/>
    </xf>
    <xf numFmtId="0" fontId="53" fillId="33" borderId="12" xfId="0" applyFont="1" applyFill="1" applyBorder="1" applyAlignment="1">
      <alignment horizontal="left"/>
    </xf>
    <xf numFmtId="0" fontId="53" fillId="33" borderId="18" xfId="0" applyFont="1" applyFill="1" applyBorder="1" applyAlignment="1">
      <alignment horizontal="left"/>
    </xf>
    <xf numFmtId="0" fontId="53" fillId="33" borderId="13" xfId="0" applyFont="1" applyFill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4">
      <selection activeCell="A4" sqref="A4:T4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" customFormat="1" ht="12.7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" customFormat="1" ht="12.7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s="1" customFormat="1" ht="15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s="1" customFormat="1" ht="15.75">
      <c r="A5" s="70" t="s">
        <v>65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1" customFormat="1" ht="27" customHeight="1">
      <c r="A6" s="72" t="s">
        <v>29</v>
      </c>
      <c r="B6" s="73" t="s">
        <v>16</v>
      </c>
      <c r="C6" s="74"/>
      <c r="D6" s="74"/>
      <c r="E6" s="74"/>
      <c r="F6" s="74"/>
      <c r="G6" s="74"/>
      <c r="H6" s="75"/>
      <c r="I6" s="73" t="s">
        <v>17</v>
      </c>
      <c r="J6" s="74"/>
      <c r="K6" s="74"/>
      <c r="L6" s="74"/>
      <c r="M6" s="74"/>
      <c r="N6" s="74"/>
      <c r="O6" s="75"/>
      <c r="P6" s="76" t="s">
        <v>19</v>
      </c>
      <c r="Q6" s="75" t="s">
        <v>20</v>
      </c>
      <c r="R6" s="72" t="s">
        <v>21</v>
      </c>
      <c r="S6" s="72" t="s">
        <v>22</v>
      </c>
      <c r="T6" s="3"/>
    </row>
    <row r="7" spans="1:20" s="1" customFormat="1" ht="12.75">
      <c r="A7" s="72"/>
      <c r="B7" s="21" t="s">
        <v>32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18</v>
      </c>
      <c r="I7" s="6" t="s">
        <v>32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18</v>
      </c>
      <c r="P7" s="77"/>
      <c r="Q7" s="75"/>
      <c r="R7" s="72"/>
      <c r="S7" s="72"/>
      <c r="T7" s="3"/>
    </row>
    <row r="8" spans="1:20" s="1" customFormat="1" ht="12.75">
      <c r="A8" s="84" t="s">
        <v>15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  <c r="Q8" s="85"/>
      <c r="R8" s="85"/>
      <c r="S8" s="87"/>
      <c r="T8" s="3"/>
    </row>
    <row r="9" spans="1:20" ht="12" customHeight="1">
      <c r="A9" s="10" t="s">
        <v>1</v>
      </c>
      <c r="B9" s="11">
        <v>102</v>
      </c>
      <c r="C9" s="11">
        <v>28</v>
      </c>
      <c r="D9" s="11">
        <v>5</v>
      </c>
      <c r="E9" s="11">
        <v>0</v>
      </c>
      <c r="F9" s="11">
        <v>2</v>
      </c>
      <c r="G9" s="11">
        <v>0</v>
      </c>
      <c r="H9" s="11">
        <f>SUM(B9:G9)</f>
        <v>137</v>
      </c>
      <c r="I9" s="18">
        <v>5</v>
      </c>
      <c r="J9" s="18">
        <v>4</v>
      </c>
      <c r="K9" s="18">
        <v>17</v>
      </c>
      <c r="L9" s="18">
        <v>0</v>
      </c>
      <c r="M9" s="18">
        <v>1</v>
      </c>
      <c r="N9" s="18">
        <v>0</v>
      </c>
      <c r="O9" s="18">
        <f>SUM(I9:N9)</f>
        <v>27</v>
      </c>
      <c r="P9" s="12">
        <f>H9+O9</f>
        <v>164</v>
      </c>
      <c r="Q9" s="19">
        <f>B9*$C$7+C9*$C$7+D9*$D$7+F9*$F$7+G9*$G$7+E9*$E$7</f>
        <v>5344</v>
      </c>
      <c r="R9" s="4">
        <f>I9*$J$7+J9*$J$7+K9*$K$7+M9*$M$7+N9*$N$7+L9*$L$7</f>
        <v>780</v>
      </c>
      <c r="S9" s="4">
        <f>SUM(Q9:R9)</f>
        <v>6124</v>
      </c>
      <c r="T9" s="13"/>
    </row>
    <row r="10" spans="1:20" ht="12.75">
      <c r="A10" s="10" t="s">
        <v>2</v>
      </c>
      <c r="B10" s="11">
        <v>44</v>
      </c>
      <c r="C10" s="11">
        <v>33</v>
      </c>
      <c r="D10" s="11">
        <v>33</v>
      </c>
      <c r="E10" s="11">
        <v>1</v>
      </c>
      <c r="F10" s="11">
        <v>8</v>
      </c>
      <c r="G10" s="11">
        <v>2</v>
      </c>
      <c r="H10" s="11">
        <f>SUM(B10:G10)</f>
        <v>121</v>
      </c>
      <c r="I10" s="18">
        <v>8</v>
      </c>
      <c r="J10" s="18">
        <v>2</v>
      </c>
      <c r="K10" s="18">
        <v>4</v>
      </c>
      <c r="L10" s="18">
        <v>6</v>
      </c>
      <c r="M10" s="18">
        <v>0</v>
      </c>
      <c r="N10" s="18">
        <v>0</v>
      </c>
      <c r="O10" s="18">
        <f>SUM(I10:N10)</f>
        <v>20</v>
      </c>
      <c r="P10" s="12">
        <f>H10+O10</f>
        <v>141</v>
      </c>
      <c r="Q10" s="19">
        <f>B10*$C$7+C10*$C$7+D10*$D$7+F10*$F$7+G10*$G$7+E10*$E$7</f>
        <v>4006</v>
      </c>
      <c r="R10" s="4">
        <f>I10*$J$7+J10*$J$7+K10*$K$7+M10*$M$7+N10*$N$7+L10*$L$7</f>
        <v>616</v>
      </c>
      <c r="S10" s="4">
        <f>SUM(Q10:R10)</f>
        <v>4622</v>
      </c>
      <c r="T10" s="13"/>
    </row>
    <row r="11" spans="1:20" ht="12.75">
      <c r="A11" s="10" t="s">
        <v>3</v>
      </c>
      <c r="B11" s="11">
        <v>72</v>
      </c>
      <c r="C11" s="11">
        <v>6</v>
      </c>
      <c r="D11" s="11">
        <v>1</v>
      </c>
      <c r="E11" s="11">
        <v>0</v>
      </c>
      <c r="F11" s="11">
        <v>0</v>
      </c>
      <c r="G11" s="11">
        <v>0</v>
      </c>
      <c r="H11" s="11">
        <f>SUM(B11:G11)</f>
        <v>79</v>
      </c>
      <c r="I11" s="18">
        <v>0</v>
      </c>
      <c r="J11" s="18">
        <v>5</v>
      </c>
      <c r="K11" s="18">
        <v>5</v>
      </c>
      <c r="L11" s="18">
        <v>1</v>
      </c>
      <c r="M11" s="18">
        <v>0</v>
      </c>
      <c r="N11" s="18">
        <v>1</v>
      </c>
      <c r="O11" s="18">
        <f>SUM(I11:N11)</f>
        <v>12</v>
      </c>
      <c r="P11" s="12">
        <f>H11+O11</f>
        <v>91</v>
      </c>
      <c r="Q11" s="19">
        <f>B11*$C$7+C11*$C$7+D11*$D$7+F11*$F$7+G11*$G$7</f>
        <v>3144</v>
      </c>
      <c r="R11" s="4">
        <f>I11*$J$7+J11*$J$7+K11*$K$7+M11*$M$7+N11*$N$7+L11*$L$7</f>
        <v>349</v>
      </c>
      <c r="S11" s="4">
        <f>SUM(Q11:R11)</f>
        <v>3493</v>
      </c>
      <c r="T11" s="13"/>
    </row>
    <row r="12" spans="1:20" ht="12.75">
      <c r="A12" s="10" t="s">
        <v>4</v>
      </c>
      <c r="B12" s="11">
        <v>27</v>
      </c>
      <c r="C12" s="11">
        <v>3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34</v>
      </c>
      <c r="I12" s="18">
        <v>0</v>
      </c>
      <c r="J12" s="18">
        <v>5</v>
      </c>
      <c r="K12" s="18">
        <v>5</v>
      </c>
      <c r="L12" s="18">
        <v>0</v>
      </c>
      <c r="M12" s="18">
        <v>0</v>
      </c>
      <c r="N12" s="18">
        <v>0</v>
      </c>
      <c r="O12" s="18">
        <f>SUM(I12:N12)</f>
        <v>10</v>
      </c>
      <c r="P12" s="12">
        <f>H12+O12</f>
        <v>44</v>
      </c>
      <c r="Q12" s="19">
        <f>B12*$C$7+C12*$C$7+D12*$D$7+F12*$F$7+G12*$G$7</f>
        <v>1296</v>
      </c>
      <c r="R12" s="4">
        <f>I12*$J$7+J12*$J$7+K12*$K$7+M12*$M$7+N12*$N$7+L12*$L$7</f>
        <v>320</v>
      </c>
      <c r="S12" s="4">
        <f>SUM(Q12:R12)</f>
        <v>1616</v>
      </c>
      <c r="T12" s="13"/>
    </row>
    <row r="13" spans="1:20" ht="12.75">
      <c r="A13" s="10" t="s">
        <v>5</v>
      </c>
      <c r="B13" s="11">
        <v>69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71</v>
      </c>
      <c r="I13" s="18">
        <v>11</v>
      </c>
      <c r="J13" s="18">
        <v>3</v>
      </c>
      <c r="K13" s="18">
        <v>3</v>
      </c>
      <c r="L13" s="18">
        <v>0</v>
      </c>
      <c r="M13" s="18">
        <v>0</v>
      </c>
      <c r="N13" s="18">
        <v>0</v>
      </c>
      <c r="O13" s="18">
        <f>SUM(I13:N13)</f>
        <v>17</v>
      </c>
      <c r="P13" s="12">
        <f>H13+O13</f>
        <v>88</v>
      </c>
      <c r="Q13" s="19">
        <f>B13*$C$7+C13*$C$7+D13*$D$7+F13*$F$7+G13*$G$7</f>
        <v>2840</v>
      </c>
      <c r="R13" s="4">
        <f>I13*$J$7+J13*$J$7+K13*$K$7+M13*$M$7+N13*$N$7+L13*$L$7</f>
        <v>632</v>
      </c>
      <c r="S13" s="4">
        <f>SUM(Q13:R13)</f>
        <v>3472</v>
      </c>
      <c r="T13" s="13"/>
    </row>
    <row r="14" spans="1:20" s="1" customFormat="1" ht="12.75">
      <c r="A14" s="5" t="s">
        <v>23</v>
      </c>
      <c r="B14" s="8">
        <f aca="true" t="shared" si="0" ref="B14:S14">SUM(B9:B13)</f>
        <v>314</v>
      </c>
      <c r="C14" s="8">
        <f t="shared" si="0"/>
        <v>72</v>
      </c>
      <c r="D14" s="8">
        <f t="shared" si="0"/>
        <v>43</v>
      </c>
      <c r="E14" s="8">
        <f t="shared" si="0"/>
        <v>1</v>
      </c>
      <c r="F14" s="8">
        <f t="shared" si="0"/>
        <v>10</v>
      </c>
      <c r="G14" s="8">
        <f t="shared" si="0"/>
        <v>2</v>
      </c>
      <c r="H14" s="8">
        <f t="shared" si="0"/>
        <v>442</v>
      </c>
      <c r="I14" s="8">
        <f t="shared" si="0"/>
        <v>24</v>
      </c>
      <c r="J14" s="8">
        <f t="shared" si="0"/>
        <v>19</v>
      </c>
      <c r="K14" s="8">
        <f t="shared" si="0"/>
        <v>34</v>
      </c>
      <c r="L14" s="8">
        <f t="shared" si="0"/>
        <v>7</v>
      </c>
      <c r="M14" s="8">
        <f t="shared" si="0"/>
        <v>1</v>
      </c>
      <c r="N14" s="8">
        <f t="shared" si="0"/>
        <v>1</v>
      </c>
      <c r="O14" s="8">
        <f t="shared" si="0"/>
        <v>86</v>
      </c>
      <c r="P14" s="8">
        <f>SUM(P9:P13)</f>
        <v>528</v>
      </c>
      <c r="Q14" s="8">
        <f t="shared" si="0"/>
        <v>16630</v>
      </c>
      <c r="R14" s="8">
        <f t="shared" si="0"/>
        <v>2697</v>
      </c>
      <c r="S14" s="8">
        <f t="shared" si="0"/>
        <v>19327</v>
      </c>
      <c r="T14" s="13"/>
    </row>
    <row r="15" spans="1:20" s="1" customFormat="1" ht="12.75">
      <c r="A15" s="78" t="s">
        <v>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13"/>
    </row>
    <row r="16" spans="1:20" ht="12.75">
      <c r="A16" s="10" t="s">
        <v>4</v>
      </c>
      <c r="B16" s="11">
        <v>24</v>
      </c>
      <c r="C16" s="11">
        <v>19</v>
      </c>
      <c r="D16" s="11">
        <v>5</v>
      </c>
      <c r="E16" s="11">
        <v>0</v>
      </c>
      <c r="F16" s="11">
        <v>0</v>
      </c>
      <c r="G16" s="11">
        <v>0</v>
      </c>
      <c r="H16" s="11">
        <f>SUM(B16:G16)</f>
        <v>48</v>
      </c>
      <c r="I16" s="18">
        <v>0</v>
      </c>
      <c r="J16" s="18">
        <v>4</v>
      </c>
      <c r="K16" s="18">
        <v>5</v>
      </c>
      <c r="L16" s="18">
        <v>0</v>
      </c>
      <c r="M16" s="18">
        <v>0</v>
      </c>
      <c r="N16" s="18">
        <v>0</v>
      </c>
      <c r="O16" s="18">
        <f>SUM(I16:N16)</f>
        <v>9</v>
      </c>
      <c r="P16" s="12">
        <f>H16+O16</f>
        <v>57</v>
      </c>
      <c r="Q16" s="4">
        <f>B16*$C$7+C16*$C$7+D16*$D$7+F16*$F$7+G16*$G$7+E16*$E$7</f>
        <v>1840</v>
      </c>
      <c r="R16" s="4">
        <f>I16*$J$7+J16*$J$7+K16*$K$7+M16*$M$7+N16*$N$7+L16*$L$7</f>
        <v>280</v>
      </c>
      <c r="S16" s="4">
        <f>SUM(Q16:R16)</f>
        <v>2120</v>
      </c>
      <c r="T16" s="13"/>
    </row>
    <row r="17" spans="1:20" ht="12.75">
      <c r="A17" s="10" t="s">
        <v>35</v>
      </c>
      <c r="B17" s="11">
        <v>56</v>
      </c>
      <c r="C17" s="11">
        <v>5</v>
      </c>
      <c r="D17" s="11">
        <v>0</v>
      </c>
      <c r="E17" s="11">
        <v>0</v>
      </c>
      <c r="F17" s="11">
        <v>0</v>
      </c>
      <c r="G17" s="11">
        <v>0</v>
      </c>
      <c r="H17" s="11">
        <f>SUM(B17:G17)</f>
        <v>61</v>
      </c>
      <c r="I17" s="18">
        <v>2</v>
      </c>
      <c r="J17" s="18">
        <v>1</v>
      </c>
      <c r="K17" s="18">
        <v>3</v>
      </c>
      <c r="L17" s="18">
        <v>0</v>
      </c>
      <c r="M17" s="18">
        <v>0</v>
      </c>
      <c r="N17" s="18">
        <v>0</v>
      </c>
      <c r="O17" s="18">
        <f>SUM(I17:N17)</f>
        <v>6</v>
      </c>
      <c r="P17" s="12">
        <f>H17+O17</f>
        <v>67</v>
      </c>
      <c r="Q17" s="4">
        <f>B17*$C$7+C17*$C$7+D17*$D$7+F17*$F$7+G17*$G$7+E17*$E$7</f>
        <v>2440</v>
      </c>
      <c r="R17" s="4">
        <f>I17*$J$7+J17*$J$7+K17*$K$7+M17*$M$7+N17*$N$7+L17*$L$7</f>
        <v>192</v>
      </c>
      <c r="S17" s="4">
        <f>SUM(Q17:R17)</f>
        <v>2632</v>
      </c>
      <c r="T17" s="13"/>
    </row>
    <row r="18" spans="1:20" ht="12.75">
      <c r="A18" s="10" t="s">
        <v>7</v>
      </c>
      <c r="B18" s="11">
        <v>38</v>
      </c>
      <c r="C18" s="11">
        <v>5</v>
      </c>
      <c r="D18" s="11">
        <v>12</v>
      </c>
      <c r="E18" s="11">
        <v>0</v>
      </c>
      <c r="F18" s="11">
        <v>0</v>
      </c>
      <c r="G18" s="11">
        <v>0</v>
      </c>
      <c r="H18" s="11">
        <f>SUM(B18:G18)</f>
        <v>55</v>
      </c>
      <c r="I18" s="18">
        <v>4</v>
      </c>
      <c r="J18" s="18">
        <v>1</v>
      </c>
      <c r="K18" s="18">
        <v>2</v>
      </c>
      <c r="L18" s="18">
        <v>0</v>
      </c>
      <c r="M18" s="18">
        <v>2</v>
      </c>
      <c r="N18" s="18">
        <v>7</v>
      </c>
      <c r="O18" s="18">
        <f>SUM(I18:N18)</f>
        <v>16</v>
      </c>
      <c r="P18" s="12">
        <f>H18+O18</f>
        <v>71</v>
      </c>
      <c r="Q18" s="4">
        <f>B18*$C$7+C18*$C$7+D18*$D$7+F18*$F$7+G18*$G$7+E18*$E$7</f>
        <v>2008</v>
      </c>
      <c r="R18" s="4">
        <f>I18*$J$7+J18*$J$7+K18*$K$7+M18*$M$7+N18*$N$7+L18*$L$7</f>
        <v>335</v>
      </c>
      <c r="S18" s="4">
        <f>SUM(Q18:R18)</f>
        <v>2343</v>
      </c>
      <c r="T18" s="13"/>
    </row>
    <row r="19" spans="1:20" s="1" customFormat="1" ht="12.75">
      <c r="A19" s="5" t="s">
        <v>24</v>
      </c>
      <c r="B19" s="8">
        <f aca="true" t="shared" si="1" ref="B19:O19">SUM(B16:B18)</f>
        <v>118</v>
      </c>
      <c r="C19" s="8">
        <f t="shared" si="1"/>
        <v>29</v>
      </c>
      <c r="D19" s="8">
        <f t="shared" si="1"/>
        <v>17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164</v>
      </c>
      <c r="I19" s="8">
        <f t="shared" si="1"/>
        <v>6</v>
      </c>
      <c r="J19" s="8">
        <f t="shared" si="1"/>
        <v>6</v>
      </c>
      <c r="K19" s="8">
        <f t="shared" si="1"/>
        <v>10</v>
      </c>
      <c r="L19" s="8">
        <f t="shared" si="1"/>
        <v>0</v>
      </c>
      <c r="M19" s="8">
        <f t="shared" si="1"/>
        <v>2</v>
      </c>
      <c r="N19" s="8">
        <f t="shared" si="1"/>
        <v>7</v>
      </c>
      <c r="O19" s="8">
        <f t="shared" si="1"/>
        <v>31</v>
      </c>
      <c r="P19" s="8">
        <f>SUM(P16:P18)</f>
        <v>195</v>
      </c>
      <c r="Q19" s="8">
        <f>SUM(Q16:Q18)</f>
        <v>6288</v>
      </c>
      <c r="R19" s="8">
        <f>SUM(R16:R18)</f>
        <v>807</v>
      </c>
      <c r="S19" s="8">
        <f>SUM(S16:S18)</f>
        <v>7095</v>
      </c>
      <c r="T19" s="13"/>
    </row>
    <row r="20" spans="1:20" s="1" customFormat="1" ht="12.75">
      <c r="A20" s="78" t="s">
        <v>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  <c r="T20" s="13"/>
    </row>
    <row r="21" spans="1:20" ht="12.75">
      <c r="A21" s="10" t="s">
        <v>9</v>
      </c>
      <c r="B21" s="11">
        <v>46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f>SUM(B21:G21)</f>
        <v>47</v>
      </c>
      <c r="I21" s="18">
        <v>0</v>
      </c>
      <c r="J21" s="18">
        <v>4</v>
      </c>
      <c r="K21" s="18">
        <v>4</v>
      </c>
      <c r="L21" s="18">
        <v>0</v>
      </c>
      <c r="M21" s="18">
        <v>0</v>
      </c>
      <c r="N21" s="18">
        <v>0</v>
      </c>
      <c r="O21" s="18">
        <f>SUM(I21:N21)</f>
        <v>8</v>
      </c>
      <c r="P21" s="12">
        <f>H21+O21</f>
        <v>55</v>
      </c>
      <c r="Q21" s="4">
        <f>B21*$C$7+C21*$C$7+D21*$D$7+F21*$F$7+G21*$G$7+E21*$E$7</f>
        <v>1880</v>
      </c>
      <c r="R21" s="4">
        <f>I21*$J$7+J21*$J$7+K21*$K$7+M21*$M$7+N21*$N$7+L21*$L$7</f>
        <v>256</v>
      </c>
      <c r="S21" s="4">
        <f>SUM(Q21:R21)</f>
        <v>2136</v>
      </c>
      <c r="T21" s="13"/>
    </row>
    <row r="22" spans="1:20" ht="12.75">
      <c r="A22" s="10" t="s">
        <v>4</v>
      </c>
      <c r="B22" s="11">
        <v>40</v>
      </c>
      <c r="C22" s="11">
        <v>7</v>
      </c>
      <c r="D22" s="11">
        <v>2</v>
      </c>
      <c r="E22" s="11">
        <v>0</v>
      </c>
      <c r="F22" s="11">
        <v>0</v>
      </c>
      <c r="G22" s="11">
        <v>0</v>
      </c>
      <c r="H22" s="11">
        <f>SUM(B22:G22)</f>
        <v>49</v>
      </c>
      <c r="I22" s="18">
        <v>0</v>
      </c>
      <c r="J22" s="18">
        <v>4</v>
      </c>
      <c r="K22" s="18">
        <v>3</v>
      </c>
      <c r="L22" s="18">
        <v>0</v>
      </c>
      <c r="M22" s="18">
        <v>2</v>
      </c>
      <c r="N22" s="18">
        <v>0</v>
      </c>
      <c r="O22" s="18">
        <f>SUM(I22:N22)</f>
        <v>9</v>
      </c>
      <c r="P22" s="12">
        <f>H22+O22</f>
        <v>58</v>
      </c>
      <c r="Q22" s="4">
        <f>B22*$C$7+C22*$C$7+D22*$D$7+F22*$F$7+G22*$G$7+E22*$E$7</f>
        <v>1928</v>
      </c>
      <c r="R22" s="4">
        <f>I22*$J$7+J22*$J$7+K22*$K$7+M22*$M$7+N22*$N$7+L22*$L$7</f>
        <v>256</v>
      </c>
      <c r="S22" s="4">
        <f>SUM(Q22:R22)</f>
        <v>2184</v>
      </c>
      <c r="T22" s="13"/>
    </row>
    <row r="23" spans="1:20" s="1" customFormat="1" ht="14.25" customHeight="1">
      <c r="A23" s="5" t="s">
        <v>25</v>
      </c>
      <c r="B23" s="8">
        <f aca="true" t="shared" si="2" ref="B23:N23">SUM(B21:B22)</f>
        <v>86</v>
      </c>
      <c r="C23" s="8">
        <f t="shared" si="2"/>
        <v>8</v>
      </c>
      <c r="D23" s="8">
        <f t="shared" si="2"/>
        <v>2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96</v>
      </c>
      <c r="I23" s="8">
        <f t="shared" si="2"/>
        <v>0</v>
      </c>
      <c r="J23" s="8">
        <f t="shared" si="2"/>
        <v>8</v>
      </c>
      <c r="K23" s="8">
        <f t="shared" si="2"/>
        <v>7</v>
      </c>
      <c r="L23" s="8">
        <f t="shared" si="2"/>
        <v>0</v>
      </c>
      <c r="M23" s="8">
        <f t="shared" si="2"/>
        <v>2</v>
      </c>
      <c r="N23" s="8">
        <f t="shared" si="2"/>
        <v>0</v>
      </c>
      <c r="O23" s="8">
        <f>SUM(O21:O22)</f>
        <v>17</v>
      </c>
      <c r="P23" s="8">
        <f>SUM(P21:P22)</f>
        <v>113</v>
      </c>
      <c r="Q23" s="8">
        <f>SUM(Q21:Q22)</f>
        <v>3808</v>
      </c>
      <c r="R23" s="8">
        <f>SUM(R21:R22)</f>
        <v>512</v>
      </c>
      <c r="S23" s="8">
        <f>SUM(S21:S22)</f>
        <v>4320</v>
      </c>
      <c r="T23" s="13"/>
    </row>
    <row r="24" spans="1:20" s="1" customFormat="1" ht="12.75">
      <c r="A24" s="78" t="s">
        <v>10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T24" s="13"/>
    </row>
    <row r="25" spans="1:20" ht="12.75">
      <c r="A25" s="10" t="s">
        <v>11</v>
      </c>
      <c r="B25" s="11">
        <v>44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SUM(B25:G25)</f>
        <v>44</v>
      </c>
      <c r="I25" s="18">
        <v>1</v>
      </c>
      <c r="J25" s="18">
        <v>0</v>
      </c>
      <c r="K25" s="18">
        <v>1</v>
      </c>
      <c r="L25" s="18">
        <v>0</v>
      </c>
      <c r="M25" s="18">
        <v>0</v>
      </c>
      <c r="N25" s="18">
        <v>0</v>
      </c>
      <c r="O25" s="18">
        <f>SUM(I25:N25)</f>
        <v>2</v>
      </c>
      <c r="P25" s="12">
        <f>SUM(O25,H25)</f>
        <v>46</v>
      </c>
      <c r="Q25" s="4">
        <f>B25*$C$7+C25*$C$7+D25*$D$7+F25*$F$7+G25*$G$7+E25*$E$7</f>
        <v>1760</v>
      </c>
      <c r="R25" s="4">
        <f>I25*$J$7+J25*$J$7+K25*$K$7+M25*$M$7+N25*$N$7+L25*$L$7</f>
        <v>64</v>
      </c>
      <c r="S25" s="4">
        <f>SUM(Q25:R25)</f>
        <v>1824</v>
      </c>
      <c r="T25" s="13"/>
    </row>
    <row r="26" spans="1:20" s="2" customFormat="1" ht="12.75">
      <c r="A26" s="14" t="s">
        <v>12</v>
      </c>
      <c r="B26" s="12">
        <v>80</v>
      </c>
      <c r="C26" s="12">
        <v>2</v>
      </c>
      <c r="D26" s="12">
        <v>0</v>
      </c>
      <c r="E26" s="12">
        <v>0</v>
      </c>
      <c r="F26" s="12">
        <v>0</v>
      </c>
      <c r="G26" s="12">
        <v>0</v>
      </c>
      <c r="H26" s="11">
        <f>SUM(B26:G26)</f>
        <v>82</v>
      </c>
      <c r="I26" s="18">
        <v>10</v>
      </c>
      <c r="J26" s="18">
        <v>2</v>
      </c>
      <c r="K26" s="18">
        <v>0</v>
      </c>
      <c r="L26" s="18">
        <v>0</v>
      </c>
      <c r="M26" s="18">
        <v>0</v>
      </c>
      <c r="N26" s="18">
        <v>0</v>
      </c>
      <c r="O26" s="18">
        <f>SUM(I26:N26)</f>
        <v>12</v>
      </c>
      <c r="P26" s="12">
        <f>SUM(O26,H26)</f>
        <v>94</v>
      </c>
      <c r="Q26" s="4">
        <f>B26*$C$7+C26*$C$7+D26*$D$7+F26*$F$7+G26*$G$7+E26*$E$7</f>
        <v>3280</v>
      </c>
      <c r="R26" s="4">
        <f>I26*$J$7+J26*$J$7+K26*$K$7+M26*$M$7+N26*$N$7+L26*$L$7</f>
        <v>480</v>
      </c>
      <c r="S26" s="4">
        <f>SUM(Q26:R26)</f>
        <v>3760</v>
      </c>
      <c r="T26" s="15"/>
    </row>
    <row r="27" spans="1:20" ht="12.75">
      <c r="A27" s="10" t="s">
        <v>4</v>
      </c>
      <c r="B27" s="11">
        <v>28</v>
      </c>
      <c r="C27" s="11">
        <v>11</v>
      </c>
      <c r="D27" s="11">
        <v>1</v>
      </c>
      <c r="E27" s="11">
        <v>0</v>
      </c>
      <c r="F27" s="11">
        <v>0</v>
      </c>
      <c r="G27" s="11">
        <v>0</v>
      </c>
      <c r="H27" s="11">
        <f>SUM(B27:G27)</f>
        <v>40</v>
      </c>
      <c r="I27" s="18">
        <v>1</v>
      </c>
      <c r="J27" s="18">
        <v>0</v>
      </c>
      <c r="K27" s="18">
        <v>2</v>
      </c>
      <c r="L27" s="18">
        <v>0</v>
      </c>
      <c r="M27" s="18">
        <v>0</v>
      </c>
      <c r="N27" s="18">
        <v>0</v>
      </c>
      <c r="O27" s="18">
        <f>SUM(I27:N27)</f>
        <v>3</v>
      </c>
      <c r="P27" s="12">
        <f>SUM(O27,H27)</f>
        <v>43</v>
      </c>
      <c r="Q27" s="4">
        <f>B27*$C$7+C27*$C$7+D27*$D$7+F27*$F$7+G27*$G$7+E27*$E$7</f>
        <v>1584</v>
      </c>
      <c r="R27" s="20">
        <f>SUM(R25:R26)</f>
        <v>544</v>
      </c>
      <c r="S27" s="4">
        <f>SUM(Q27:R27)</f>
        <v>2128</v>
      </c>
      <c r="T27" s="13"/>
    </row>
    <row r="28" spans="1:20" s="1" customFormat="1" ht="12.75">
      <c r="A28" s="5" t="s">
        <v>26</v>
      </c>
      <c r="B28" s="8">
        <f aca="true" t="shared" si="3" ref="B28:N28">SUM(B25:B27)</f>
        <v>152</v>
      </c>
      <c r="C28" s="8">
        <f t="shared" si="3"/>
        <v>13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166</v>
      </c>
      <c r="I28" s="8">
        <f t="shared" si="3"/>
        <v>12</v>
      </c>
      <c r="J28" s="8">
        <f t="shared" si="3"/>
        <v>2</v>
      </c>
      <c r="K28" s="8">
        <f t="shared" si="3"/>
        <v>3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>SUM(O27,O26,O25)</f>
        <v>17</v>
      </c>
      <c r="P28" s="8">
        <f>SUM(P25:P27)</f>
        <v>183</v>
      </c>
      <c r="Q28" s="8">
        <f>SUM(Q25:Q27)</f>
        <v>6624</v>
      </c>
      <c r="R28" s="8">
        <f>SUM(R25:R27)</f>
        <v>1088</v>
      </c>
      <c r="S28" s="8">
        <f>SUM(S25:S27)</f>
        <v>7712</v>
      </c>
      <c r="T28" s="13"/>
    </row>
    <row r="29" spans="1:20" s="1" customFormat="1" ht="12.75">
      <c r="A29" s="78" t="s">
        <v>13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  <c r="T29" s="13"/>
    </row>
    <row r="30" spans="1:20" ht="12.75">
      <c r="A30" s="10" t="s">
        <v>14</v>
      </c>
      <c r="B30" s="11">
        <v>45</v>
      </c>
      <c r="C30" s="11">
        <v>2</v>
      </c>
      <c r="D30" s="11">
        <v>1</v>
      </c>
      <c r="E30" s="11">
        <v>0</v>
      </c>
      <c r="F30" s="11">
        <v>0</v>
      </c>
      <c r="G30" s="11">
        <v>0</v>
      </c>
      <c r="H30" s="11">
        <f>SUM(B30:G30)</f>
        <v>48</v>
      </c>
      <c r="I30" s="18">
        <v>4</v>
      </c>
      <c r="J30" s="18">
        <v>2</v>
      </c>
      <c r="K30" s="18">
        <v>1</v>
      </c>
      <c r="L30" s="18">
        <v>0</v>
      </c>
      <c r="M30" s="18">
        <v>0</v>
      </c>
      <c r="N30" s="18">
        <v>0</v>
      </c>
      <c r="O30" s="18">
        <f>SUM(I30:N30)</f>
        <v>7</v>
      </c>
      <c r="P30" s="12">
        <f>SUM(O30,H30)</f>
        <v>55</v>
      </c>
      <c r="Q30" s="4">
        <f>B30*$C$7+C30*$C$7+D30*$D$7+F30*$F$7+G30*$G$7+E30*$E$7</f>
        <v>1904</v>
      </c>
      <c r="R30" s="4">
        <f>I30*$J$7+J30*$J$7+K30*$K$7+M30*$M$7+N30*$N$7+L30*$L$7</f>
        <v>264</v>
      </c>
      <c r="S30" s="4">
        <f>SUM(Q30:R30)</f>
        <v>2168</v>
      </c>
      <c r="T30" s="13"/>
    </row>
    <row r="31" spans="1:20" ht="12.75">
      <c r="A31" s="10" t="s">
        <v>4</v>
      </c>
      <c r="B31" s="18">
        <v>40</v>
      </c>
      <c r="C31" s="18">
        <v>1</v>
      </c>
      <c r="D31" s="18">
        <v>2</v>
      </c>
      <c r="E31" s="18">
        <v>0</v>
      </c>
      <c r="F31" s="18">
        <v>1</v>
      </c>
      <c r="G31" s="18">
        <v>1</v>
      </c>
      <c r="H31" s="11">
        <f>SUM(B31:G31)</f>
        <v>45</v>
      </c>
      <c r="I31" s="18">
        <v>0</v>
      </c>
      <c r="J31" s="18">
        <v>3</v>
      </c>
      <c r="K31" s="18">
        <v>1</v>
      </c>
      <c r="L31" s="18">
        <v>0</v>
      </c>
      <c r="M31" s="18">
        <v>0</v>
      </c>
      <c r="N31" s="18">
        <v>0</v>
      </c>
      <c r="O31" s="18">
        <f>SUM(I31:N31)</f>
        <v>4</v>
      </c>
      <c r="P31" s="12">
        <f>SUM(O31,H31)</f>
        <v>49</v>
      </c>
      <c r="Q31" s="4">
        <f>B31*$C$7+C31*$C$7+D31*$D$7+F31*$F$7+G31*$G$7+E31*$E$7</f>
        <v>1709</v>
      </c>
      <c r="R31" s="4">
        <f>I31*$J$7+J31*$J$7+K31*$K$7+M31*$M$7+N31*$N$7+L31*$L$7</f>
        <v>144</v>
      </c>
      <c r="S31" s="4">
        <f>SUM(Q31:R31)</f>
        <v>1853</v>
      </c>
      <c r="T31" s="13"/>
    </row>
    <row r="32" spans="1:20" ht="12.75">
      <c r="A32" s="10" t="s">
        <v>7</v>
      </c>
      <c r="B32" s="11">
        <v>64</v>
      </c>
      <c r="C32" s="11">
        <v>1</v>
      </c>
      <c r="D32" s="11">
        <v>0</v>
      </c>
      <c r="E32" s="11">
        <v>0</v>
      </c>
      <c r="F32" s="11">
        <v>0</v>
      </c>
      <c r="G32" s="11">
        <v>0</v>
      </c>
      <c r="H32" s="11">
        <f>SUM(B32:G32)</f>
        <v>65</v>
      </c>
      <c r="I32" s="18">
        <v>3</v>
      </c>
      <c r="J32" s="18">
        <v>3</v>
      </c>
      <c r="K32" s="18">
        <v>1</v>
      </c>
      <c r="L32" s="18">
        <v>0</v>
      </c>
      <c r="M32" s="18">
        <v>0</v>
      </c>
      <c r="N32" s="18">
        <v>0</v>
      </c>
      <c r="O32" s="18">
        <f>SUM(I32:N32)</f>
        <v>7</v>
      </c>
      <c r="P32" s="12">
        <f>SUM(O32,H32)</f>
        <v>72</v>
      </c>
      <c r="Q32" s="4">
        <f>B32*$C$7+C32*$C$7+D32*$D$7+F32*$F$7+G32*$G$7+E32*$E$7</f>
        <v>2600</v>
      </c>
      <c r="R32" s="4">
        <f>I32*$J$7+J32*$J$7+K32*$K$7+M32*$M$7+N32*$N$7+L32*$L$7</f>
        <v>264</v>
      </c>
      <c r="S32" s="4">
        <f>SUM(Q32:R32)</f>
        <v>2864</v>
      </c>
      <c r="T32" s="13"/>
    </row>
    <row r="33" spans="1:20" s="1" customFormat="1" ht="12.75">
      <c r="A33" s="5" t="s">
        <v>27</v>
      </c>
      <c r="B33" s="8">
        <f aca="true" t="shared" si="4" ref="B33:N33">SUM(B30:B32)</f>
        <v>149</v>
      </c>
      <c r="C33" s="8">
        <f t="shared" si="4"/>
        <v>4</v>
      </c>
      <c r="D33" s="8">
        <f t="shared" si="4"/>
        <v>3</v>
      </c>
      <c r="E33" s="8">
        <f t="shared" si="4"/>
        <v>0</v>
      </c>
      <c r="F33" s="8">
        <f t="shared" si="4"/>
        <v>1</v>
      </c>
      <c r="G33" s="8">
        <f t="shared" si="4"/>
        <v>1</v>
      </c>
      <c r="H33" s="8">
        <f t="shared" si="4"/>
        <v>158</v>
      </c>
      <c r="I33" s="8">
        <f t="shared" si="4"/>
        <v>7</v>
      </c>
      <c r="J33" s="8">
        <f t="shared" si="4"/>
        <v>8</v>
      </c>
      <c r="K33" s="8">
        <f t="shared" si="4"/>
        <v>3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>SUM(O30:O32)</f>
        <v>18</v>
      </c>
      <c r="P33" s="8">
        <f>SUM(P30:P32)</f>
        <v>176</v>
      </c>
      <c r="Q33" s="8">
        <f>SUM(Q30:Q32)</f>
        <v>6213</v>
      </c>
      <c r="R33" s="8">
        <f>SUM(R30:R32)</f>
        <v>672</v>
      </c>
      <c r="S33" s="8">
        <f>SUM(S30:S32)</f>
        <v>6885</v>
      </c>
      <c r="T33" s="13"/>
    </row>
    <row r="34" spans="1:20" s="1" customFormat="1" ht="12.7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13"/>
    </row>
    <row r="35" spans="1:20" s="1" customFormat="1" ht="12.75">
      <c r="A35" s="5" t="s">
        <v>28</v>
      </c>
      <c r="B35" s="8">
        <f aca="true" t="shared" si="5" ref="B35:O35">SUM(B33,B28,B23,B19,B14)</f>
        <v>819</v>
      </c>
      <c r="C35" s="8">
        <f t="shared" si="5"/>
        <v>126</v>
      </c>
      <c r="D35" s="8">
        <f t="shared" si="5"/>
        <v>66</v>
      </c>
      <c r="E35" s="8">
        <f t="shared" si="5"/>
        <v>1</v>
      </c>
      <c r="F35" s="8">
        <f t="shared" si="5"/>
        <v>11</v>
      </c>
      <c r="G35" s="22">
        <f t="shared" si="5"/>
        <v>3</v>
      </c>
      <c r="H35" s="24">
        <f t="shared" si="5"/>
        <v>1026</v>
      </c>
      <c r="I35" s="8">
        <f t="shared" si="5"/>
        <v>49</v>
      </c>
      <c r="J35" s="8">
        <f t="shared" si="5"/>
        <v>43</v>
      </c>
      <c r="K35" s="8">
        <f t="shared" si="5"/>
        <v>57</v>
      </c>
      <c r="L35" s="8">
        <f t="shared" si="5"/>
        <v>7</v>
      </c>
      <c r="M35" s="8">
        <f t="shared" si="5"/>
        <v>5</v>
      </c>
      <c r="N35" s="8">
        <f t="shared" si="5"/>
        <v>8</v>
      </c>
      <c r="O35" s="17">
        <f t="shared" si="5"/>
        <v>169</v>
      </c>
      <c r="P35" s="8">
        <f>SUM(P33,P28,P23,P19,P14)</f>
        <v>1195</v>
      </c>
      <c r="Q35" s="8">
        <f>SUM(Q33,Q28,Q23,Q19,Q14)</f>
        <v>39563</v>
      </c>
      <c r="R35" s="8">
        <f>SUM(R33,R28,R23,R19,R14)</f>
        <v>5776</v>
      </c>
      <c r="S35" s="8">
        <f>SUM(S33,S28,S23,S19,S14)</f>
        <v>45339</v>
      </c>
      <c r="T35" s="13"/>
    </row>
    <row r="36" spans="1:20" ht="12.75">
      <c r="A36" s="9" t="s">
        <v>31</v>
      </c>
      <c r="B36" s="9"/>
      <c r="C36" s="16"/>
      <c r="D36" s="16"/>
      <c r="E36" s="16"/>
      <c r="F36" s="16"/>
      <c r="G36" s="16"/>
      <c r="H36" s="23"/>
      <c r="I36" s="23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selectLockedCells="1" selectUnlockedCells="1"/>
  <mergeCells count="18">
    <mergeCell ref="A29:S29"/>
    <mergeCell ref="A34:S34"/>
    <mergeCell ref="R6:R7"/>
    <mergeCell ref="S6:S7"/>
    <mergeCell ref="A8:S8"/>
    <mergeCell ref="A15:S15"/>
    <mergeCell ref="A20:S20"/>
    <mergeCell ref="A24:S24"/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5" zoomScaleNormal="75" zoomScalePageLayoutView="0" workbookViewId="0" topLeftCell="A1">
      <selection activeCell="A5" sqref="A5:U5"/>
    </sheetView>
  </sheetViews>
  <sheetFormatPr defaultColWidth="9.140625" defaultRowHeight="12.75"/>
  <cols>
    <col min="1" max="1" width="44.28125" style="31" customWidth="1"/>
    <col min="2" max="2" width="7.7109375" style="31" customWidth="1"/>
    <col min="3" max="7" width="6.8515625" style="31" customWidth="1"/>
    <col min="8" max="9" width="7.7109375" style="32" customWidth="1"/>
    <col min="10" max="15" width="6.8515625" style="31" customWidth="1"/>
    <col min="16" max="16" width="8.421875" style="32" customWidth="1"/>
    <col min="17" max="17" width="10.28125" style="32" customWidth="1"/>
    <col min="18" max="18" width="10.28125" style="31" customWidth="1"/>
    <col min="19" max="19" width="12.421875" style="31" customWidth="1"/>
    <col min="20" max="20" width="8.57421875" style="31" bestFit="1" customWidth="1"/>
    <col min="21" max="21" width="5.57421875" style="31" customWidth="1"/>
    <col min="22" max="16384" width="9.140625" style="31" customWidth="1"/>
  </cols>
  <sheetData>
    <row r="1" spans="1:21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32" customFormat="1" ht="15.75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s="32" customFormat="1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32" customFormat="1" ht="15.75">
      <c r="A4" s="88" t="s">
        <v>58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32" customFormat="1" ht="15.75">
      <c r="A5" s="88" t="s">
        <v>62</v>
      </c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s="32" customFormat="1" ht="12.75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32" customFormat="1" ht="27" customHeight="1">
      <c r="A7" s="90" t="s">
        <v>45</v>
      </c>
      <c r="B7" s="91" t="s">
        <v>40</v>
      </c>
      <c r="C7" s="92"/>
      <c r="D7" s="92"/>
      <c r="E7" s="92"/>
      <c r="F7" s="92"/>
      <c r="G7" s="92"/>
      <c r="H7" s="93"/>
      <c r="I7" s="91" t="s">
        <v>41</v>
      </c>
      <c r="J7" s="92"/>
      <c r="K7" s="92"/>
      <c r="L7" s="92"/>
      <c r="M7" s="92"/>
      <c r="N7" s="92"/>
      <c r="O7" s="92"/>
      <c r="P7" s="93"/>
      <c r="Q7" s="76" t="s">
        <v>19</v>
      </c>
      <c r="R7" s="93" t="s">
        <v>42</v>
      </c>
      <c r="S7" s="90" t="s">
        <v>46</v>
      </c>
      <c r="T7" s="90" t="s">
        <v>22</v>
      </c>
      <c r="U7" s="33"/>
    </row>
    <row r="8" spans="1:21" s="32" customFormat="1" ht="16.5" customHeight="1">
      <c r="A8" s="90"/>
      <c r="B8" s="65" t="s">
        <v>32</v>
      </c>
      <c r="C8" s="40">
        <v>40</v>
      </c>
      <c r="D8" s="40">
        <v>24</v>
      </c>
      <c r="E8" s="40">
        <v>20</v>
      </c>
      <c r="F8" s="40">
        <v>12</v>
      </c>
      <c r="G8" s="40">
        <v>9</v>
      </c>
      <c r="H8" s="40" t="s">
        <v>18</v>
      </c>
      <c r="I8" s="40" t="s">
        <v>32</v>
      </c>
      <c r="J8" s="40">
        <v>40</v>
      </c>
      <c r="K8" s="40">
        <v>28</v>
      </c>
      <c r="L8" s="40">
        <v>24</v>
      </c>
      <c r="M8" s="40">
        <v>20</v>
      </c>
      <c r="N8" s="40">
        <v>12</v>
      </c>
      <c r="O8" s="40">
        <v>9</v>
      </c>
      <c r="P8" s="41" t="s">
        <v>18</v>
      </c>
      <c r="Q8" s="77"/>
      <c r="R8" s="93"/>
      <c r="S8" s="90"/>
      <c r="T8" s="90"/>
      <c r="U8" s="33"/>
    </row>
    <row r="9" spans="1:21" s="32" customFormat="1" ht="24.75" customHeight="1">
      <c r="A9" s="100" t="s">
        <v>15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33"/>
    </row>
    <row r="10" spans="1:21" ht="24.75" customHeight="1">
      <c r="A10" s="43" t="s">
        <v>47</v>
      </c>
      <c r="B10" s="44">
        <v>111</v>
      </c>
      <c r="C10" s="44">
        <v>24</v>
      </c>
      <c r="D10" s="44">
        <v>4</v>
      </c>
      <c r="E10" s="44"/>
      <c r="F10" s="44">
        <v>2</v>
      </c>
      <c r="G10" s="44"/>
      <c r="H10" s="44">
        <f>SUM(B10:G10)</f>
        <v>141</v>
      </c>
      <c r="I10" s="44">
        <v>9</v>
      </c>
      <c r="J10" s="44">
        <v>4</v>
      </c>
      <c r="K10" s="44"/>
      <c r="L10" s="44">
        <v>18</v>
      </c>
      <c r="M10" s="44"/>
      <c r="N10" s="44">
        <v>1</v>
      </c>
      <c r="O10" s="44"/>
      <c r="P10" s="44">
        <f>SUM(I10:O10)</f>
        <v>32</v>
      </c>
      <c r="Q10" s="44">
        <f>H10+P10</f>
        <v>173</v>
      </c>
      <c r="R10" s="47">
        <f>B10*$C$8+C10*$C$8+D10*$D$8+F10*$F$8+G10*$G$8+E10*$E$8</f>
        <v>5520</v>
      </c>
      <c r="S10" s="48">
        <f>I10*$J$8+J10*$J$8+L10*$L$8+N10*$N$8+O10*$O$8+M10*$M$8</f>
        <v>964</v>
      </c>
      <c r="T10" s="48">
        <f>SUM(R10:S10)</f>
        <v>6484</v>
      </c>
      <c r="U10" s="30"/>
    </row>
    <row r="11" spans="1:21" ht="24.75" customHeight="1">
      <c r="A11" s="43" t="s">
        <v>48</v>
      </c>
      <c r="B11" s="44">
        <v>45</v>
      </c>
      <c r="C11" s="44">
        <v>48</v>
      </c>
      <c r="D11" s="44">
        <v>27</v>
      </c>
      <c r="E11" s="44"/>
      <c r="F11" s="44">
        <v>7</v>
      </c>
      <c r="G11" s="44">
        <v>1</v>
      </c>
      <c r="H11" s="44">
        <f>SUM(B11:G11)</f>
        <v>128</v>
      </c>
      <c r="I11" s="44">
        <v>9</v>
      </c>
      <c r="J11" s="44">
        <v>4</v>
      </c>
      <c r="K11" s="44"/>
      <c r="L11" s="44">
        <v>2</v>
      </c>
      <c r="M11" s="44">
        <v>9</v>
      </c>
      <c r="N11" s="44"/>
      <c r="O11" s="44"/>
      <c r="P11" s="44">
        <f>SUM(I11:O11)</f>
        <v>24</v>
      </c>
      <c r="Q11" s="44">
        <f>H11+P11</f>
        <v>152</v>
      </c>
      <c r="R11" s="47">
        <f>B11*$C$8+C11*$C$8+D11*$D$8+F11*$F$8+G11*$G$8+E11*$E$8</f>
        <v>4461</v>
      </c>
      <c r="S11" s="48">
        <f>I11*$J$8+J11*$J$8+L11*$L$8+N11*$N$8+O11*$O$8+M11*$M$8</f>
        <v>748</v>
      </c>
      <c r="T11" s="48">
        <f>SUM(R11:S11)</f>
        <v>5209</v>
      </c>
      <c r="U11" s="30"/>
    </row>
    <row r="12" spans="1:21" ht="24.75" customHeight="1">
      <c r="A12" s="43" t="s">
        <v>49</v>
      </c>
      <c r="B12" s="44">
        <v>77</v>
      </c>
      <c r="C12" s="44">
        <v>3</v>
      </c>
      <c r="D12" s="44">
        <v>1</v>
      </c>
      <c r="E12" s="44"/>
      <c r="F12" s="44"/>
      <c r="G12" s="44"/>
      <c r="H12" s="44">
        <f>SUM(B12:G12)</f>
        <v>81</v>
      </c>
      <c r="I12" s="44">
        <v>3</v>
      </c>
      <c r="J12" s="44">
        <v>3</v>
      </c>
      <c r="K12" s="44">
        <v>1</v>
      </c>
      <c r="L12" s="44">
        <v>5</v>
      </c>
      <c r="M12" s="44">
        <v>1</v>
      </c>
      <c r="N12" s="44">
        <v>1</v>
      </c>
      <c r="O12" s="44"/>
      <c r="P12" s="44">
        <f>SUM(I12:O12)</f>
        <v>14</v>
      </c>
      <c r="Q12" s="44">
        <f>H12+P12</f>
        <v>95</v>
      </c>
      <c r="R12" s="47">
        <f>B12*$C$8+C12*$C$8+D12*$D$8+F12*$F$8+G12*$G$8</f>
        <v>3224</v>
      </c>
      <c r="S12" s="48">
        <f>I12*$J$8+J12*$J$8+L12*$L$8+N12*$N$8+O12*$O$8+M12*$M$8+K12*$K$8</f>
        <v>420</v>
      </c>
      <c r="T12" s="48">
        <f>SUM(R12:S12)</f>
        <v>3644</v>
      </c>
      <c r="U12" s="30"/>
    </row>
    <row r="13" spans="1:21" ht="24.75" customHeight="1">
      <c r="A13" s="43" t="s">
        <v>50</v>
      </c>
      <c r="B13" s="44">
        <v>31</v>
      </c>
      <c r="C13" s="44">
        <v>3</v>
      </c>
      <c r="D13" s="44">
        <v>4</v>
      </c>
      <c r="E13" s="44"/>
      <c r="F13" s="44"/>
      <c r="G13" s="44"/>
      <c r="H13" s="44">
        <f>SUM(B13:G13)</f>
        <v>38</v>
      </c>
      <c r="I13" s="44">
        <v>4</v>
      </c>
      <c r="J13" s="44"/>
      <c r="K13" s="44"/>
      <c r="L13" s="44">
        <v>6</v>
      </c>
      <c r="M13" s="44"/>
      <c r="N13" s="44"/>
      <c r="O13" s="44"/>
      <c r="P13" s="44">
        <f>SUM(I13:O13)</f>
        <v>10</v>
      </c>
      <c r="Q13" s="44">
        <f>H13+P13</f>
        <v>48</v>
      </c>
      <c r="R13" s="47">
        <f>B13*$C$8+C13*$C$8+D13*$D$8+F13*$F$8+G13*$G$8</f>
        <v>1456</v>
      </c>
      <c r="S13" s="48">
        <f>I13*$J$8+J13*$J$8+L13*$L$8+N13*$N$8+O13*$O$8+M13*$M$8</f>
        <v>304</v>
      </c>
      <c r="T13" s="48">
        <f>SUM(R13:S13)</f>
        <v>1760</v>
      </c>
      <c r="U13" s="30"/>
    </row>
    <row r="14" spans="1:21" ht="24.75" customHeight="1">
      <c r="A14" s="43" t="s">
        <v>51</v>
      </c>
      <c r="B14" s="44">
        <v>71</v>
      </c>
      <c r="C14" s="44">
        <v>3</v>
      </c>
      <c r="D14" s="44"/>
      <c r="E14" s="44"/>
      <c r="F14" s="44"/>
      <c r="G14" s="44"/>
      <c r="H14" s="44">
        <f>SUM(B14:G14)</f>
        <v>74</v>
      </c>
      <c r="I14" s="44">
        <v>8</v>
      </c>
      <c r="J14" s="44">
        <v>6</v>
      </c>
      <c r="K14" s="44"/>
      <c r="L14" s="44">
        <v>3</v>
      </c>
      <c r="M14" s="44"/>
      <c r="N14" s="44"/>
      <c r="O14" s="44"/>
      <c r="P14" s="44">
        <f>SUM(I14:O14)</f>
        <v>17</v>
      </c>
      <c r="Q14" s="44">
        <f>H14+P14</f>
        <v>91</v>
      </c>
      <c r="R14" s="47">
        <f>B14*$C$8+C14*$C$8+D14*$D$8+F14*$F$8+G14*$G$8</f>
        <v>2960</v>
      </c>
      <c r="S14" s="48">
        <f>I14*$J$8+J14*$J$8+L14*$L$8+N14*$N$8+O14*$O$8+M14*$M$8</f>
        <v>632</v>
      </c>
      <c r="T14" s="48">
        <f>SUM(R14:S14)</f>
        <v>3592</v>
      </c>
      <c r="U14" s="30"/>
    </row>
    <row r="15" spans="1:21" s="32" customFormat="1" ht="24.75" customHeight="1">
      <c r="A15" s="50" t="s">
        <v>44</v>
      </c>
      <c r="B15" s="51">
        <f aca="true" t="shared" si="0" ref="B15:T15">SUM(B10:B14)</f>
        <v>335</v>
      </c>
      <c r="C15" s="51">
        <f t="shared" si="0"/>
        <v>81</v>
      </c>
      <c r="D15" s="51">
        <f t="shared" si="0"/>
        <v>36</v>
      </c>
      <c r="E15" s="51">
        <f t="shared" si="0"/>
        <v>0</v>
      </c>
      <c r="F15" s="51">
        <f t="shared" si="0"/>
        <v>9</v>
      </c>
      <c r="G15" s="51">
        <f t="shared" si="0"/>
        <v>1</v>
      </c>
      <c r="H15" s="51">
        <f t="shared" si="0"/>
        <v>462</v>
      </c>
      <c r="I15" s="51">
        <f t="shared" si="0"/>
        <v>33</v>
      </c>
      <c r="J15" s="51">
        <f t="shared" si="0"/>
        <v>17</v>
      </c>
      <c r="K15" s="51">
        <f t="shared" si="0"/>
        <v>1</v>
      </c>
      <c r="L15" s="51">
        <f t="shared" si="0"/>
        <v>34</v>
      </c>
      <c r="M15" s="51">
        <f t="shared" si="0"/>
        <v>10</v>
      </c>
      <c r="N15" s="51">
        <f t="shared" si="0"/>
        <v>2</v>
      </c>
      <c r="O15" s="51">
        <f t="shared" si="0"/>
        <v>0</v>
      </c>
      <c r="P15" s="51">
        <f>SUM(P10:P14)</f>
        <v>97</v>
      </c>
      <c r="Q15" s="51">
        <f>SUM(Q10:Q14)</f>
        <v>559</v>
      </c>
      <c r="R15" s="51">
        <f t="shared" si="0"/>
        <v>17621</v>
      </c>
      <c r="S15" s="51">
        <f t="shared" si="0"/>
        <v>3068</v>
      </c>
      <c r="T15" s="51">
        <f t="shared" si="0"/>
        <v>20689</v>
      </c>
      <c r="U15" s="30"/>
    </row>
    <row r="16" spans="1:21" s="32" customFormat="1" ht="24.75" customHeight="1">
      <c r="A16" s="94" t="s">
        <v>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30"/>
    </row>
    <row r="17" spans="1:21" ht="24.75" customHeight="1">
      <c r="A17" s="43" t="s">
        <v>50</v>
      </c>
      <c r="B17" s="44">
        <v>34</v>
      </c>
      <c r="C17" s="44">
        <v>16</v>
      </c>
      <c r="D17" s="44">
        <v>4</v>
      </c>
      <c r="E17" s="44"/>
      <c r="F17" s="44"/>
      <c r="G17" s="44"/>
      <c r="H17" s="44">
        <f>SUM(B17:G17)</f>
        <v>54</v>
      </c>
      <c r="I17" s="44">
        <v>2</v>
      </c>
      <c r="J17" s="44">
        <v>4</v>
      </c>
      <c r="K17" s="44"/>
      <c r="L17" s="44">
        <v>7</v>
      </c>
      <c r="M17" s="44"/>
      <c r="N17" s="44">
        <v>1</v>
      </c>
      <c r="O17" s="44">
        <v>1</v>
      </c>
      <c r="P17" s="44">
        <f>SUM(I17:O17)</f>
        <v>15</v>
      </c>
      <c r="Q17" s="44">
        <f>H17+P17</f>
        <v>69</v>
      </c>
      <c r="R17" s="48">
        <f>B17*$C$8+C17*$C$8+D17*$D$8+F17*$F$8+G17*$G$8+E17*$E$8</f>
        <v>2096</v>
      </c>
      <c r="S17" s="48">
        <f>I17*$J$8+J17*$J$8+L17*$L$8+N17*$N$8+O17*$O$8+M17*$M$8</f>
        <v>429</v>
      </c>
      <c r="T17" s="48">
        <f>SUM(R17:S17)</f>
        <v>2525</v>
      </c>
      <c r="U17" s="30"/>
    </row>
    <row r="18" spans="1:21" ht="24.75" customHeight="1">
      <c r="A18" s="43" t="s">
        <v>52</v>
      </c>
      <c r="B18" s="44">
        <v>60</v>
      </c>
      <c r="C18" s="44">
        <v>3</v>
      </c>
      <c r="D18" s="44"/>
      <c r="E18" s="44"/>
      <c r="F18" s="44"/>
      <c r="G18" s="44"/>
      <c r="H18" s="44">
        <f>SUM(B18:G18)</f>
        <v>63</v>
      </c>
      <c r="I18" s="44">
        <v>2</v>
      </c>
      <c r="J18" s="44">
        <v>3</v>
      </c>
      <c r="K18" s="44"/>
      <c r="L18" s="44">
        <v>5</v>
      </c>
      <c r="M18" s="44"/>
      <c r="N18" s="44"/>
      <c r="O18" s="44"/>
      <c r="P18" s="44">
        <f>SUM(I18:O18)</f>
        <v>10</v>
      </c>
      <c r="Q18" s="44">
        <f>H18+P18</f>
        <v>73</v>
      </c>
      <c r="R18" s="48">
        <f>B18*$C$8+C18*$C$8+D18*$D$8+F18*$F$8+G18*$G$8+E18*$E$8</f>
        <v>2520</v>
      </c>
      <c r="S18" s="48">
        <f>I18*$J$8+J18*$J$8+L18*$L$8+N18*$N$8+O18*$O$8+M18*$M$8</f>
        <v>320</v>
      </c>
      <c r="T18" s="48">
        <f>SUM(R18:S18)</f>
        <v>2840</v>
      </c>
      <c r="U18" s="30"/>
    </row>
    <row r="19" spans="1:21" ht="24.75" customHeight="1">
      <c r="A19" s="43" t="s">
        <v>53</v>
      </c>
      <c r="B19" s="44">
        <v>39</v>
      </c>
      <c r="C19" s="44">
        <v>5</v>
      </c>
      <c r="D19" s="44">
        <v>11</v>
      </c>
      <c r="E19" s="44"/>
      <c r="F19" s="44"/>
      <c r="G19" s="44"/>
      <c r="H19" s="44">
        <f>SUM(B19:G19)</f>
        <v>55</v>
      </c>
      <c r="I19" s="44">
        <v>5</v>
      </c>
      <c r="J19" s="44">
        <v>2</v>
      </c>
      <c r="K19" s="49"/>
      <c r="L19" s="44">
        <v>1</v>
      </c>
      <c r="M19" s="44"/>
      <c r="N19" s="44">
        <v>5</v>
      </c>
      <c r="O19" s="44">
        <v>3</v>
      </c>
      <c r="P19" s="44">
        <f>SUM(I19:O19)</f>
        <v>16</v>
      </c>
      <c r="Q19" s="44">
        <f>H19+P19</f>
        <v>71</v>
      </c>
      <c r="R19" s="48">
        <f>B19*$C$8+C19*$C$8+D19*$D$8+F19*$F$8+G19*$G$8+E19*$E$8</f>
        <v>2024</v>
      </c>
      <c r="S19" s="48">
        <f>I19*$J$8+J19*$J$8+L19*$L$8+N19*$N$8+O19*$O$8+M19*$M$8</f>
        <v>391</v>
      </c>
      <c r="T19" s="48">
        <f>SUM(R19:S19)</f>
        <v>2415</v>
      </c>
      <c r="U19" s="30"/>
    </row>
    <row r="20" spans="1:21" s="32" customFormat="1" ht="24.75" customHeight="1">
      <c r="A20" s="50" t="s">
        <v>44</v>
      </c>
      <c r="B20" s="51">
        <f aca="true" t="shared" si="1" ref="B20:P20">SUM(B17:B19)</f>
        <v>133</v>
      </c>
      <c r="C20" s="51">
        <f t="shared" si="1"/>
        <v>24</v>
      </c>
      <c r="D20" s="51">
        <f t="shared" si="1"/>
        <v>15</v>
      </c>
      <c r="E20" s="51">
        <f t="shared" si="1"/>
        <v>0</v>
      </c>
      <c r="F20" s="51">
        <f t="shared" si="1"/>
        <v>0</v>
      </c>
      <c r="G20" s="51">
        <f t="shared" si="1"/>
        <v>0</v>
      </c>
      <c r="H20" s="51">
        <f t="shared" si="1"/>
        <v>172</v>
      </c>
      <c r="I20" s="51">
        <f t="shared" si="1"/>
        <v>9</v>
      </c>
      <c r="J20" s="51">
        <f t="shared" si="1"/>
        <v>9</v>
      </c>
      <c r="K20" s="51">
        <f t="shared" si="1"/>
        <v>0</v>
      </c>
      <c r="L20" s="51">
        <f t="shared" si="1"/>
        <v>13</v>
      </c>
      <c r="M20" s="51">
        <f t="shared" si="1"/>
        <v>0</v>
      </c>
      <c r="N20" s="51">
        <f t="shared" si="1"/>
        <v>6</v>
      </c>
      <c r="O20" s="51">
        <f t="shared" si="1"/>
        <v>4</v>
      </c>
      <c r="P20" s="51">
        <f t="shared" si="1"/>
        <v>41</v>
      </c>
      <c r="Q20" s="51">
        <f>SUM(Q17:Q19)</f>
        <v>213</v>
      </c>
      <c r="R20" s="51">
        <f>SUM(R17:R19)</f>
        <v>6640</v>
      </c>
      <c r="S20" s="51">
        <f>SUM(S17:S19)</f>
        <v>1140</v>
      </c>
      <c r="T20" s="51">
        <f>SUM(T17:T19)</f>
        <v>7780</v>
      </c>
      <c r="U20" s="30"/>
    </row>
    <row r="21" spans="1:21" s="32" customFormat="1" ht="24.75" customHeight="1">
      <c r="A21" s="94" t="s">
        <v>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30"/>
    </row>
    <row r="22" spans="1:21" ht="24.75" customHeight="1">
      <c r="A22" s="43" t="s">
        <v>54</v>
      </c>
      <c r="B22" s="44">
        <v>46</v>
      </c>
      <c r="C22" s="44">
        <v>1</v>
      </c>
      <c r="D22" s="44"/>
      <c r="E22" s="44"/>
      <c r="F22" s="44"/>
      <c r="G22" s="44"/>
      <c r="H22" s="44">
        <f>SUM(B22:G22)</f>
        <v>47</v>
      </c>
      <c r="I22" s="44">
        <v>3</v>
      </c>
      <c r="J22" s="44">
        <v>2</v>
      </c>
      <c r="K22" s="44"/>
      <c r="L22" s="44">
        <v>7</v>
      </c>
      <c r="M22" s="44"/>
      <c r="N22" s="44"/>
      <c r="O22" s="44"/>
      <c r="P22" s="44">
        <f>SUM(I22:O22)</f>
        <v>12</v>
      </c>
      <c r="Q22" s="44">
        <f>H22+P22</f>
        <v>59</v>
      </c>
      <c r="R22" s="48">
        <f>B22*$C$8+C22*$C$8+D22*$D$8+F22*$F$8+G22*$G$8+E22*$E$8</f>
        <v>1880</v>
      </c>
      <c r="S22" s="48">
        <f>I22*$J$8+J22*$J$8+L22*$L$8+N22*$N$8+O22*$O$8+M22*$M$8</f>
        <v>368</v>
      </c>
      <c r="T22" s="48">
        <f>SUM(R22:S22)</f>
        <v>2248</v>
      </c>
      <c r="U22" s="30"/>
    </row>
    <row r="23" spans="1:21" ht="24.75" customHeight="1">
      <c r="A23" s="43" t="s">
        <v>50</v>
      </c>
      <c r="B23" s="44">
        <v>49</v>
      </c>
      <c r="C23" s="44">
        <v>7</v>
      </c>
      <c r="D23" s="44">
        <v>7</v>
      </c>
      <c r="E23" s="44"/>
      <c r="F23" s="44"/>
      <c r="G23" s="44"/>
      <c r="H23" s="44">
        <f>SUM(B23:G23)</f>
        <v>63</v>
      </c>
      <c r="I23" s="44">
        <v>1</v>
      </c>
      <c r="J23" s="44">
        <v>3</v>
      </c>
      <c r="K23" s="44"/>
      <c r="L23" s="44">
        <v>9</v>
      </c>
      <c r="M23" s="44"/>
      <c r="N23" s="44">
        <v>2</v>
      </c>
      <c r="O23" s="44"/>
      <c r="P23" s="44">
        <f>SUM(I23:O23)</f>
        <v>15</v>
      </c>
      <c r="Q23" s="44">
        <f>H23+P23</f>
        <v>78</v>
      </c>
      <c r="R23" s="48">
        <f>B23*$C$8+C23*$C$8+D23*$D$8+F23*$F$8+G23*$G$8+E23*$E$8</f>
        <v>2408</v>
      </c>
      <c r="S23" s="48">
        <f>I23*$J$8+J23*$J$8+L23*$L$8+N23*$N$8+O23*$O$8+M23*$M$8</f>
        <v>400</v>
      </c>
      <c r="T23" s="48">
        <f>SUM(R23:S23)</f>
        <v>2808</v>
      </c>
      <c r="U23" s="30"/>
    </row>
    <row r="24" spans="1:21" s="32" customFormat="1" ht="24.75" customHeight="1">
      <c r="A24" s="50" t="s">
        <v>44</v>
      </c>
      <c r="B24" s="51">
        <f aca="true" t="shared" si="2" ref="B24:O24">SUM(B22:B23)</f>
        <v>95</v>
      </c>
      <c r="C24" s="51">
        <f t="shared" si="2"/>
        <v>8</v>
      </c>
      <c r="D24" s="51">
        <f t="shared" si="2"/>
        <v>7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110</v>
      </c>
      <c r="I24" s="51">
        <f t="shared" si="2"/>
        <v>4</v>
      </c>
      <c r="J24" s="51">
        <f t="shared" si="2"/>
        <v>5</v>
      </c>
      <c r="K24" s="51">
        <f t="shared" si="2"/>
        <v>0</v>
      </c>
      <c r="L24" s="51">
        <f t="shared" si="2"/>
        <v>16</v>
      </c>
      <c r="M24" s="51">
        <f t="shared" si="2"/>
        <v>0</v>
      </c>
      <c r="N24" s="51">
        <f t="shared" si="2"/>
        <v>2</v>
      </c>
      <c r="O24" s="51">
        <f t="shared" si="2"/>
        <v>0</v>
      </c>
      <c r="P24" s="51">
        <f>SUM(P22:P23)</f>
        <v>27</v>
      </c>
      <c r="Q24" s="51">
        <f>SUM(Q22:Q23)</f>
        <v>137</v>
      </c>
      <c r="R24" s="51">
        <f>SUM(R22:R23)</f>
        <v>4288</v>
      </c>
      <c r="S24" s="51">
        <f>SUM(S22:S23)</f>
        <v>768</v>
      </c>
      <c r="T24" s="51">
        <f>SUM(T22:T23)</f>
        <v>5056</v>
      </c>
      <c r="U24" s="30"/>
    </row>
    <row r="25" spans="1:21" s="32" customFormat="1" ht="24.75" customHeigh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30"/>
    </row>
    <row r="26" spans="1:21" ht="24.75" customHeight="1">
      <c r="A26" s="43" t="s">
        <v>55</v>
      </c>
      <c r="B26" s="44">
        <v>43</v>
      </c>
      <c r="C26" s="44"/>
      <c r="D26" s="44"/>
      <c r="E26" s="44"/>
      <c r="F26" s="44"/>
      <c r="G26" s="44"/>
      <c r="H26" s="44">
        <f>SUM(B26:G26)</f>
        <v>43</v>
      </c>
      <c r="I26" s="44">
        <v>2</v>
      </c>
      <c r="J26" s="44">
        <v>4</v>
      </c>
      <c r="K26" s="44"/>
      <c r="L26" s="44">
        <v>1</v>
      </c>
      <c r="M26" s="44"/>
      <c r="N26" s="44"/>
      <c r="O26" s="44"/>
      <c r="P26" s="44">
        <f>SUM(I26:O26)</f>
        <v>7</v>
      </c>
      <c r="Q26" s="44">
        <f>SUM(P26,H26)</f>
        <v>50</v>
      </c>
      <c r="R26" s="48">
        <f>B26*$C$8+C26*$C$8+D26*$D$8+F26*$F$8+G26*$G$8+E26*$E$8</f>
        <v>1720</v>
      </c>
      <c r="S26" s="48">
        <f>I26*$J$8+J26*$J$8+L26*$L$8+N26*$N$8+O26*$O$8+M26*$M$8</f>
        <v>264</v>
      </c>
      <c r="T26" s="48">
        <f>SUM(R26:S26)</f>
        <v>1984</v>
      </c>
      <c r="U26" s="30"/>
    </row>
    <row r="27" spans="1:21" s="35" customFormat="1" ht="24.75" customHeight="1">
      <c r="A27" s="52" t="s">
        <v>56</v>
      </c>
      <c r="B27" s="44">
        <v>83</v>
      </c>
      <c r="C27" s="44"/>
      <c r="D27" s="44"/>
      <c r="E27" s="44"/>
      <c r="F27" s="44"/>
      <c r="G27" s="44"/>
      <c r="H27" s="44">
        <f>SUM(B27:G27)</f>
        <v>83</v>
      </c>
      <c r="I27" s="44">
        <v>13</v>
      </c>
      <c r="J27" s="44">
        <v>4</v>
      </c>
      <c r="K27" s="44"/>
      <c r="L27" s="44">
        <v>3</v>
      </c>
      <c r="M27" s="44"/>
      <c r="N27" s="44"/>
      <c r="O27" s="44"/>
      <c r="P27" s="44">
        <f>SUM(I27:O27)</f>
        <v>20</v>
      </c>
      <c r="Q27" s="44">
        <f>SUM(P27,H27)</f>
        <v>103</v>
      </c>
      <c r="R27" s="48">
        <f>B27*$C$8+C27*$C$8+D27*$D$8+F27*$F$8+G27*$G$8+E27*$E$8</f>
        <v>3320</v>
      </c>
      <c r="S27" s="48">
        <f>I27*$J$8+J27*$J$8+L27*$L$8+N27*$N$8+O27*$O$8+M27*$M$8</f>
        <v>752</v>
      </c>
      <c r="T27" s="48">
        <f>SUM(R27:S27)</f>
        <v>4072</v>
      </c>
      <c r="U27" s="34"/>
    </row>
    <row r="28" spans="1:21" ht="24.75" customHeight="1">
      <c r="A28" s="43" t="s">
        <v>50</v>
      </c>
      <c r="B28" s="44">
        <v>30</v>
      </c>
      <c r="C28" s="44">
        <v>11</v>
      </c>
      <c r="D28" s="44">
        <v>1</v>
      </c>
      <c r="E28" s="44"/>
      <c r="F28" s="44"/>
      <c r="G28" s="44"/>
      <c r="H28" s="44">
        <f>SUM(B28:G28)</f>
        <v>42</v>
      </c>
      <c r="I28" s="44"/>
      <c r="J28" s="44"/>
      <c r="K28" s="44"/>
      <c r="L28" s="44">
        <v>4</v>
      </c>
      <c r="M28" s="44"/>
      <c r="N28" s="44"/>
      <c r="O28" s="44"/>
      <c r="P28" s="44">
        <f>SUM(I28:O28)</f>
        <v>4</v>
      </c>
      <c r="Q28" s="44">
        <f>SUM(P28,H28)</f>
        <v>46</v>
      </c>
      <c r="R28" s="48">
        <f>B28*$C$8+C28*$C$8+D28*$D$8+F28*$F$8+G28*$G$8+E28*$E$8</f>
        <v>1664</v>
      </c>
      <c r="S28" s="48">
        <f>I28*$J$8+J28*$J$8+L28*$L$8+N28*$N$8+O28*$O$8+M28*$M$8</f>
        <v>96</v>
      </c>
      <c r="T28" s="48">
        <f>SUM(R28:S28)</f>
        <v>1760</v>
      </c>
      <c r="U28" s="30"/>
    </row>
    <row r="29" spans="1:21" s="32" customFormat="1" ht="24.75" customHeight="1">
      <c r="A29" s="50" t="s">
        <v>44</v>
      </c>
      <c r="B29" s="51">
        <f aca="true" t="shared" si="3" ref="B29:O29">SUM(B26:B28)</f>
        <v>156</v>
      </c>
      <c r="C29" s="51">
        <f t="shared" si="3"/>
        <v>11</v>
      </c>
      <c r="D29" s="51">
        <f t="shared" si="3"/>
        <v>1</v>
      </c>
      <c r="E29" s="51">
        <f t="shared" si="3"/>
        <v>0</v>
      </c>
      <c r="F29" s="51">
        <f t="shared" si="3"/>
        <v>0</v>
      </c>
      <c r="G29" s="51">
        <f t="shared" si="3"/>
        <v>0</v>
      </c>
      <c r="H29" s="51">
        <f t="shared" si="3"/>
        <v>168</v>
      </c>
      <c r="I29" s="51">
        <f t="shared" si="3"/>
        <v>15</v>
      </c>
      <c r="J29" s="51">
        <f t="shared" si="3"/>
        <v>8</v>
      </c>
      <c r="K29" s="51">
        <f t="shared" si="3"/>
        <v>0</v>
      </c>
      <c r="L29" s="51">
        <f t="shared" si="3"/>
        <v>8</v>
      </c>
      <c r="M29" s="51">
        <f t="shared" si="3"/>
        <v>0</v>
      </c>
      <c r="N29" s="51">
        <f t="shared" si="3"/>
        <v>0</v>
      </c>
      <c r="O29" s="51">
        <f t="shared" si="3"/>
        <v>0</v>
      </c>
      <c r="P29" s="51">
        <f>SUM(P28,P27,P26)</f>
        <v>31</v>
      </c>
      <c r="Q29" s="51">
        <f>SUM(Q26:Q28)</f>
        <v>199</v>
      </c>
      <c r="R29" s="51">
        <f>SUM(R26:R28)</f>
        <v>6704</v>
      </c>
      <c r="S29" s="51">
        <f>SUM(S26:S28)</f>
        <v>1112</v>
      </c>
      <c r="T29" s="51">
        <f>SUM(T26:T28)</f>
        <v>7816</v>
      </c>
      <c r="U29" s="30"/>
    </row>
    <row r="30" spans="1:21" s="32" customFormat="1" ht="24.75" customHeight="1">
      <c r="A30" s="94" t="s">
        <v>13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30"/>
    </row>
    <row r="31" spans="1:21" ht="24.75" customHeight="1">
      <c r="A31" s="43" t="s">
        <v>14</v>
      </c>
      <c r="B31" s="44">
        <v>42</v>
      </c>
      <c r="C31" s="44">
        <v>2</v>
      </c>
      <c r="D31" s="44">
        <v>1</v>
      </c>
      <c r="E31" s="44"/>
      <c r="F31" s="44"/>
      <c r="G31" s="44"/>
      <c r="H31" s="44">
        <f>SUM(B31:G31)</f>
        <v>45</v>
      </c>
      <c r="I31" s="44">
        <v>8</v>
      </c>
      <c r="J31" s="44">
        <v>2</v>
      </c>
      <c r="K31" s="44"/>
      <c r="L31" s="44">
        <v>2</v>
      </c>
      <c r="M31" s="44"/>
      <c r="N31" s="44"/>
      <c r="O31" s="44"/>
      <c r="P31" s="44">
        <f>SUM(I31:O31)</f>
        <v>12</v>
      </c>
      <c r="Q31" s="44">
        <f>SUM(P31,H31)</f>
        <v>57</v>
      </c>
      <c r="R31" s="48">
        <f>B31*$C$8+C31*$C$8+D31*$D$8+F31*$F$8+G31*$G$8+E31*$E$8</f>
        <v>1784</v>
      </c>
      <c r="S31" s="48">
        <f>I31*$J$8+J31*$J$8+L31*$L$8+N31*$N$8+O31*$O$8+M31*$M$8</f>
        <v>448</v>
      </c>
      <c r="T31" s="48">
        <f>SUM(R31:S31)</f>
        <v>2232</v>
      </c>
      <c r="U31" s="30"/>
    </row>
    <row r="32" spans="1:21" ht="24.75" customHeight="1">
      <c r="A32" s="43" t="s">
        <v>4</v>
      </c>
      <c r="B32" s="44">
        <v>43</v>
      </c>
      <c r="C32" s="44">
        <v>1</v>
      </c>
      <c r="D32" s="44">
        <v>2</v>
      </c>
      <c r="E32" s="44"/>
      <c r="F32" s="44">
        <v>1</v>
      </c>
      <c r="G32" s="44">
        <v>1</v>
      </c>
      <c r="H32" s="44">
        <f>SUM(B32:G32)</f>
        <v>48</v>
      </c>
      <c r="I32" s="44">
        <v>7</v>
      </c>
      <c r="J32" s="44">
        <v>1</v>
      </c>
      <c r="K32" s="44"/>
      <c r="L32" s="44">
        <v>4</v>
      </c>
      <c r="M32" s="44">
        <v>3</v>
      </c>
      <c r="N32" s="44"/>
      <c r="O32" s="44"/>
      <c r="P32" s="44">
        <f>SUM(I32:O32)</f>
        <v>15</v>
      </c>
      <c r="Q32" s="44">
        <f>SUM(P32,H32)</f>
        <v>63</v>
      </c>
      <c r="R32" s="48">
        <f>B32*$C$8+C32*$C$8+D32*$D$8+F32*$F$8+G32*$G$8+E32*$E$8</f>
        <v>1829</v>
      </c>
      <c r="S32" s="48">
        <f>I32*$J$8+J32*$J$8+L32*$L$8+N32*$N$8+O32*$O$8+M32*$M$8</f>
        <v>476</v>
      </c>
      <c r="T32" s="48">
        <f>SUM(R32:S32)</f>
        <v>2305</v>
      </c>
      <c r="U32" s="30"/>
    </row>
    <row r="33" spans="1:21" ht="24.75" customHeight="1">
      <c r="A33" s="43" t="s">
        <v>7</v>
      </c>
      <c r="B33" s="44">
        <v>63</v>
      </c>
      <c r="C33" s="44">
        <v>1</v>
      </c>
      <c r="D33" s="44"/>
      <c r="E33" s="44"/>
      <c r="F33" s="44"/>
      <c r="G33" s="44"/>
      <c r="H33" s="44">
        <f>SUM(B33:G33)</f>
        <v>64</v>
      </c>
      <c r="I33" s="44">
        <v>8</v>
      </c>
      <c r="J33" s="44">
        <v>4</v>
      </c>
      <c r="K33" s="44"/>
      <c r="L33" s="44">
        <v>1</v>
      </c>
      <c r="M33" s="44"/>
      <c r="N33" s="44"/>
      <c r="O33" s="44"/>
      <c r="P33" s="44">
        <f>SUM(I33:O33)</f>
        <v>13</v>
      </c>
      <c r="Q33" s="44">
        <f>SUM(P33,H33)</f>
        <v>77</v>
      </c>
      <c r="R33" s="48">
        <f>B33*$C$8+C33*$C$8+D33*$D$8+F33*$F$8+G33*$G$8+E33*$E$8</f>
        <v>2560</v>
      </c>
      <c r="S33" s="48">
        <f>I33*$J$8+J33*$J$8+L33*$L$8+N33*$N$8+O33*$O$8+M33*$M$8</f>
        <v>504</v>
      </c>
      <c r="T33" s="48">
        <f>SUM(R33:S33)</f>
        <v>3064</v>
      </c>
      <c r="U33" s="30"/>
    </row>
    <row r="34" spans="1:21" s="32" customFormat="1" ht="24.75" customHeight="1">
      <c r="A34" s="50" t="s">
        <v>44</v>
      </c>
      <c r="B34" s="51">
        <f aca="true" t="shared" si="4" ref="B34:O34">SUM(B31:B33)</f>
        <v>148</v>
      </c>
      <c r="C34" s="51">
        <f t="shared" si="4"/>
        <v>4</v>
      </c>
      <c r="D34" s="51">
        <f t="shared" si="4"/>
        <v>3</v>
      </c>
      <c r="E34" s="51">
        <f t="shared" si="4"/>
        <v>0</v>
      </c>
      <c r="F34" s="51">
        <f t="shared" si="4"/>
        <v>1</v>
      </c>
      <c r="G34" s="51">
        <f t="shared" si="4"/>
        <v>1</v>
      </c>
      <c r="H34" s="51">
        <f t="shared" si="4"/>
        <v>157</v>
      </c>
      <c r="I34" s="51">
        <f t="shared" si="4"/>
        <v>23</v>
      </c>
      <c r="J34" s="51">
        <f t="shared" si="4"/>
        <v>7</v>
      </c>
      <c r="K34" s="51">
        <f t="shared" si="4"/>
        <v>0</v>
      </c>
      <c r="L34" s="51">
        <f t="shared" si="4"/>
        <v>7</v>
      </c>
      <c r="M34" s="51">
        <f t="shared" si="4"/>
        <v>3</v>
      </c>
      <c r="N34" s="51">
        <f t="shared" si="4"/>
        <v>0</v>
      </c>
      <c r="O34" s="51">
        <f t="shared" si="4"/>
        <v>0</v>
      </c>
      <c r="P34" s="51">
        <f>SUM(P31:P33)</f>
        <v>40</v>
      </c>
      <c r="Q34" s="51">
        <f>SUM(Q31:Q33)</f>
        <v>197</v>
      </c>
      <c r="R34" s="51">
        <f>SUM(R31:R33)</f>
        <v>6173</v>
      </c>
      <c r="S34" s="51">
        <f>SUM(S31:S33)</f>
        <v>1428</v>
      </c>
      <c r="T34" s="51">
        <f>SUM(T31:T33)</f>
        <v>7601</v>
      </c>
      <c r="U34" s="30"/>
    </row>
    <row r="35" spans="1:21" s="32" customFormat="1" ht="15.75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  <c r="U35" s="30"/>
    </row>
    <row r="36" spans="1:21" s="32" customFormat="1" ht="24.75" customHeight="1">
      <c r="A36" s="54" t="s">
        <v>28</v>
      </c>
      <c r="B36" s="51">
        <f aca="true" t="shared" si="5" ref="B36:O36">SUM(B34,B29,B24,B20,B15)</f>
        <v>867</v>
      </c>
      <c r="C36" s="51">
        <f t="shared" si="5"/>
        <v>128</v>
      </c>
      <c r="D36" s="51">
        <f t="shared" si="5"/>
        <v>62</v>
      </c>
      <c r="E36" s="51">
        <f t="shared" si="5"/>
        <v>0</v>
      </c>
      <c r="F36" s="51">
        <f t="shared" si="5"/>
        <v>10</v>
      </c>
      <c r="G36" s="55">
        <f t="shared" si="5"/>
        <v>2</v>
      </c>
      <c r="H36" s="62">
        <f t="shared" si="5"/>
        <v>1069</v>
      </c>
      <c r="I36" s="51">
        <f t="shared" si="5"/>
        <v>84</v>
      </c>
      <c r="J36" s="51">
        <f t="shared" si="5"/>
        <v>46</v>
      </c>
      <c r="K36" s="51">
        <f t="shared" si="5"/>
        <v>1</v>
      </c>
      <c r="L36" s="51">
        <f t="shared" si="5"/>
        <v>78</v>
      </c>
      <c r="M36" s="51">
        <f t="shared" si="5"/>
        <v>13</v>
      </c>
      <c r="N36" s="51">
        <f t="shared" si="5"/>
        <v>10</v>
      </c>
      <c r="O36" s="51">
        <f t="shared" si="5"/>
        <v>4</v>
      </c>
      <c r="P36" s="59">
        <f>SUM(P34,P29,P24,P20,P15)</f>
        <v>236</v>
      </c>
      <c r="Q36" s="57">
        <f>SUM(Q34,Q29,Q24,Q20,Q15)</f>
        <v>1305</v>
      </c>
      <c r="R36" s="63">
        <f>SUM(R34,R29,R24,R20,R15)</f>
        <v>41426</v>
      </c>
      <c r="S36" s="59">
        <f>SUM(S34,S29,S24,S20,S15)</f>
        <v>7516</v>
      </c>
      <c r="T36" s="60">
        <f>SUM(T34,T29,T24,T20,T15)</f>
        <v>48942</v>
      </c>
      <c r="U36" s="30"/>
    </row>
    <row r="37" spans="1:21" ht="12.75">
      <c r="A37" s="37" t="s">
        <v>43</v>
      </c>
      <c r="B37" s="36"/>
      <c r="C37" s="37"/>
      <c r="D37" s="37"/>
      <c r="E37" s="37"/>
      <c r="F37" s="37"/>
      <c r="G37" s="37"/>
      <c r="H37" s="38"/>
      <c r="I37" s="38"/>
      <c r="J37" s="37"/>
      <c r="K37" s="37"/>
      <c r="L37" s="37"/>
      <c r="M37" s="37"/>
      <c r="N37" s="37"/>
      <c r="O37" s="37"/>
      <c r="R37" s="37"/>
      <c r="S37" s="37"/>
      <c r="T37" s="37"/>
      <c r="U37" s="37"/>
    </row>
  </sheetData>
  <sheetProtection selectLockedCells="1" selectUnlockedCells="1"/>
  <mergeCells count="18"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  <mergeCell ref="A30:T30"/>
    <mergeCell ref="A35:T35"/>
    <mergeCell ref="S7:S8"/>
    <mergeCell ref="T7:T8"/>
    <mergeCell ref="A9:T9"/>
    <mergeCell ref="A16:T16"/>
    <mergeCell ref="A21:T21"/>
    <mergeCell ref="A25:T2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5" zoomScaleNormal="75" zoomScalePageLayoutView="0" workbookViewId="0" topLeftCell="A1">
      <selection activeCell="A5" sqref="A5:U5"/>
    </sheetView>
  </sheetViews>
  <sheetFormatPr defaultColWidth="9.140625" defaultRowHeight="12.75"/>
  <cols>
    <col min="1" max="1" width="44.28125" style="31" customWidth="1"/>
    <col min="2" max="2" width="7.7109375" style="31" customWidth="1"/>
    <col min="3" max="7" width="6.8515625" style="31" customWidth="1"/>
    <col min="8" max="9" width="7.7109375" style="32" customWidth="1"/>
    <col min="10" max="15" width="6.8515625" style="31" customWidth="1"/>
    <col min="16" max="16" width="8.421875" style="32" customWidth="1"/>
    <col min="17" max="17" width="10.28125" style="32" customWidth="1"/>
    <col min="18" max="18" width="10.28125" style="31" customWidth="1"/>
    <col min="19" max="19" width="12.421875" style="31" customWidth="1"/>
    <col min="20" max="20" width="8.57421875" style="31" bestFit="1" customWidth="1"/>
    <col min="21" max="21" width="5.57421875" style="31" customWidth="1"/>
    <col min="22" max="16384" width="9.140625" style="31" customWidth="1"/>
  </cols>
  <sheetData>
    <row r="1" spans="1:21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32" customFormat="1" ht="15.75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s="32" customFormat="1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32" customFormat="1" ht="15.75">
      <c r="A4" s="88" t="s">
        <v>58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32" customFormat="1" ht="15.75">
      <c r="A5" s="88" t="s">
        <v>63</v>
      </c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s="32" customFormat="1" ht="12.75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32" customFormat="1" ht="27" customHeight="1">
      <c r="A7" s="90" t="s">
        <v>45</v>
      </c>
      <c r="B7" s="91" t="s">
        <v>40</v>
      </c>
      <c r="C7" s="92"/>
      <c r="D7" s="92"/>
      <c r="E7" s="92"/>
      <c r="F7" s="92"/>
      <c r="G7" s="92"/>
      <c r="H7" s="93"/>
      <c r="I7" s="91" t="s">
        <v>41</v>
      </c>
      <c r="J7" s="92"/>
      <c r="K7" s="92"/>
      <c r="L7" s="92"/>
      <c r="M7" s="92"/>
      <c r="N7" s="92"/>
      <c r="O7" s="92"/>
      <c r="P7" s="93"/>
      <c r="Q7" s="76" t="s">
        <v>19</v>
      </c>
      <c r="R7" s="93" t="s">
        <v>42</v>
      </c>
      <c r="S7" s="90" t="s">
        <v>46</v>
      </c>
      <c r="T7" s="90" t="s">
        <v>22</v>
      </c>
      <c r="U7" s="33"/>
    </row>
    <row r="8" spans="1:21" s="32" customFormat="1" ht="16.5" customHeight="1">
      <c r="A8" s="90"/>
      <c r="B8" s="66" t="s">
        <v>32</v>
      </c>
      <c r="C8" s="40">
        <v>40</v>
      </c>
      <c r="D8" s="40">
        <v>24</v>
      </c>
      <c r="E8" s="40">
        <v>20</v>
      </c>
      <c r="F8" s="40">
        <v>12</v>
      </c>
      <c r="G8" s="40">
        <v>9</v>
      </c>
      <c r="H8" s="40" t="s">
        <v>18</v>
      </c>
      <c r="I8" s="40" t="s">
        <v>32</v>
      </c>
      <c r="J8" s="40">
        <v>40</v>
      </c>
      <c r="K8" s="40">
        <v>28</v>
      </c>
      <c r="L8" s="40">
        <v>24</v>
      </c>
      <c r="M8" s="40">
        <v>20</v>
      </c>
      <c r="N8" s="40">
        <v>12</v>
      </c>
      <c r="O8" s="40">
        <v>9</v>
      </c>
      <c r="P8" s="41" t="s">
        <v>18</v>
      </c>
      <c r="Q8" s="77"/>
      <c r="R8" s="93"/>
      <c r="S8" s="90"/>
      <c r="T8" s="90"/>
      <c r="U8" s="33"/>
    </row>
    <row r="9" spans="1:21" s="32" customFormat="1" ht="24.75" customHeight="1">
      <c r="A9" s="100" t="s">
        <v>15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33"/>
    </row>
    <row r="10" spans="1:21" ht="24.75" customHeight="1">
      <c r="A10" s="43" t="s">
        <v>47</v>
      </c>
      <c r="B10" s="44">
        <v>111</v>
      </c>
      <c r="C10" s="44">
        <v>24</v>
      </c>
      <c r="D10" s="44">
        <v>4</v>
      </c>
      <c r="E10" s="44"/>
      <c r="F10" s="44">
        <v>2</v>
      </c>
      <c r="G10" s="44"/>
      <c r="H10" s="44">
        <f>SUM(B10:G10)</f>
        <v>141</v>
      </c>
      <c r="I10" s="44">
        <v>9</v>
      </c>
      <c r="J10" s="44">
        <v>4</v>
      </c>
      <c r="K10" s="44"/>
      <c r="L10" s="44">
        <v>18</v>
      </c>
      <c r="M10" s="44"/>
      <c r="N10" s="44">
        <v>1</v>
      </c>
      <c r="O10" s="44"/>
      <c r="P10" s="44">
        <f>SUM(I10:O10)</f>
        <v>32</v>
      </c>
      <c r="Q10" s="44">
        <f>H10+P10</f>
        <v>173</v>
      </c>
      <c r="R10" s="47">
        <f>B10*$C$8+C10*$C$8+D10*$D$8+F10*$F$8+G10*$G$8+E10*$E$8</f>
        <v>5520</v>
      </c>
      <c r="S10" s="48">
        <f>I10*$J$8+J10*$J$8+L10*$L$8+N10*$N$8+O10*$O$8+M10*$M$8</f>
        <v>964</v>
      </c>
      <c r="T10" s="48">
        <f>SUM(R10:S10)</f>
        <v>6484</v>
      </c>
      <c r="U10" s="30"/>
    </row>
    <row r="11" spans="1:21" ht="24.75" customHeight="1">
      <c r="A11" s="43" t="s">
        <v>48</v>
      </c>
      <c r="B11" s="44">
        <v>45</v>
      </c>
      <c r="C11" s="44">
        <v>48</v>
      </c>
      <c r="D11" s="44">
        <v>27</v>
      </c>
      <c r="E11" s="44"/>
      <c r="F11" s="44">
        <v>7</v>
      </c>
      <c r="G11" s="44">
        <v>1</v>
      </c>
      <c r="H11" s="44">
        <f>SUM(B11:G11)</f>
        <v>128</v>
      </c>
      <c r="I11" s="44">
        <v>9</v>
      </c>
      <c r="J11" s="44">
        <v>4</v>
      </c>
      <c r="K11" s="44"/>
      <c r="L11" s="44">
        <v>2</v>
      </c>
      <c r="M11" s="44">
        <v>9</v>
      </c>
      <c r="N11" s="44"/>
      <c r="O11" s="44"/>
      <c r="P11" s="44">
        <f>SUM(I11:O11)</f>
        <v>24</v>
      </c>
      <c r="Q11" s="44">
        <f>H11+P11</f>
        <v>152</v>
      </c>
      <c r="R11" s="47">
        <f>B11*$C$8+C11*$C$8+D11*$D$8+F11*$F$8+G11*$G$8+E11*$E$8</f>
        <v>4461</v>
      </c>
      <c r="S11" s="48">
        <f>I11*$J$8+J11*$J$8+L11*$L$8+N11*$N$8+O11*$O$8+M11*$M$8</f>
        <v>748</v>
      </c>
      <c r="T11" s="48">
        <f>SUM(R11:S11)</f>
        <v>5209</v>
      </c>
      <c r="U11" s="30"/>
    </row>
    <row r="12" spans="1:21" ht="24.75" customHeight="1">
      <c r="A12" s="43" t="s">
        <v>49</v>
      </c>
      <c r="B12" s="44">
        <v>77</v>
      </c>
      <c r="C12" s="44">
        <v>3</v>
      </c>
      <c r="D12" s="44">
        <v>1</v>
      </c>
      <c r="E12" s="44"/>
      <c r="F12" s="44"/>
      <c r="G12" s="44"/>
      <c r="H12" s="44">
        <f>SUM(B12:G12)</f>
        <v>81</v>
      </c>
      <c r="I12" s="44">
        <v>3</v>
      </c>
      <c r="J12" s="44">
        <v>3</v>
      </c>
      <c r="K12" s="44">
        <v>1</v>
      </c>
      <c r="L12" s="44">
        <v>5</v>
      </c>
      <c r="M12" s="44">
        <v>1</v>
      </c>
      <c r="N12" s="44">
        <v>1</v>
      </c>
      <c r="O12" s="44"/>
      <c r="P12" s="44">
        <f>SUM(I12:O12)</f>
        <v>14</v>
      </c>
      <c r="Q12" s="44">
        <f>H12+P12</f>
        <v>95</v>
      </c>
      <c r="R12" s="47">
        <f>B12*$C$8+C12*$C$8+D12*$D$8+F12*$F$8+G12*$G$8</f>
        <v>3224</v>
      </c>
      <c r="S12" s="48">
        <f>I12*$J$8+J12*$J$8+L12*$L$8+N12*$N$8+O12*$O$8+M12*$M$8+K12*$K$8</f>
        <v>420</v>
      </c>
      <c r="T12" s="48">
        <f>SUM(R12:S12)</f>
        <v>3644</v>
      </c>
      <c r="U12" s="30"/>
    </row>
    <row r="13" spans="1:21" ht="24.75" customHeight="1">
      <c r="A13" s="43" t="s">
        <v>50</v>
      </c>
      <c r="B13" s="44">
        <v>31</v>
      </c>
      <c r="C13" s="44">
        <v>3</v>
      </c>
      <c r="D13" s="44">
        <v>4</v>
      </c>
      <c r="E13" s="44"/>
      <c r="F13" s="44"/>
      <c r="G13" s="44"/>
      <c r="H13" s="44">
        <f>SUM(B13:G13)</f>
        <v>38</v>
      </c>
      <c r="I13" s="44">
        <v>4</v>
      </c>
      <c r="J13" s="44">
        <v>1</v>
      </c>
      <c r="K13" s="44"/>
      <c r="L13" s="44">
        <v>5</v>
      </c>
      <c r="M13" s="44"/>
      <c r="N13" s="44"/>
      <c r="O13" s="44"/>
      <c r="P13" s="44">
        <f>SUM(I13:O13)</f>
        <v>10</v>
      </c>
      <c r="Q13" s="44">
        <f>H13+P13</f>
        <v>48</v>
      </c>
      <c r="R13" s="47">
        <f>B13*$C$8+C13*$C$8+D13*$D$8+F13*$F$8+G13*$G$8</f>
        <v>1456</v>
      </c>
      <c r="S13" s="48">
        <f>I13*$J$8+J13*$J$8+L13*$L$8+N13*$N$8+O13*$O$8+M13*$M$8</f>
        <v>320</v>
      </c>
      <c r="T13" s="48">
        <f>SUM(R13:S13)</f>
        <v>1776</v>
      </c>
      <c r="U13" s="30"/>
    </row>
    <row r="14" spans="1:21" ht="24.75" customHeight="1">
      <c r="A14" s="43" t="s">
        <v>51</v>
      </c>
      <c r="B14" s="44">
        <v>71</v>
      </c>
      <c r="C14" s="44">
        <v>3</v>
      </c>
      <c r="D14" s="44"/>
      <c r="E14" s="44"/>
      <c r="F14" s="44"/>
      <c r="G14" s="44"/>
      <c r="H14" s="44">
        <f>SUM(B14:G14)</f>
        <v>74</v>
      </c>
      <c r="I14" s="44">
        <v>8</v>
      </c>
      <c r="J14" s="44">
        <v>6</v>
      </c>
      <c r="K14" s="44"/>
      <c r="L14" s="44">
        <v>3</v>
      </c>
      <c r="M14" s="44"/>
      <c r="N14" s="44"/>
      <c r="O14" s="44"/>
      <c r="P14" s="44">
        <f>SUM(I14:O14)</f>
        <v>17</v>
      </c>
      <c r="Q14" s="44">
        <f>H14+P14</f>
        <v>91</v>
      </c>
      <c r="R14" s="47">
        <f>B14*$C$8+C14*$C$8+D14*$D$8+F14*$F$8+G14*$G$8</f>
        <v>2960</v>
      </c>
      <c r="S14" s="48">
        <f>I14*$J$8+J14*$J$8+L14*$L$8+N14*$N$8+O14*$O$8+M14*$M$8</f>
        <v>632</v>
      </c>
      <c r="T14" s="48">
        <f>SUM(R14:S14)</f>
        <v>3592</v>
      </c>
      <c r="U14" s="30"/>
    </row>
    <row r="15" spans="1:21" s="32" customFormat="1" ht="24.75" customHeight="1">
      <c r="A15" s="50" t="s">
        <v>44</v>
      </c>
      <c r="B15" s="51">
        <f aca="true" t="shared" si="0" ref="B15:T15">SUM(B10:B14)</f>
        <v>335</v>
      </c>
      <c r="C15" s="51">
        <f t="shared" si="0"/>
        <v>81</v>
      </c>
      <c r="D15" s="51">
        <f t="shared" si="0"/>
        <v>36</v>
      </c>
      <c r="E15" s="51">
        <f t="shared" si="0"/>
        <v>0</v>
      </c>
      <c r="F15" s="51">
        <f t="shared" si="0"/>
        <v>9</v>
      </c>
      <c r="G15" s="51">
        <f t="shared" si="0"/>
        <v>1</v>
      </c>
      <c r="H15" s="51">
        <f t="shared" si="0"/>
        <v>462</v>
      </c>
      <c r="I15" s="51">
        <f t="shared" si="0"/>
        <v>33</v>
      </c>
      <c r="J15" s="51">
        <f t="shared" si="0"/>
        <v>18</v>
      </c>
      <c r="K15" s="51">
        <f t="shared" si="0"/>
        <v>1</v>
      </c>
      <c r="L15" s="51">
        <f t="shared" si="0"/>
        <v>33</v>
      </c>
      <c r="M15" s="51">
        <f t="shared" si="0"/>
        <v>10</v>
      </c>
      <c r="N15" s="51">
        <f t="shared" si="0"/>
        <v>2</v>
      </c>
      <c r="O15" s="51">
        <f t="shared" si="0"/>
        <v>0</v>
      </c>
      <c r="P15" s="51">
        <f>SUM(P10:P14)</f>
        <v>97</v>
      </c>
      <c r="Q15" s="51">
        <f>SUM(Q10:Q14)</f>
        <v>559</v>
      </c>
      <c r="R15" s="51">
        <f t="shared" si="0"/>
        <v>17621</v>
      </c>
      <c r="S15" s="51">
        <f t="shared" si="0"/>
        <v>3084</v>
      </c>
      <c r="T15" s="51">
        <f t="shared" si="0"/>
        <v>20705</v>
      </c>
      <c r="U15" s="30"/>
    </row>
    <row r="16" spans="1:21" s="32" customFormat="1" ht="24.75" customHeight="1">
      <c r="A16" s="94" t="s">
        <v>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30"/>
    </row>
    <row r="17" spans="1:21" ht="24.75" customHeight="1">
      <c r="A17" s="43" t="s">
        <v>50</v>
      </c>
      <c r="B17" s="44">
        <v>34</v>
      </c>
      <c r="C17" s="44">
        <v>16</v>
      </c>
      <c r="D17" s="44">
        <v>4</v>
      </c>
      <c r="E17" s="44"/>
      <c r="F17" s="44"/>
      <c r="G17" s="44"/>
      <c r="H17" s="44">
        <f>SUM(B17:G17)</f>
        <v>54</v>
      </c>
      <c r="I17" s="44">
        <v>2</v>
      </c>
      <c r="J17" s="44">
        <v>4</v>
      </c>
      <c r="K17" s="44"/>
      <c r="L17" s="44">
        <v>7</v>
      </c>
      <c r="M17" s="44"/>
      <c r="N17" s="44">
        <v>1</v>
      </c>
      <c r="O17" s="44">
        <v>1</v>
      </c>
      <c r="P17" s="44">
        <f>SUM(I17:O17)</f>
        <v>15</v>
      </c>
      <c r="Q17" s="44">
        <f>H17+P17</f>
        <v>69</v>
      </c>
      <c r="R17" s="48">
        <f>B17*$C$8+C17*$C$8+D17*$D$8+F17*$F$8+G17*$G$8+E17*$E$8</f>
        <v>2096</v>
      </c>
      <c r="S17" s="48">
        <f>I17*$J$8+J17*$J$8+L17*$L$8+N17*$N$8+O17*$O$8+M17*$M$8</f>
        <v>429</v>
      </c>
      <c r="T17" s="48">
        <f>SUM(R17:S17)</f>
        <v>2525</v>
      </c>
      <c r="U17" s="30"/>
    </row>
    <row r="18" spans="1:21" ht="24.75" customHeight="1">
      <c r="A18" s="43" t="s">
        <v>52</v>
      </c>
      <c r="B18" s="44">
        <v>60</v>
      </c>
      <c r="C18" s="44">
        <v>3</v>
      </c>
      <c r="D18" s="44"/>
      <c r="E18" s="44"/>
      <c r="F18" s="44"/>
      <c r="G18" s="44"/>
      <c r="H18" s="44">
        <f>SUM(B18:G18)</f>
        <v>63</v>
      </c>
      <c r="I18" s="44">
        <v>2</v>
      </c>
      <c r="J18" s="44">
        <v>3</v>
      </c>
      <c r="K18" s="44"/>
      <c r="L18" s="44">
        <v>5</v>
      </c>
      <c r="M18" s="44"/>
      <c r="N18" s="44"/>
      <c r="O18" s="44"/>
      <c r="P18" s="44">
        <f>SUM(I18:O18)</f>
        <v>10</v>
      </c>
      <c r="Q18" s="44">
        <f>H18+P18</f>
        <v>73</v>
      </c>
      <c r="R18" s="48">
        <f>B18*$C$8+C18*$C$8+D18*$D$8+F18*$F$8+G18*$G$8+E18*$E$8</f>
        <v>2520</v>
      </c>
      <c r="S18" s="48">
        <f>I18*$J$8+J18*$J$8+L18*$L$8+N18*$N$8+O18*$O$8+M18*$M$8</f>
        <v>320</v>
      </c>
      <c r="T18" s="48">
        <f>SUM(R18:S18)</f>
        <v>2840</v>
      </c>
      <c r="U18" s="30"/>
    </row>
    <row r="19" spans="1:21" ht="24.75" customHeight="1">
      <c r="A19" s="43" t="s">
        <v>53</v>
      </c>
      <c r="B19" s="44">
        <v>39</v>
      </c>
      <c r="C19" s="44">
        <v>5</v>
      </c>
      <c r="D19" s="44">
        <v>11</v>
      </c>
      <c r="E19" s="44"/>
      <c r="F19" s="44"/>
      <c r="G19" s="44"/>
      <c r="H19" s="44">
        <f>SUM(B19:G19)</f>
        <v>55</v>
      </c>
      <c r="I19" s="44">
        <v>5</v>
      </c>
      <c r="J19" s="44">
        <v>2</v>
      </c>
      <c r="K19" s="49"/>
      <c r="L19" s="44">
        <v>1</v>
      </c>
      <c r="M19" s="44"/>
      <c r="N19" s="44">
        <v>5</v>
      </c>
      <c r="O19" s="44">
        <v>5</v>
      </c>
      <c r="P19" s="44">
        <f>SUM(I19:O19)</f>
        <v>18</v>
      </c>
      <c r="Q19" s="44">
        <f>H19+P19</f>
        <v>73</v>
      </c>
      <c r="R19" s="48">
        <f>B19*$C$8+C19*$C$8+D19*$D$8+F19*$F$8+G19*$G$8+E19*$E$8</f>
        <v>2024</v>
      </c>
      <c r="S19" s="48">
        <f>I19*$J$8+J19*$J$8+L19*$L$8+N19*$N$8+O19*$O$8+M19*$M$8</f>
        <v>409</v>
      </c>
      <c r="T19" s="48">
        <f>SUM(R19:S19)</f>
        <v>2433</v>
      </c>
      <c r="U19" s="30"/>
    </row>
    <row r="20" spans="1:21" s="32" customFormat="1" ht="24.75" customHeight="1">
      <c r="A20" s="50" t="s">
        <v>44</v>
      </c>
      <c r="B20" s="51">
        <f aca="true" t="shared" si="1" ref="B20:P20">SUM(B17:B19)</f>
        <v>133</v>
      </c>
      <c r="C20" s="51">
        <f t="shared" si="1"/>
        <v>24</v>
      </c>
      <c r="D20" s="51">
        <f t="shared" si="1"/>
        <v>15</v>
      </c>
      <c r="E20" s="51">
        <f t="shared" si="1"/>
        <v>0</v>
      </c>
      <c r="F20" s="51">
        <f t="shared" si="1"/>
        <v>0</v>
      </c>
      <c r="G20" s="51">
        <f t="shared" si="1"/>
        <v>0</v>
      </c>
      <c r="H20" s="51">
        <f t="shared" si="1"/>
        <v>172</v>
      </c>
      <c r="I20" s="51">
        <f t="shared" si="1"/>
        <v>9</v>
      </c>
      <c r="J20" s="51">
        <f t="shared" si="1"/>
        <v>9</v>
      </c>
      <c r="K20" s="51">
        <f t="shared" si="1"/>
        <v>0</v>
      </c>
      <c r="L20" s="51">
        <f t="shared" si="1"/>
        <v>13</v>
      </c>
      <c r="M20" s="51">
        <f t="shared" si="1"/>
        <v>0</v>
      </c>
      <c r="N20" s="51">
        <f t="shared" si="1"/>
        <v>6</v>
      </c>
      <c r="O20" s="51">
        <f t="shared" si="1"/>
        <v>6</v>
      </c>
      <c r="P20" s="51">
        <f t="shared" si="1"/>
        <v>43</v>
      </c>
      <c r="Q20" s="51">
        <f>SUM(Q17:Q19)</f>
        <v>215</v>
      </c>
      <c r="R20" s="51">
        <f>SUM(R17:R19)</f>
        <v>6640</v>
      </c>
      <c r="S20" s="51">
        <f>SUM(S17:S19)</f>
        <v>1158</v>
      </c>
      <c r="T20" s="51">
        <f>SUM(T17:T19)</f>
        <v>7798</v>
      </c>
      <c r="U20" s="30"/>
    </row>
    <row r="21" spans="1:21" s="32" customFormat="1" ht="24.75" customHeight="1">
      <c r="A21" s="94" t="s">
        <v>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30"/>
    </row>
    <row r="22" spans="1:21" ht="24.75" customHeight="1">
      <c r="A22" s="43" t="s">
        <v>54</v>
      </c>
      <c r="B22" s="44">
        <v>46</v>
      </c>
      <c r="C22" s="44">
        <v>1</v>
      </c>
      <c r="D22" s="44"/>
      <c r="E22" s="44"/>
      <c r="F22" s="44"/>
      <c r="G22" s="44"/>
      <c r="H22" s="44">
        <f>SUM(B22:G22)</f>
        <v>47</v>
      </c>
      <c r="I22" s="44">
        <v>3</v>
      </c>
      <c r="J22" s="44">
        <v>2</v>
      </c>
      <c r="K22" s="44"/>
      <c r="L22" s="44">
        <v>6</v>
      </c>
      <c r="M22" s="44"/>
      <c r="N22" s="44"/>
      <c r="O22" s="44"/>
      <c r="P22" s="44">
        <f>SUM(I22:O22)</f>
        <v>11</v>
      </c>
      <c r="Q22" s="44">
        <f>H22+P22</f>
        <v>58</v>
      </c>
      <c r="R22" s="48">
        <f>B22*$C$8+C22*$C$8+D22*$D$8+F22*$F$8+G22*$G$8+E22*$E$8</f>
        <v>1880</v>
      </c>
      <c r="S22" s="48">
        <f>I22*$J$8+J22*$J$8+L22*$L$8+N22*$N$8+O22*$O$8+M22*$M$8</f>
        <v>344</v>
      </c>
      <c r="T22" s="48">
        <f>SUM(R22:S22)</f>
        <v>2224</v>
      </c>
      <c r="U22" s="30"/>
    </row>
    <row r="23" spans="1:21" ht="24.75" customHeight="1">
      <c r="A23" s="43" t="s">
        <v>50</v>
      </c>
      <c r="B23" s="44">
        <v>49</v>
      </c>
      <c r="C23" s="44">
        <v>7</v>
      </c>
      <c r="D23" s="44">
        <v>7</v>
      </c>
      <c r="E23" s="44"/>
      <c r="F23" s="44"/>
      <c r="G23" s="44"/>
      <c r="H23" s="44">
        <f>SUM(B23:G23)</f>
        <v>63</v>
      </c>
      <c r="I23" s="44">
        <v>1</v>
      </c>
      <c r="J23" s="44">
        <v>3</v>
      </c>
      <c r="K23" s="44"/>
      <c r="L23" s="44">
        <v>9</v>
      </c>
      <c r="M23" s="44"/>
      <c r="N23" s="44">
        <v>2</v>
      </c>
      <c r="O23" s="44"/>
      <c r="P23" s="44">
        <f>SUM(I23:O23)</f>
        <v>15</v>
      </c>
      <c r="Q23" s="44">
        <f>H23+P23</f>
        <v>78</v>
      </c>
      <c r="R23" s="48">
        <f>B23*$C$8+C23*$C$8+D23*$D$8+F23*$F$8+G23*$G$8+E23*$E$8</f>
        <v>2408</v>
      </c>
      <c r="S23" s="48">
        <f>I23*$J$8+J23*$J$8+L23*$L$8+N23*$N$8+O23*$O$8+M23*$M$8</f>
        <v>400</v>
      </c>
      <c r="T23" s="48">
        <f>SUM(R23:S23)</f>
        <v>2808</v>
      </c>
      <c r="U23" s="30"/>
    </row>
    <row r="24" spans="1:21" s="32" customFormat="1" ht="24.75" customHeight="1">
      <c r="A24" s="50" t="s">
        <v>44</v>
      </c>
      <c r="B24" s="51">
        <f aca="true" t="shared" si="2" ref="B24:O24">SUM(B22:B23)</f>
        <v>95</v>
      </c>
      <c r="C24" s="51">
        <f t="shared" si="2"/>
        <v>8</v>
      </c>
      <c r="D24" s="51">
        <f t="shared" si="2"/>
        <v>7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110</v>
      </c>
      <c r="I24" s="51">
        <f t="shared" si="2"/>
        <v>4</v>
      </c>
      <c r="J24" s="51">
        <f t="shared" si="2"/>
        <v>5</v>
      </c>
      <c r="K24" s="51">
        <f t="shared" si="2"/>
        <v>0</v>
      </c>
      <c r="L24" s="51">
        <f t="shared" si="2"/>
        <v>15</v>
      </c>
      <c r="M24" s="51">
        <f t="shared" si="2"/>
        <v>0</v>
      </c>
      <c r="N24" s="51">
        <f t="shared" si="2"/>
        <v>2</v>
      </c>
      <c r="O24" s="51">
        <f t="shared" si="2"/>
        <v>0</v>
      </c>
      <c r="P24" s="51">
        <f>SUM(P22:P23)</f>
        <v>26</v>
      </c>
      <c r="Q24" s="51">
        <f>SUM(Q22:Q23)</f>
        <v>136</v>
      </c>
      <c r="R24" s="51">
        <f>SUM(R22:R23)</f>
        <v>4288</v>
      </c>
      <c r="S24" s="51">
        <f>SUM(S22:S23)</f>
        <v>744</v>
      </c>
      <c r="T24" s="51">
        <f>SUM(T22:T23)</f>
        <v>5032</v>
      </c>
      <c r="U24" s="30"/>
    </row>
    <row r="25" spans="1:21" s="32" customFormat="1" ht="24.75" customHeigh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30"/>
    </row>
    <row r="26" spans="1:21" ht="24.75" customHeight="1">
      <c r="A26" s="43" t="s">
        <v>55</v>
      </c>
      <c r="B26" s="44">
        <v>43</v>
      </c>
      <c r="C26" s="44"/>
      <c r="D26" s="44"/>
      <c r="E26" s="44"/>
      <c r="F26" s="44"/>
      <c r="G26" s="44"/>
      <c r="H26" s="44">
        <f>SUM(B26:G26)</f>
        <v>43</v>
      </c>
      <c r="I26" s="44">
        <v>2</v>
      </c>
      <c r="J26" s="44">
        <v>4</v>
      </c>
      <c r="K26" s="44"/>
      <c r="L26" s="44">
        <v>1</v>
      </c>
      <c r="M26" s="44"/>
      <c r="N26" s="44"/>
      <c r="O26" s="44"/>
      <c r="P26" s="44">
        <f>SUM(I26:O26)</f>
        <v>7</v>
      </c>
      <c r="Q26" s="44">
        <f>SUM(P26,H26)</f>
        <v>50</v>
      </c>
      <c r="R26" s="48">
        <f>B26*$C$8+C26*$C$8+D26*$D$8+F26*$F$8+G26*$G$8+E26*$E$8</f>
        <v>1720</v>
      </c>
      <c r="S26" s="48">
        <f>I26*$J$8+J26*$J$8+L26*$L$8+N26*$N$8+O26*$O$8+M26*$M$8</f>
        <v>264</v>
      </c>
      <c r="T26" s="48">
        <f>SUM(R26:S26)</f>
        <v>1984</v>
      </c>
      <c r="U26" s="30"/>
    </row>
    <row r="27" spans="1:21" s="35" customFormat="1" ht="24.75" customHeight="1">
      <c r="A27" s="52" t="s">
        <v>56</v>
      </c>
      <c r="B27" s="44">
        <v>83</v>
      </c>
      <c r="C27" s="44"/>
      <c r="D27" s="44"/>
      <c r="E27" s="44"/>
      <c r="F27" s="44"/>
      <c r="G27" s="44"/>
      <c r="H27" s="44">
        <f>SUM(B27:G27)</f>
        <v>83</v>
      </c>
      <c r="I27" s="44">
        <v>13</v>
      </c>
      <c r="J27" s="44">
        <v>4</v>
      </c>
      <c r="K27" s="44"/>
      <c r="L27" s="44">
        <v>3</v>
      </c>
      <c r="M27" s="44"/>
      <c r="N27" s="44"/>
      <c r="O27" s="44"/>
      <c r="P27" s="44">
        <f>SUM(I27:O27)</f>
        <v>20</v>
      </c>
      <c r="Q27" s="44">
        <f>SUM(P27,H27)</f>
        <v>103</v>
      </c>
      <c r="R27" s="48">
        <f>B27*$C$8+C27*$C$8+D27*$D$8+F27*$F$8+G27*$G$8+E27*$E$8</f>
        <v>3320</v>
      </c>
      <c r="S27" s="48">
        <f>I27*$J$8+J27*$J$8+L27*$L$8+N27*$N$8+O27*$O$8+M27*$M$8</f>
        <v>752</v>
      </c>
      <c r="T27" s="48">
        <f>SUM(R27:S27)</f>
        <v>4072</v>
      </c>
      <c r="U27" s="34"/>
    </row>
    <row r="28" spans="1:21" ht="24.75" customHeight="1">
      <c r="A28" s="43" t="s">
        <v>50</v>
      </c>
      <c r="B28" s="44">
        <v>30</v>
      </c>
      <c r="C28" s="44">
        <v>11</v>
      </c>
      <c r="D28" s="44">
        <v>1</v>
      </c>
      <c r="E28" s="44"/>
      <c r="F28" s="44"/>
      <c r="G28" s="44"/>
      <c r="H28" s="44">
        <f>SUM(B28:G28)</f>
        <v>42</v>
      </c>
      <c r="I28" s="44"/>
      <c r="J28" s="44"/>
      <c r="K28" s="44"/>
      <c r="L28" s="44">
        <v>4</v>
      </c>
      <c r="M28" s="44"/>
      <c r="N28" s="44"/>
      <c r="O28" s="44"/>
      <c r="P28" s="44">
        <f>SUM(I28:O28)</f>
        <v>4</v>
      </c>
      <c r="Q28" s="44">
        <f>SUM(P28,H28)</f>
        <v>46</v>
      </c>
      <c r="R28" s="48">
        <f>B28*$C$8+C28*$C$8+D28*$D$8+F28*$F$8+G28*$G$8+E28*$E$8</f>
        <v>1664</v>
      </c>
      <c r="S28" s="48">
        <f>I28*$J$8+J28*$J$8+L28*$L$8+N28*$N$8+O28*$O$8+M28*$M$8</f>
        <v>96</v>
      </c>
      <c r="T28" s="48">
        <f>SUM(R28:S28)</f>
        <v>1760</v>
      </c>
      <c r="U28" s="30"/>
    </row>
    <row r="29" spans="1:21" s="32" customFormat="1" ht="24.75" customHeight="1">
      <c r="A29" s="50" t="s">
        <v>44</v>
      </c>
      <c r="B29" s="51">
        <f aca="true" t="shared" si="3" ref="B29:O29">SUM(B26:B28)</f>
        <v>156</v>
      </c>
      <c r="C29" s="51">
        <f t="shared" si="3"/>
        <v>11</v>
      </c>
      <c r="D29" s="51">
        <f t="shared" si="3"/>
        <v>1</v>
      </c>
      <c r="E29" s="51">
        <f t="shared" si="3"/>
        <v>0</v>
      </c>
      <c r="F29" s="51">
        <f t="shared" si="3"/>
        <v>0</v>
      </c>
      <c r="G29" s="51">
        <f t="shared" si="3"/>
        <v>0</v>
      </c>
      <c r="H29" s="51">
        <f t="shared" si="3"/>
        <v>168</v>
      </c>
      <c r="I29" s="51">
        <f t="shared" si="3"/>
        <v>15</v>
      </c>
      <c r="J29" s="51">
        <f t="shared" si="3"/>
        <v>8</v>
      </c>
      <c r="K29" s="51">
        <f t="shared" si="3"/>
        <v>0</v>
      </c>
      <c r="L29" s="51">
        <f t="shared" si="3"/>
        <v>8</v>
      </c>
      <c r="M29" s="51">
        <f t="shared" si="3"/>
        <v>0</v>
      </c>
      <c r="N29" s="51">
        <f t="shared" si="3"/>
        <v>0</v>
      </c>
      <c r="O29" s="51">
        <f t="shared" si="3"/>
        <v>0</v>
      </c>
      <c r="P29" s="51">
        <f>SUM(P28,P27,P26)</f>
        <v>31</v>
      </c>
      <c r="Q29" s="51">
        <f>SUM(Q26:Q28)</f>
        <v>199</v>
      </c>
      <c r="R29" s="51">
        <f>SUM(R26:R28)</f>
        <v>6704</v>
      </c>
      <c r="S29" s="51">
        <f>SUM(S26:S28)</f>
        <v>1112</v>
      </c>
      <c r="T29" s="51">
        <f>SUM(T26:T28)</f>
        <v>7816</v>
      </c>
      <c r="U29" s="30"/>
    </row>
    <row r="30" spans="1:21" s="32" customFormat="1" ht="24.75" customHeight="1">
      <c r="A30" s="94" t="s">
        <v>13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30"/>
    </row>
    <row r="31" spans="1:21" ht="24.75" customHeight="1">
      <c r="A31" s="43" t="s">
        <v>14</v>
      </c>
      <c r="B31" s="44">
        <v>42</v>
      </c>
      <c r="C31" s="44">
        <v>2</v>
      </c>
      <c r="D31" s="44">
        <v>1</v>
      </c>
      <c r="E31" s="44"/>
      <c r="F31" s="44"/>
      <c r="G31" s="44"/>
      <c r="H31" s="44">
        <f>SUM(B31:G31)</f>
        <v>45</v>
      </c>
      <c r="I31" s="44">
        <v>8</v>
      </c>
      <c r="J31" s="44">
        <v>2</v>
      </c>
      <c r="K31" s="44"/>
      <c r="L31" s="44">
        <v>2</v>
      </c>
      <c r="M31" s="44"/>
      <c r="N31" s="44"/>
      <c r="O31" s="44"/>
      <c r="P31" s="44">
        <f>SUM(I31:O31)</f>
        <v>12</v>
      </c>
      <c r="Q31" s="44">
        <f>SUM(P31,H31)</f>
        <v>57</v>
      </c>
      <c r="R31" s="48">
        <f>B31*$C$8+C31*$C$8+D31*$D$8+F31*$F$8+G31*$G$8+E31*$E$8</f>
        <v>1784</v>
      </c>
      <c r="S31" s="48">
        <f>I31*$J$8+J31*$J$8+L31*$L$8+N31*$N$8+O31*$O$8+M31*$M$8</f>
        <v>448</v>
      </c>
      <c r="T31" s="48">
        <f>SUM(R31:S31)</f>
        <v>2232</v>
      </c>
      <c r="U31" s="30"/>
    </row>
    <row r="32" spans="1:21" ht="24.75" customHeight="1">
      <c r="A32" s="43" t="s">
        <v>4</v>
      </c>
      <c r="B32" s="44">
        <v>43</v>
      </c>
      <c r="C32" s="44">
        <v>1</v>
      </c>
      <c r="D32" s="44">
        <v>2</v>
      </c>
      <c r="E32" s="44"/>
      <c r="F32" s="44">
        <v>1</v>
      </c>
      <c r="G32" s="44">
        <v>1</v>
      </c>
      <c r="H32" s="44">
        <f>SUM(B32:G32)</f>
        <v>48</v>
      </c>
      <c r="I32" s="44">
        <v>7</v>
      </c>
      <c r="J32" s="44">
        <v>1</v>
      </c>
      <c r="K32" s="44"/>
      <c r="L32" s="44">
        <v>4</v>
      </c>
      <c r="M32" s="44">
        <v>3</v>
      </c>
      <c r="N32" s="44"/>
      <c r="O32" s="44"/>
      <c r="P32" s="44">
        <f>SUM(I32:O32)</f>
        <v>15</v>
      </c>
      <c r="Q32" s="44">
        <f>SUM(P32,H32)</f>
        <v>63</v>
      </c>
      <c r="R32" s="48">
        <f>B32*$C$8+C32*$C$8+D32*$D$8+F32*$F$8+G32*$G$8+E32*$E$8</f>
        <v>1829</v>
      </c>
      <c r="S32" s="48">
        <f>I32*$J$8+J32*$J$8+L32*$L$8+N32*$N$8+O32*$O$8+M32*$M$8</f>
        <v>476</v>
      </c>
      <c r="T32" s="48">
        <f>SUM(R32:S32)</f>
        <v>2305</v>
      </c>
      <c r="U32" s="30"/>
    </row>
    <row r="33" spans="1:21" ht="24.75" customHeight="1">
      <c r="A33" s="43" t="s">
        <v>7</v>
      </c>
      <c r="B33" s="44">
        <v>63</v>
      </c>
      <c r="C33" s="44">
        <v>1</v>
      </c>
      <c r="D33" s="44"/>
      <c r="E33" s="44"/>
      <c r="F33" s="44"/>
      <c r="G33" s="44"/>
      <c r="H33" s="44">
        <f>SUM(B33:G33)</f>
        <v>64</v>
      </c>
      <c r="I33" s="44">
        <v>8</v>
      </c>
      <c r="J33" s="44">
        <v>4</v>
      </c>
      <c r="K33" s="44"/>
      <c r="L33" s="44">
        <v>1</v>
      </c>
      <c r="M33" s="44"/>
      <c r="N33" s="44"/>
      <c r="O33" s="44"/>
      <c r="P33" s="44">
        <f>SUM(I33:O33)</f>
        <v>13</v>
      </c>
      <c r="Q33" s="44">
        <f>SUM(P33,H33)</f>
        <v>77</v>
      </c>
      <c r="R33" s="48">
        <f>B33*$C$8+C33*$C$8+D33*$D$8+F33*$F$8+G33*$G$8+E33*$E$8</f>
        <v>2560</v>
      </c>
      <c r="S33" s="48">
        <f>I33*$J$8+J33*$J$8+L33*$L$8+N33*$N$8+O33*$O$8+M33*$M$8</f>
        <v>504</v>
      </c>
      <c r="T33" s="48">
        <f>SUM(R33:S33)</f>
        <v>3064</v>
      </c>
      <c r="U33" s="30"/>
    </row>
    <row r="34" spans="1:21" s="32" customFormat="1" ht="24.75" customHeight="1">
      <c r="A34" s="50" t="s">
        <v>44</v>
      </c>
      <c r="B34" s="51">
        <f aca="true" t="shared" si="4" ref="B34:O34">SUM(B31:B33)</f>
        <v>148</v>
      </c>
      <c r="C34" s="51">
        <f t="shared" si="4"/>
        <v>4</v>
      </c>
      <c r="D34" s="51">
        <f t="shared" si="4"/>
        <v>3</v>
      </c>
      <c r="E34" s="51">
        <f t="shared" si="4"/>
        <v>0</v>
      </c>
      <c r="F34" s="51">
        <f t="shared" si="4"/>
        <v>1</v>
      </c>
      <c r="G34" s="51">
        <f t="shared" si="4"/>
        <v>1</v>
      </c>
      <c r="H34" s="51">
        <f t="shared" si="4"/>
        <v>157</v>
      </c>
      <c r="I34" s="51">
        <f t="shared" si="4"/>
        <v>23</v>
      </c>
      <c r="J34" s="51">
        <f t="shared" si="4"/>
        <v>7</v>
      </c>
      <c r="K34" s="51">
        <f t="shared" si="4"/>
        <v>0</v>
      </c>
      <c r="L34" s="51">
        <f t="shared" si="4"/>
        <v>7</v>
      </c>
      <c r="M34" s="51">
        <f t="shared" si="4"/>
        <v>3</v>
      </c>
      <c r="N34" s="51">
        <f t="shared" si="4"/>
        <v>0</v>
      </c>
      <c r="O34" s="51">
        <f t="shared" si="4"/>
        <v>0</v>
      </c>
      <c r="P34" s="51">
        <f>SUM(P31:P33)</f>
        <v>40</v>
      </c>
      <c r="Q34" s="51">
        <f>SUM(Q31:Q33)</f>
        <v>197</v>
      </c>
      <c r="R34" s="51">
        <f>SUM(R31:R33)</f>
        <v>6173</v>
      </c>
      <c r="S34" s="51">
        <f>SUM(S31:S33)</f>
        <v>1428</v>
      </c>
      <c r="T34" s="51">
        <f>SUM(T31:T33)</f>
        <v>7601</v>
      </c>
      <c r="U34" s="30"/>
    </row>
    <row r="35" spans="1:21" s="32" customFormat="1" ht="15.75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  <c r="U35" s="30"/>
    </row>
    <row r="36" spans="1:21" s="32" customFormat="1" ht="24.75" customHeight="1">
      <c r="A36" s="54" t="s">
        <v>28</v>
      </c>
      <c r="B36" s="51">
        <f aca="true" t="shared" si="5" ref="B36:O36">SUM(B34,B29,B24,B20,B15)</f>
        <v>867</v>
      </c>
      <c r="C36" s="51">
        <f t="shared" si="5"/>
        <v>128</v>
      </c>
      <c r="D36" s="51">
        <f t="shared" si="5"/>
        <v>62</v>
      </c>
      <c r="E36" s="51">
        <f t="shared" si="5"/>
        <v>0</v>
      </c>
      <c r="F36" s="51">
        <f t="shared" si="5"/>
        <v>10</v>
      </c>
      <c r="G36" s="55">
        <f t="shared" si="5"/>
        <v>2</v>
      </c>
      <c r="H36" s="62">
        <f t="shared" si="5"/>
        <v>1069</v>
      </c>
      <c r="I36" s="51">
        <f t="shared" si="5"/>
        <v>84</v>
      </c>
      <c r="J36" s="51">
        <f t="shared" si="5"/>
        <v>47</v>
      </c>
      <c r="K36" s="51">
        <f t="shared" si="5"/>
        <v>1</v>
      </c>
      <c r="L36" s="51">
        <f t="shared" si="5"/>
        <v>76</v>
      </c>
      <c r="M36" s="51">
        <f t="shared" si="5"/>
        <v>13</v>
      </c>
      <c r="N36" s="51">
        <f t="shared" si="5"/>
        <v>10</v>
      </c>
      <c r="O36" s="51">
        <f t="shared" si="5"/>
        <v>6</v>
      </c>
      <c r="P36" s="59">
        <f>SUM(P34,P29,P24,P20,P15)</f>
        <v>237</v>
      </c>
      <c r="Q36" s="57">
        <f>SUM(Q34,Q29,Q24,Q20,Q15)</f>
        <v>1306</v>
      </c>
      <c r="R36" s="63">
        <f>SUM(R34,R29,R24,R20,R15)</f>
        <v>41426</v>
      </c>
      <c r="S36" s="59">
        <f>SUM(S34,S29,S24,S20,S15)</f>
        <v>7526</v>
      </c>
      <c r="T36" s="60">
        <f>SUM(T34,T29,T24,T20,T15)</f>
        <v>48952</v>
      </c>
      <c r="U36" s="30"/>
    </row>
    <row r="37" spans="1:21" ht="12.75">
      <c r="A37" s="37" t="s">
        <v>43</v>
      </c>
      <c r="B37" s="36"/>
      <c r="C37" s="37"/>
      <c r="D37" s="37"/>
      <c r="E37" s="37"/>
      <c r="F37" s="37"/>
      <c r="G37" s="37"/>
      <c r="H37" s="38"/>
      <c r="I37" s="38"/>
      <c r="J37" s="37"/>
      <c r="K37" s="37"/>
      <c r="L37" s="37"/>
      <c r="M37" s="37"/>
      <c r="N37" s="37"/>
      <c r="O37" s="37"/>
      <c r="R37" s="37"/>
      <c r="S37" s="37"/>
      <c r="T37" s="37"/>
      <c r="U37" s="37"/>
    </row>
  </sheetData>
  <sheetProtection selectLockedCells="1" selectUnlockedCells="1"/>
  <mergeCells count="18"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  <mergeCell ref="A30:T30"/>
    <mergeCell ref="A35:T35"/>
    <mergeCell ref="S7:S8"/>
    <mergeCell ref="T7:T8"/>
    <mergeCell ref="A9:T9"/>
    <mergeCell ref="A16:T16"/>
    <mergeCell ref="A21:T21"/>
    <mergeCell ref="A25:T2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5" zoomScaleNormal="75" zoomScalePageLayoutView="0" workbookViewId="0" topLeftCell="A1">
      <selection activeCell="A1" sqref="A1:U1"/>
    </sheetView>
  </sheetViews>
  <sheetFormatPr defaultColWidth="9.140625" defaultRowHeight="12.75"/>
  <cols>
    <col min="1" max="1" width="44.28125" style="31" customWidth="1"/>
    <col min="2" max="2" width="7.7109375" style="31" customWidth="1"/>
    <col min="3" max="7" width="6.8515625" style="31" customWidth="1"/>
    <col min="8" max="9" width="7.7109375" style="32" customWidth="1"/>
    <col min="10" max="15" width="6.8515625" style="31" customWidth="1"/>
    <col min="16" max="16" width="8.421875" style="32" customWidth="1"/>
    <col min="17" max="17" width="10.28125" style="32" customWidth="1"/>
    <col min="18" max="18" width="10.28125" style="31" customWidth="1"/>
    <col min="19" max="19" width="12.421875" style="31" customWidth="1"/>
    <col min="20" max="20" width="8.57421875" style="31" bestFit="1" customWidth="1"/>
    <col min="21" max="21" width="5.57421875" style="31" customWidth="1"/>
    <col min="22" max="16384" width="9.140625" style="31" customWidth="1"/>
  </cols>
  <sheetData>
    <row r="1" spans="1:21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32" customFormat="1" ht="15.75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s="32" customFormat="1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32" customFormat="1" ht="15.75">
      <c r="A4" s="88" t="s">
        <v>58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32" customFormat="1" ht="15.75">
      <c r="A5" s="88" t="s">
        <v>64</v>
      </c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s="32" customFormat="1" ht="12.75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32" customFormat="1" ht="27" customHeight="1">
      <c r="A7" s="90" t="s">
        <v>45</v>
      </c>
      <c r="B7" s="91" t="s">
        <v>40</v>
      </c>
      <c r="C7" s="92"/>
      <c r="D7" s="92"/>
      <c r="E7" s="92"/>
      <c r="F7" s="92"/>
      <c r="G7" s="92"/>
      <c r="H7" s="93"/>
      <c r="I7" s="91" t="s">
        <v>41</v>
      </c>
      <c r="J7" s="92"/>
      <c r="K7" s="92"/>
      <c r="L7" s="92"/>
      <c r="M7" s="92"/>
      <c r="N7" s="92"/>
      <c r="O7" s="92"/>
      <c r="P7" s="93"/>
      <c r="Q7" s="76" t="s">
        <v>19</v>
      </c>
      <c r="R7" s="93" t="s">
        <v>42</v>
      </c>
      <c r="S7" s="90" t="s">
        <v>46</v>
      </c>
      <c r="T7" s="90" t="s">
        <v>22</v>
      </c>
      <c r="U7" s="33"/>
    </row>
    <row r="8" spans="1:21" s="32" customFormat="1" ht="16.5" customHeight="1">
      <c r="A8" s="90"/>
      <c r="B8" s="67" t="s">
        <v>32</v>
      </c>
      <c r="C8" s="40">
        <v>40</v>
      </c>
      <c r="D8" s="40">
        <v>24</v>
      </c>
      <c r="E8" s="40">
        <v>20</v>
      </c>
      <c r="F8" s="40">
        <v>12</v>
      </c>
      <c r="G8" s="40">
        <v>9</v>
      </c>
      <c r="H8" s="40" t="s">
        <v>18</v>
      </c>
      <c r="I8" s="40" t="s">
        <v>32</v>
      </c>
      <c r="J8" s="40">
        <v>40</v>
      </c>
      <c r="K8" s="40">
        <v>28</v>
      </c>
      <c r="L8" s="40">
        <v>24</v>
      </c>
      <c r="M8" s="40">
        <v>20</v>
      </c>
      <c r="N8" s="40">
        <v>12</v>
      </c>
      <c r="O8" s="40">
        <v>9</v>
      </c>
      <c r="P8" s="41" t="s">
        <v>18</v>
      </c>
      <c r="Q8" s="77"/>
      <c r="R8" s="93"/>
      <c r="S8" s="90"/>
      <c r="T8" s="90"/>
      <c r="U8" s="33"/>
    </row>
    <row r="9" spans="1:21" s="32" customFormat="1" ht="24.75" customHeight="1">
      <c r="A9" s="100" t="s">
        <v>15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33"/>
    </row>
    <row r="10" spans="1:21" ht="24.75" customHeight="1">
      <c r="A10" s="43" t="s">
        <v>47</v>
      </c>
      <c r="B10" s="46">
        <v>111</v>
      </c>
      <c r="C10" s="46">
        <v>24</v>
      </c>
      <c r="D10" s="46">
        <v>4</v>
      </c>
      <c r="E10" s="46"/>
      <c r="F10" s="46">
        <v>2</v>
      </c>
      <c r="G10" s="46"/>
      <c r="H10" s="46">
        <f>SUM(B10:G10)</f>
        <v>141</v>
      </c>
      <c r="I10" s="46">
        <v>6</v>
      </c>
      <c r="J10" s="46">
        <v>5</v>
      </c>
      <c r="K10" s="46"/>
      <c r="L10" s="46">
        <v>9</v>
      </c>
      <c r="M10" s="46"/>
      <c r="N10" s="44"/>
      <c r="O10" s="44"/>
      <c r="P10" s="44">
        <f>SUM(I10:O10)</f>
        <v>20</v>
      </c>
      <c r="Q10" s="44">
        <f>H10+P10</f>
        <v>161</v>
      </c>
      <c r="R10" s="47">
        <f>B10*$C$8+C10*$C$8+D10*$D$8+F10*$F$8+G10*$G$8+E10*$E$8</f>
        <v>5520</v>
      </c>
      <c r="S10" s="48">
        <f>I10*$J$8+J10*$J$8+L10*$L$8+N10*$N$8+O10*$O$8+M10*$M$8</f>
        <v>656</v>
      </c>
      <c r="T10" s="48">
        <f>SUM(R10:S10)</f>
        <v>6176</v>
      </c>
      <c r="U10" s="30"/>
    </row>
    <row r="11" spans="1:21" ht="24.75" customHeight="1">
      <c r="A11" s="43" t="s">
        <v>48</v>
      </c>
      <c r="B11" s="46">
        <v>45</v>
      </c>
      <c r="C11" s="46">
        <v>48</v>
      </c>
      <c r="D11" s="46">
        <v>27</v>
      </c>
      <c r="E11" s="46"/>
      <c r="F11" s="46">
        <v>7</v>
      </c>
      <c r="G11" s="46">
        <v>1</v>
      </c>
      <c r="H11" s="46">
        <f>SUM(B11:G11)</f>
        <v>128</v>
      </c>
      <c r="I11" s="46">
        <v>4</v>
      </c>
      <c r="J11" s="46">
        <v>4</v>
      </c>
      <c r="K11" s="46"/>
      <c r="L11" s="46">
        <v>2</v>
      </c>
      <c r="M11" s="46">
        <v>9</v>
      </c>
      <c r="N11" s="44"/>
      <c r="O11" s="44"/>
      <c r="P11" s="44">
        <f>SUM(I11:O11)</f>
        <v>19</v>
      </c>
      <c r="Q11" s="44">
        <f>H11+P11</f>
        <v>147</v>
      </c>
      <c r="R11" s="47">
        <f>B11*$C$8+C11*$C$8+D11*$D$8+F11*$F$8+G11*$G$8+E11*$E$8</f>
        <v>4461</v>
      </c>
      <c r="S11" s="48">
        <f>I11*$J$8+J11*$J$8+L11*$L$8+N11*$N$8+O11*$O$8+M11*$M$8</f>
        <v>548</v>
      </c>
      <c r="T11" s="48">
        <f>SUM(R11:S11)</f>
        <v>5009</v>
      </c>
      <c r="U11" s="30"/>
    </row>
    <row r="12" spans="1:21" ht="24.75" customHeight="1">
      <c r="A12" s="43" t="s">
        <v>49</v>
      </c>
      <c r="B12" s="46">
        <v>77</v>
      </c>
      <c r="C12" s="46">
        <v>3</v>
      </c>
      <c r="D12" s="46">
        <v>1</v>
      </c>
      <c r="E12" s="46"/>
      <c r="F12" s="46"/>
      <c r="G12" s="46"/>
      <c r="H12" s="46">
        <f>SUM(B12:G12)</f>
        <v>81</v>
      </c>
      <c r="I12" s="46">
        <v>1</v>
      </c>
      <c r="J12" s="46">
        <v>3</v>
      </c>
      <c r="K12" s="46">
        <v>1</v>
      </c>
      <c r="L12" s="46">
        <v>3</v>
      </c>
      <c r="M12" s="46">
        <v>1</v>
      </c>
      <c r="N12" s="44"/>
      <c r="O12" s="44"/>
      <c r="P12" s="44">
        <f>SUM(I12:O12)</f>
        <v>9</v>
      </c>
      <c r="Q12" s="44">
        <f>H12+P12</f>
        <v>90</v>
      </c>
      <c r="R12" s="47">
        <f>B12*$C$8+C12*$C$8+D12*$D$8+F12*$F$8+G12*$G$8</f>
        <v>3224</v>
      </c>
      <c r="S12" s="48">
        <f>I12*$J$8+J12*$J$8+L12*$L$8+N12*$N$8+O12*$O$8+M12*$M$8+K12*$K$8</f>
        <v>280</v>
      </c>
      <c r="T12" s="48">
        <f>SUM(R12:S12)</f>
        <v>3504</v>
      </c>
      <c r="U12" s="30"/>
    </row>
    <row r="13" spans="1:21" ht="24.75" customHeight="1">
      <c r="A13" s="43" t="s">
        <v>50</v>
      </c>
      <c r="B13" s="46">
        <v>31</v>
      </c>
      <c r="C13" s="46">
        <v>3</v>
      </c>
      <c r="D13" s="46">
        <v>4</v>
      </c>
      <c r="E13" s="46"/>
      <c r="F13" s="46"/>
      <c r="G13" s="46"/>
      <c r="H13" s="46">
        <f>SUM(B13:G13)</f>
        <v>38</v>
      </c>
      <c r="I13" s="46">
        <v>2</v>
      </c>
      <c r="J13" s="46">
        <v>3</v>
      </c>
      <c r="K13" s="46"/>
      <c r="L13" s="46">
        <v>1</v>
      </c>
      <c r="M13" s="46"/>
      <c r="N13" s="44"/>
      <c r="O13" s="44"/>
      <c r="P13" s="44">
        <f>SUM(I13:O13)</f>
        <v>6</v>
      </c>
      <c r="Q13" s="44">
        <f>H13+P13</f>
        <v>44</v>
      </c>
      <c r="R13" s="47">
        <f>B13*$C$8+C13*$C$8+D13*$D$8+F13*$F$8+G13*$G$8</f>
        <v>1456</v>
      </c>
      <c r="S13" s="48">
        <f>I13*$J$8+J13*$J$8+L13*$L$8+N13*$N$8+O13*$O$8+M13*$M$8</f>
        <v>224</v>
      </c>
      <c r="T13" s="48">
        <f>SUM(R13:S13)</f>
        <v>1680</v>
      </c>
      <c r="U13" s="30"/>
    </row>
    <row r="14" spans="1:21" ht="24.75" customHeight="1">
      <c r="A14" s="43" t="s">
        <v>51</v>
      </c>
      <c r="B14" s="46">
        <v>71</v>
      </c>
      <c r="C14" s="46">
        <v>3</v>
      </c>
      <c r="D14" s="46"/>
      <c r="E14" s="46"/>
      <c r="F14" s="46"/>
      <c r="G14" s="46"/>
      <c r="H14" s="46">
        <f>SUM(B14:G14)</f>
        <v>74</v>
      </c>
      <c r="I14" s="46">
        <v>6</v>
      </c>
      <c r="J14" s="46">
        <v>6</v>
      </c>
      <c r="K14" s="46"/>
      <c r="L14" s="46">
        <v>2</v>
      </c>
      <c r="M14" s="46"/>
      <c r="N14" s="44"/>
      <c r="O14" s="44"/>
      <c r="P14" s="44">
        <f>SUM(I14:O14)</f>
        <v>14</v>
      </c>
      <c r="Q14" s="44">
        <f>H14+P14</f>
        <v>88</v>
      </c>
      <c r="R14" s="47">
        <f>B14*$C$8+C14*$C$8+D14*$D$8+F14*$F$8+G14*$G$8</f>
        <v>2960</v>
      </c>
      <c r="S14" s="48">
        <f>I14*$J$8+J14*$J$8+L14*$L$8+N14*$N$8+O14*$O$8+M14*$M$8</f>
        <v>528</v>
      </c>
      <c r="T14" s="48">
        <f>SUM(R14:S14)</f>
        <v>3488</v>
      </c>
      <c r="U14" s="30"/>
    </row>
    <row r="15" spans="1:21" s="32" customFormat="1" ht="24.75" customHeight="1">
      <c r="A15" s="50" t="s">
        <v>44</v>
      </c>
      <c r="B15" s="51">
        <f aca="true" t="shared" si="0" ref="B15:T15">SUM(B10:B14)</f>
        <v>335</v>
      </c>
      <c r="C15" s="51">
        <f t="shared" si="0"/>
        <v>81</v>
      </c>
      <c r="D15" s="51">
        <f t="shared" si="0"/>
        <v>36</v>
      </c>
      <c r="E15" s="51">
        <f t="shared" si="0"/>
        <v>0</v>
      </c>
      <c r="F15" s="51">
        <f t="shared" si="0"/>
        <v>9</v>
      </c>
      <c r="G15" s="51">
        <f t="shared" si="0"/>
        <v>1</v>
      </c>
      <c r="H15" s="51">
        <f t="shared" si="0"/>
        <v>462</v>
      </c>
      <c r="I15" s="51">
        <f t="shared" si="0"/>
        <v>19</v>
      </c>
      <c r="J15" s="51">
        <f t="shared" si="0"/>
        <v>21</v>
      </c>
      <c r="K15" s="51">
        <f t="shared" si="0"/>
        <v>1</v>
      </c>
      <c r="L15" s="51">
        <f t="shared" si="0"/>
        <v>17</v>
      </c>
      <c r="M15" s="51">
        <f t="shared" si="0"/>
        <v>10</v>
      </c>
      <c r="N15" s="51">
        <f t="shared" si="0"/>
        <v>0</v>
      </c>
      <c r="O15" s="51">
        <f t="shared" si="0"/>
        <v>0</v>
      </c>
      <c r="P15" s="51">
        <f>SUM(P10:P14)</f>
        <v>68</v>
      </c>
      <c r="Q15" s="51">
        <f>SUM(Q10:Q14)</f>
        <v>530</v>
      </c>
      <c r="R15" s="51">
        <f t="shared" si="0"/>
        <v>17621</v>
      </c>
      <c r="S15" s="51">
        <f t="shared" si="0"/>
        <v>2236</v>
      </c>
      <c r="T15" s="51">
        <f t="shared" si="0"/>
        <v>19857</v>
      </c>
      <c r="U15" s="30"/>
    </row>
    <row r="16" spans="1:21" s="32" customFormat="1" ht="24.75" customHeight="1">
      <c r="A16" s="94" t="s">
        <v>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30"/>
    </row>
    <row r="17" spans="1:21" ht="24.75" customHeight="1">
      <c r="A17" s="43" t="s">
        <v>50</v>
      </c>
      <c r="B17" s="46">
        <v>34</v>
      </c>
      <c r="C17" s="46">
        <v>16</v>
      </c>
      <c r="D17" s="46">
        <v>4</v>
      </c>
      <c r="E17" s="46"/>
      <c r="F17" s="46"/>
      <c r="G17" s="46"/>
      <c r="H17" s="46">
        <f>SUM(B17:G17)</f>
        <v>54</v>
      </c>
      <c r="I17" s="46">
        <v>1</v>
      </c>
      <c r="J17" s="46">
        <v>3</v>
      </c>
      <c r="K17" s="46"/>
      <c r="L17" s="46">
        <v>6</v>
      </c>
      <c r="M17" s="46"/>
      <c r="N17" s="46">
        <v>1</v>
      </c>
      <c r="O17" s="46"/>
      <c r="P17" s="44">
        <f>SUM(I17:O17)</f>
        <v>11</v>
      </c>
      <c r="Q17" s="44">
        <f>H17+P17</f>
        <v>65</v>
      </c>
      <c r="R17" s="48">
        <f>B17*$C$8+C17*$C$8+D17*$D$8+F17*$F$8+G17*$G$8+E17*$E$8</f>
        <v>2096</v>
      </c>
      <c r="S17" s="48">
        <f>I17*$J$8+J17*$J$8+L17*$L$8+N17*$N$8+O17*$O$8+M17*$M$8</f>
        <v>316</v>
      </c>
      <c r="T17" s="48">
        <f>SUM(R17:S17)</f>
        <v>2412</v>
      </c>
      <c r="U17" s="30"/>
    </row>
    <row r="18" spans="1:21" ht="24.75" customHeight="1">
      <c r="A18" s="43" t="s">
        <v>52</v>
      </c>
      <c r="B18" s="46">
        <v>60</v>
      </c>
      <c r="C18" s="46">
        <v>3</v>
      </c>
      <c r="D18" s="46"/>
      <c r="E18" s="46"/>
      <c r="F18" s="46"/>
      <c r="G18" s="46"/>
      <c r="H18" s="46">
        <f>SUM(B18:G18)</f>
        <v>63</v>
      </c>
      <c r="I18" s="46">
        <v>1</v>
      </c>
      <c r="J18" s="46">
        <v>2</v>
      </c>
      <c r="K18" s="46"/>
      <c r="L18" s="46">
        <v>1</v>
      </c>
      <c r="M18" s="46"/>
      <c r="N18" s="46"/>
      <c r="O18" s="46"/>
      <c r="P18" s="44">
        <f>SUM(I18:O18)</f>
        <v>4</v>
      </c>
      <c r="Q18" s="44">
        <f>H18+P18</f>
        <v>67</v>
      </c>
      <c r="R18" s="48">
        <f>B18*$C$8+C18*$C$8+D18*$D$8+F18*$F$8+G18*$G$8+E18*$E$8</f>
        <v>2520</v>
      </c>
      <c r="S18" s="48">
        <f>I18*$J$8+J18*$J$8+L18*$L$8+N18*$N$8+O18*$O$8+M18*$M$8</f>
        <v>144</v>
      </c>
      <c r="T18" s="48">
        <f>SUM(R18:S18)</f>
        <v>2664</v>
      </c>
      <c r="U18" s="30"/>
    </row>
    <row r="19" spans="1:21" ht="24.75" customHeight="1">
      <c r="A19" s="43" t="s">
        <v>53</v>
      </c>
      <c r="B19" s="46">
        <v>39</v>
      </c>
      <c r="C19" s="46">
        <v>5</v>
      </c>
      <c r="D19" s="46">
        <v>11</v>
      </c>
      <c r="E19" s="46"/>
      <c r="F19" s="46"/>
      <c r="G19" s="46"/>
      <c r="H19" s="46">
        <f>SUM(B19:G19)</f>
        <v>55</v>
      </c>
      <c r="I19" s="46">
        <v>5</v>
      </c>
      <c r="J19" s="46">
        <v>2</v>
      </c>
      <c r="K19" s="68"/>
      <c r="L19" s="46"/>
      <c r="M19" s="46"/>
      <c r="N19" s="46">
        <v>3</v>
      </c>
      <c r="O19" s="46">
        <v>5</v>
      </c>
      <c r="P19" s="44">
        <f>SUM(I19:O19)</f>
        <v>15</v>
      </c>
      <c r="Q19" s="44">
        <f>H19+P19</f>
        <v>70</v>
      </c>
      <c r="R19" s="48">
        <f>B19*$C$8+C19*$C$8+D19*$D$8+F19*$F$8+G19*$G$8+E19*$E$8</f>
        <v>2024</v>
      </c>
      <c r="S19" s="48">
        <f>I19*$J$8+J19*$J$8+L19*$L$8+N19*$N$8+O19*$O$8+M19*$M$8</f>
        <v>361</v>
      </c>
      <c r="T19" s="48">
        <f>SUM(R19:S19)</f>
        <v>2385</v>
      </c>
      <c r="U19" s="30"/>
    </row>
    <row r="20" spans="1:21" s="32" customFormat="1" ht="24.75" customHeight="1">
      <c r="A20" s="50" t="s">
        <v>44</v>
      </c>
      <c r="B20" s="51">
        <f aca="true" t="shared" si="1" ref="B20:P20">SUM(B17:B19)</f>
        <v>133</v>
      </c>
      <c r="C20" s="51">
        <f t="shared" si="1"/>
        <v>24</v>
      </c>
      <c r="D20" s="51">
        <f t="shared" si="1"/>
        <v>15</v>
      </c>
      <c r="E20" s="51">
        <f t="shared" si="1"/>
        <v>0</v>
      </c>
      <c r="F20" s="51">
        <f t="shared" si="1"/>
        <v>0</v>
      </c>
      <c r="G20" s="51">
        <f t="shared" si="1"/>
        <v>0</v>
      </c>
      <c r="H20" s="51">
        <f t="shared" si="1"/>
        <v>172</v>
      </c>
      <c r="I20" s="51">
        <f t="shared" si="1"/>
        <v>7</v>
      </c>
      <c r="J20" s="51">
        <f t="shared" si="1"/>
        <v>7</v>
      </c>
      <c r="K20" s="51">
        <f t="shared" si="1"/>
        <v>0</v>
      </c>
      <c r="L20" s="51">
        <f t="shared" si="1"/>
        <v>7</v>
      </c>
      <c r="M20" s="51">
        <f t="shared" si="1"/>
        <v>0</v>
      </c>
      <c r="N20" s="51">
        <f t="shared" si="1"/>
        <v>4</v>
      </c>
      <c r="O20" s="51">
        <f t="shared" si="1"/>
        <v>5</v>
      </c>
      <c r="P20" s="51">
        <f t="shared" si="1"/>
        <v>30</v>
      </c>
      <c r="Q20" s="51">
        <f>SUM(Q17:Q19)</f>
        <v>202</v>
      </c>
      <c r="R20" s="51">
        <f>SUM(R17:R19)</f>
        <v>6640</v>
      </c>
      <c r="S20" s="51">
        <f>SUM(S17:S19)</f>
        <v>821</v>
      </c>
      <c r="T20" s="51">
        <f>SUM(T17:T19)</f>
        <v>7461</v>
      </c>
      <c r="U20" s="30"/>
    </row>
    <row r="21" spans="1:21" s="32" customFormat="1" ht="24.75" customHeight="1">
      <c r="A21" s="94" t="s">
        <v>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30"/>
    </row>
    <row r="22" spans="1:21" ht="24.75" customHeight="1">
      <c r="A22" s="43" t="s">
        <v>54</v>
      </c>
      <c r="B22" s="46">
        <v>46</v>
      </c>
      <c r="C22" s="46">
        <v>1</v>
      </c>
      <c r="D22" s="46"/>
      <c r="E22" s="46"/>
      <c r="F22" s="46"/>
      <c r="G22" s="46"/>
      <c r="H22" s="46">
        <f>SUM(B22:G22)</f>
        <v>47</v>
      </c>
      <c r="I22" s="46">
        <v>2</v>
      </c>
      <c r="J22" s="46">
        <v>2</v>
      </c>
      <c r="K22" s="46"/>
      <c r="L22" s="46">
        <v>3</v>
      </c>
      <c r="M22" s="44"/>
      <c r="N22" s="44"/>
      <c r="O22" s="44"/>
      <c r="P22" s="44">
        <f>SUM(I22:O22)</f>
        <v>7</v>
      </c>
      <c r="Q22" s="44">
        <f>H22+P22</f>
        <v>54</v>
      </c>
      <c r="R22" s="48">
        <f>B22*$C$8+C22*$C$8+D22*$D$8+F22*$F$8+G22*$G$8+E22*$E$8</f>
        <v>1880</v>
      </c>
      <c r="S22" s="48">
        <f>I22*$J$8+J22*$J$8+L22*$L$8+N22*$N$8+O22*$O$8+M22*$M$8</f>
        <v>232</v>
      </c>
      <c r="T22" s="48">
        <f>SUM(R22:S22)</f>
        <v>2112</v>
      </c>
      <c r="U22" s="30"/>
    </row>
    <row r="23" spans="1:21" ht="24.75" customHeight="1">
      <c r="A23" s="43" t="s">
        <v>50</v>
      </c>
      <c r="B23" s="46">
        <v>49</v>
      </c>
      <c r="C23" s="46">
        <v>7</v>
      </c>
      <c r="D23" s="46">
        <v>7</v>
      </c>
      <c r="E23" s="46"/>
      <c r="F23" s="46"/>
      <c r="G23" s="46"/>
      <c r="H23" s="46">
        <f>SUM(B23:G23)</f>
        <v>63</v>
      </c>
      <c r="I23" s="46"/>
      <c r="J23" s="46">
        <v>6</v>
      </c>
      <c r="K23" s="46"/>
      <c r="L23" s="46">
        <v>5</v>
      </c>
      <c r="M23" s="44"/>
      <c r="N23" s="44"/>
      <c r="O23" s="44"/>
      <c r="P23" s="44">
        <f>SUM(I23:O23)</f>
        <v>11</v>
      </c>
      <c r="Q23" s="44">
        <f>H23+P23</f>
        <v>74</v>
      </c>
      <c r="R23" s="48">
        <f>B23*$C$8+C23*$C$8+D23*$D$8+F23*$F$8+G23*$G$8+E23*$E$8</f>
        <v>2408</v>
      </c>
      <c r="S23" s="48">
        <f>I23*$J$8+J23*$J$8+L23*$L$8+N23*$N$8+O23*$O$8+M23*$M$8</f>
        <v>360</v>
      </c>
      <c r="T23" s="48">
        <f>SUM(R23:S23)</f>
        <v>2768</v>
      </c>
      <c r="U23" s="30"/>
    </row>
    <row r="24" spans="1:21" s="32" customFormat="1" ht="24.75" customHeight="1">
      <c r="A24" s="50" t="s">
        <v>44</v>
      </c>
      <c r="B24" s="51">
        <f aca="true" t="shared" si="2" ref="B24:O24">SUM(B22:B23)</f>
        <v>95</v>
      </c>
      <c r="C24" s="51">
        <f t="shared" si="2"/>
        <v>8</v>
      </c>
      <c r="D24" s="51">
        <f t="shared" si="2"/>
        <v>7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110</v>
      </c>
      <c r="I24" s="51">
        <f t="shared" si="2"/>
        <v>2</v>
      </c>
      <c r="J24" s="51">
        <f t="shared" si="2"/>
        <v>8</v>
      </c>
      <c r="K24" s="51">
        <f t="shared" si="2"/>
        <v>0</v>
      </c>
      <c r="L24" s="51">
        <f t="shared" si="2"/>
        <v>8</v>
      </c>
      <c r="M24" s="51">
        <f t="shared" si="2"/>
        <v>0</v>
      </c>
      <c r="N24" s="51">
        <f t="shared" si="2"/>
        <v>0</v>
      </c>
      <c r="O24" s="51">
        <f t="shared" si="2"/>
        <v>0</v>
      </c>
      <c r="P24" s="51">
        <f>SUM(P22:P23)</f>
        <v>18</v>
      </c>
      <c r="Q24" s="51">
        <f>SUM(Q22:Q23)</f>
        <v>128</v>
      </c>
      <c r="R24" s="51">
        <f>SUM(R22:R23)</f>
        <v>4288</v>
      </c>
      <c r="S24" s="51">
        <f>SUM(S22:S23)</f>
        <v>592</v>
      </c>
      <c r="T24" s="51">
        <f>SUM(T22:T23)</f>
        <v>4880</v>
      </c>
      <c r="U24" s="30"/>
    </row>
    <row r="25" spans="1:21" s="32" customFormat="1" ht="24.75" customHeigh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30"/>
    </row>
    <row r="26" spans="1:21" ht="24.75" customHeight="1">
      <c r="A26" s="43" t="s">
        <v>55</v>
      </c>
      <c r="B26" s="46">
        <v>43</v>
      </c>
      <c r="C26" s="46"/>
      <c r="D26" s="46"/>
      <c r="E26" s="46"/>
      <c r="F26" s="46"/>
      <c r="G26" s="46"/>
      <c r="H26" s="46">
        <f>SUM(B26:G26)</f>
        <v>43</v>
      </c>
      <c r="I26" s="46">
        <v>1</v>
      </c>
      <c r="J26" s="46">
        <v>4</v>
      </c>
      <c r="K26" s="46"/>
      <c r="L26" s="46"/>
      <c r="M26" s="44"/>
      <c r="N26" s="44"/>
      <c r="O26" s="44"/>
      <c r="P26" s="44">
        <f>SUM(I26:O26)</f>
        <v>5</v>
      </c>
      <c r="Q26" s="44">
        <f>SUM(P26,H26)</f>
        <v>48</v>
      </c>
      <c r="R26" s="48">
        <f>B26*$C$8+C26*$C$8+D26*$D$8+F26*$F$8+G26*$G$8+E26*$E$8</f>
        <v>1720</v>
      </c>
      <c r="S26" s="48">
        <f>I26*$J$8+J26*$J$8+L26*$L$8+N26*$N$8+O26*$O$8+M26*$M$8</f>
        <v>200</v>
      </c>
      <c r="T26" s="48">
        <f>SUM(R26:S26)</f>
        <v>1920</v>
      </c>
      <c r="U26" s="30"/>
    </row>
    <row r="27" spans="1:21" s="35" customFormat="1" ht="24.75" customHeight="1">
      <c r="A27" s="52" t="s">
        <v>56</v>
      </c>
      <c r="B27" s="46">
        <v>83</v>
      </c>
      <c r="C27" s="46"/>
      <c r="D27" s="46"/>
      <c r="E27" s="46"/>
      <c r="F27" s="46"/>
      <c r="G27" s="46"/>
      <c r="H27" s="46">
        <f>SUM(B27:G27)</f>
        <v>83</v>
      </c>
      <c r="I27" s="46">
        <v>9</v>
      </c>
      <c r="J27" s="46">
        <v>3</v>
      </c>
      <c r="K27" s="46"/>
      <c r="L27" s="46">
        <v>3</v>
      </c>
      <c r="M27" s="44"/>
      <c r="N27" s="44"/>
      <c r="O27" s="44"/>
      <c r="P27" s="44">
        <f>SUM(I27:O27)</f>
        <v>15</v>
      </c>
      <c r="Q27" s="44">
        <f>SUM(P27,H27)</f>
        <v>98</v>
      </c>
      <c r="R27" s="48">
        <f>B27*$C$8+C27*$C$8+D27*$D$8+F27*$F$8+G27*$G$8+E27*$E$8</f>
        <v>3320</v>
      </c>
      <c r="S27" s="48">
        <f>I27*$J$8+J27*$J$8+L27*$L$8+N27*$N$8+O27*$O$8+M27*$M$8</f>
        <v>552</v>
      </c>
      <c r="T27" s="48">
        <f>SUM(R27:S27)</f>
        <v>3872</v>
      </c>
      <c r="U27" s="34"/>
    </row>
    <row r="28" spans="1:21" ht="24.75" customHeight="1">
      <c r="A28" s="43" t="s">
        <v>50</v>
      </c>
      <c r="B28" s="46">
        <v>30</v>
      </c>
      <c r="C28" s="46">
        <v>11</v>
      </c>
      <c r="D28" s="46">
        <v>1</v>
      </c>
      <c r="E28" s="46"/>
      <c r="F28" s="46"/>
      <c r="G28" s="46"/>
      <c r="H28" s="46">
        <f>SUM(B28:G28)</f>
        <v>42</v>
      </c>
      <c r="I28" s="46"/>
      <c r="J28" s="46"/>
      <c r="K28" s="46"/>
      <c r="L28" s="46">
        <v>3</v>
      </c>
      <c r="M28" s="44"/>
      <c r="N28" s="44"/>
      <c r="O28" s="44"/>
      <c r="P28" s="44">
        <f>SUM(I28:O28)</f>
        <v>3</v>
      </c>
      <c r="Q28" s="44">
        <f>SUM(P28,H28)</f>
        <v>45</v>
      </c>
      <c r="R28" s="48">
        <f>B28*$C$8+C28*$C$8+D28*$D$8+F28*$F$8+G28*$G$8+E28*$E$8</f>
        <v>1664</v>
      </c>
      <c r="S28" s="48">
        <f>I28*$J$8+J28*$J$8+L28*$L$8+N28*$N$8+O28*$O$8+M28*$M$8</f>
        <v>72</v>
      </c>
      <c r="T28" s="48">
        <f>SUM(R28:S28)</f>
        <v>1736</v>
      </c>
      <c r="U28" s="30"/>
    </row>
    <row r="29" spans="1:21" s="32" customFormat="1" ht="24.75" customHeight="1">
      <c r="A29" s="50" t="s">
        <v>44</v>
      </c>
      <c r="B29" s="51">
        <f aca="true" t="shared" si="3" ref="B29:O29">SUM(B26:B28)</f>
        <v>156</v>
      </c>
      <c r="C29" s="51">
        <f t="shared" si="3"/>
        <v>11</v>
      </c>
      <c r="D29" s="51">
        <f t="shared" si="3"/>
        <v>1</v>
      </c>
      <c r="E29" s="51">
        <f t="shared" si="3"/>
        <v>0</v>
      </c>
      <c r="F29" s="51">
        <f t="shared" si="3"/>
        <v>0</v>
      </c>
      <c r="G29" s="51">
        <f t="shared" si="3"/>
        <v>0</v>
      </c>
      <c r="H29" s="51">
        <f t="shared" si="3"/>
        <v>168</v>
      </c>
      <c r="I29" s="51">
        <f t="shared" si="3"/>
        <v>10</v>
      </c>
      <c r="J29" s="51">
        <f t="shared" si="3"/>
        <v>7</v>
      </c>
      <c r="K29" s="51">
        <f t="shared" si="3"/>
        <v>0</v>
      </c>
      <c r="L29" s="51">
        <f t="shared" si="3"/>
        <v>6</v>
      </c>
      <c r="M29" s="51">
        <f t="shared" si="3"/>
        <v>0</v>
      </c>
      <c r="N29" s="51">
        <f t="shared" si="3"/>
        <v>0</v>
      </c>
      <c r="O29" s="51">
        <f t="shared" si="3"/>
        <v>0</v>
      </c>
      <c r="P29" s="51">
        <f>SUM(P28,P27,P26)</f>
        <v>23</v>
      </c>
      <c r="Q29" s="51">
        <f>SUM(Q26:Q28)</f>
        <v>191</v>
      </c>
      <c r="R29" s="51">
        <f>SUM(R26:R28)</f>
        <v>6704</v>
      </c>
      <c r="S29" s="51">
        <f>SUM(S26:S28)</f>
        <v>824</v>
      </c>
      <c r="T29" s="51">
        <f>SUM(T26:T28)</f>
        <v>7528</v>
      </c>
      <c r="U29" s="30"/>
    </row>
    <row r="30" spans="1:21" s="32" customFormat="1" ht="24.75" customHeight="1">
      <c r="A30" s="94" t="s">
        <v>13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30"/>
    </row>
    <row r="31" spans="1:21" ht="24.75" customHeight="1">
      <c r="A31" s="43" t="s">
        <v>14</v>
      </c>
      <c r="B31" s="46">
        <v>42</v>
      </c>
      <c r="C31" s="46">
        <v>2</v>
      </c>
      <c r="D31" s="46">
        <v>1</v>
      </c>
      <c r="E31" s="46"/>
      <c r="F31" s="46"/>
      <c r="G31" s="46"/>
      <c r="H31" s="46">
        <f>SUM(B31:G31)</f>
        <v>45</v>
      </c>
      <c r="I31" s="46">
        <v>5</v>
      </c>
      <c r="J31" s="46">
        <v>3</v>
      </c>
      <c r="K31" s="46"/>
      <c r="L31" s="46">
        <v>1</v>
      </c>
      <c r="M31" s="46"/>
      <c r="N31" s="44"/>
      <c r="O31" s="44"/>
      <c r="P31" s="44">
        <f>SUM(I31:O31)</f>
        <v>9</v>
      </c>
      <c r="Q31" s="44">
        <f>SUM(P31,H31)</f>
        <v>54</v>
      </c>
      <c r="R31" s="48">
        <f>B31*$C$8+C31*$C$8+D31*$D$8+F31*$F$8+G31*$G$8+E31*$E$8</f>
        <v>1784</v>
      </c>
      <c r="S31" s="48">
        <f>I31*$J$8+J31*$J$8+L31*$L$8+N31*$N$8+O31*$O$8+M31*$M$8</f>
        <v>344</v>
      </c>
      <c r="T31" s="48">
        <f>SUM(R31:S31)</f>
        <v>2128</v>
      </c>
      <c r="U31" s="30"/>
    </row>
    <row r="32" spans="1:21" ht="24.75" customHeight="1">
      <c r="A32" s="43" t="s">
        <v>4</v>
      </c>
      <c r="B32" s="46">
        <v>43</v>
      </c>
      <c r="C32" s="46">
        <v>1</v>
      </c>
      <c r="D32" s="46">
        <v>2</v>
      </c>
      <c r="E32" s="46"/>
      <c r="F32" s="46">
        <v>1</v>
      </c>
      <c r="G32" s="46">
        <v>1</v>
      </c>
      <c r="H32" s="46">
        <f>SUM(B32:G32)</f>
        <v>48</v>
      </c>
      <c r="I32" s="46">
        <v>5</v>
      </c>
      <c r="J32" s="46">
        <v>1</v>
      </c>
      <c r="K32" s="46"/>
      <c r="L32" s="46">
        <v>1</v>
      </c>
      <c r="M32" s="46">
        <v>3</v>
      </c>
      <c r="N32" s="44"/>
      <c r="O32" s="44"/>
      <c r="P32" s="44">
        <f>SUM(I32:O32)</f>
        <v>10</v>
      </c>
      <c r="Q32" s="44">
        <f>SUM(P32,H32)</f>
        <v>58</v>
      </c>
      <c r="R32" s="48">
        <f>B32*$C$8+C32*$C$8+D32*$D$8+F32*$F$8+G32*$G$8+E32*$E$8</f>
        <v>1829</v>
      </c>
      <c r="S32" s="48">
        <f>I32*$J$8+J32*$J$8+L32*$L$8+N32*$N$8+O32*$O$8+M32*$M$8</f>
        <v>324</v>
      </c>
      <c r="T32" s="48">
        <f>SUM(R32:S32)</f>
        <v>2153</v>
      </c>
      <c r="U32" s="30"/>
    </row>
    <row r="33" spans="1:21" ht="24.75" customHeight="1">
      <c r="A33" s="43" t="s">
        <v>7</v>
      </c>
      <c r="B33" s="46">
        <v>63</v>
      </c>
      <c r="C33" s="46">
        <v>1</v>
      </c>
      <c r="D33" s="46"/>
      <c r="E33" s="46"/>
      <c r="F33" s="46"/>
      <c r="G33" s="46"/>
      <c r="H33" s="46">
        <f>SUM(B33:G33)</f>
        <v>64</v>
      </c>
      <c r="I33" s="46">
        <v>6</v>
      </c>
      <c r="J33" s="46">
        <v>4</v>
      </c>
      <c r="K33" s="46"/>
      <c r="L33" s="46"/>
      <c r="M33" s="46"/>
      <c r="N33" s="44"/>
      <c r="O33" s="44"/>
      <c r="P33" s="44">
        <f>SUM(I33:O33)</f>
        <v>10</v>
      </c>
      <c r="Q33" s="44">
        <f>SUM(P33,H33)</f>
        <v>74</v>
      </c>
      <c r="R33" s="48">
        <f>B33*$C$8+C33*$C$8+D33*$D$8+F33*$F$8+G33*$G$8+E33*$E$8</f>
        <v>2560</v>
      </c>
      <c r="S33" s="48">
        <f>I33*$J$8+J33*$J$8+L33*$L$8+N33*$N$8+O33*$O$8+M33*$M$8</f>
        <v>400</v>
      </c>
      <c r="T33" s="48">
        <f>SUM(R33:S33)</f>
        <v>2960</v>
      </c>
      <c r="U33" s="30"/>
    </row>
    <row r="34" spans="1:21" s="32" customFormat="1" ht="24.75" customHeight="1">
      <c r="A34" s="50" t="s">
        <v>44</v>
      </c>
      <c r="B34" s="51">
        <f aca="true" t="shared" si="4" ref="B34:O34">SUM(B31:B33)</f>
        <v>148</v>
      </c>
      <c r="C34" s="51">
        <f t="shared" si="4"/>
        <v>4</v>
      </c>
      <c r="D34" s="51">
        <f t="shared" si="4"/>
        <v>3</v>
      </c>
      <c r="E34" s="51">
        <f t="shared" si="4"/>
        <v>0</v>
      </c>
      <c r="F34" s="51">
        <f t="shared" si="4"/>
        <v>1</v>
      </c>
      <c r="G34" s="51">
        <f t="shared" si="4"/>
        <v>1</v>
      </c>
      <c r="H34" s="51">
        <f t="shared" si="4"/>
        <v>157</v>
      </c>
      <c r="I34" s="51">
        <f t="shared" si="4"/>
        <v>16</v>
      </c>
      <c r="J34" s="51">
        <f t="shared" si="4"/>
        <v>8</v>
      </c>
      <c r="K34" s="51">
        <f t="shared" si="4"/>
        <v>0</v>
      </c>
      <c r="L34" s="51">
        <f t="shared" si="4"/>
        <v>2</v>
      </c>
      <c r="M34" s="51">
        <f t="shared" si="4"/>
        <v>3</v>
      </c>
      <c r="N34" s="51">
        <f t="shared" si="4"/>
        <v>0</v>
      </c>
      <c r="O34" s="51">
        <f t="shared" si="4"/>
        <v>0</v>
      </c>
      <c r="P34" s="51">
        <f>SUM(P31:P33)</f>
        <v>29</v>
      </c>
      <c r="Q34" s="51">
        <f>SUM(Q31:Q33)</f>
        <v>186</v>
      </c>
      <c r="R34" s="51">
        <f>SUM(R31:R33)</f>
        <v>6173</v>
      </c>
      <c r="S34" s="51">
        <f>SUM(S31:S33)</f>
        <v>1068</v>
      </c>
      <c r="T34" s="51">
        <f>SUM(T31:T33)</f>
        <v>7241</v>
      </c>
      <c r="U34" s="30"/>
    </row>
    <row r="35" spans="1:21" s="32" customFormat="1" ht="15.75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  <c r="U35" s="30"/>
    </row>
    <row r="36" spans="1:21" s="32" customFormat="1" ht="24.75" customHeight="1">
      <c r="A36" s="54" t="s">
        <v>28</v>
      </c>
      <c r="B36" s="51">
        <f aca="true" t="shared" si="5" ref="B36:O36">SUM(B34,B29,B24,B20,B15)</f>
        <v>867</v>
      </c>
      <c r="C36" s="51">
        <f t="shared" si="5"/>
        <v>128</v>
      </c>
      <c r="D36" s="51">
        <f t="shared" si="5"/>
        <v>62</v>
      </c>
      <c r="E36" s="51">
        <f t="shared" si="5"/>
        <v>0</v>
      </c>
      <c r="F36" s="51">
        <f t="shared" si="5"/>
        <v>10</v>
      </c>
      <c r="G36" s="55">
        <f t="shared" si="5"/>
        <v>2</v>
      </c>
      <c r="H36" s="62">
        <f t="shared" si="5"/>
        <v>1069</v>
      </c>
      <c r="I36" s="51">
        <f t="shared" si="5"/>
        <v>54</v>
      </c>
      <c r="J36" s="51">
        <f t="shared" si="5"/>
        <v>51</v>
      </c>
      <c r="K36" s="51">
        <f t="shared" si="5"/>
        <v>1</v>
      </c>
      <c r="L36" s="51">
        <f t="shared" si="5"/>
        <v>40</v>
      </c>
      <c r="M36" s="51">
        <f t="shared" si="5"/>
        <v>13</v>
      </c>
      <c r="N36" s="51">
        <f t="shared" si="5"/>
        <v>4</v>
      </c>
      <c r="O36" s="51">
        <f t="shared" si="5"/>
        <v>5</v>
      </c>
      <c r="P36" s="59">
        <f>SUM(P34,P29,P24,P20,P15)</f>
        <v>168</v>
      </c>
      <c r="Q36" s="57">
        <f>SUM(Q34,Q29,Q24,Q20,Q15)</f>
        <v>1237</v>
      </c>
      <c r="R36" s="63">
        <f>SUM(R34,R29,R24,R20,R15)</f>
        <v>41426</v>
      </c>
      <c r="S36" s="59">
        <f>SUM(S34,S29,S24,S20,S15)</f>
        <v>5541</v>
      </c>
      <c r="T36" s="60">
        <f>SUM(T34,T29,T24,T20,T15)</f>
        <v>46967</v>
      </c>
      <c r="U36" s="30"/>
    </row>
    <row r="37" spans="1:21" ht="12.75">
      <c r="A37" s="37" t="s">
        <v>43</v>
      </c>
      <c r="B37" s="36"/>
      <c r="C37" s="37"/>
      <c r="D37" s="37"/>
      <c r="E37" s="37"/>
      <c r="F37" s="37"/>
      <c r="G37" s="37"/>
      <c r="H37" s="38"/>
      <c r="I37" s="38"/>
      <c r="J37" s="37"/>
      <c r="K37" s="37"/>
      <c r="L37" s="37"/>
      <c r="M37" s="37"/>
      <c r="N37" s="37"/>
      <c r="O37" s="37"/>
      <c r="R37" s="37"/>
      <c r="S37" s="37"/>
      <c r="T37" s="37"/>
      <c r="U37" s="37"/>
    </row>
  </sheetData>
  <sheetProtection selectLockedCells="1" selectUnlockedCells="1"/>
  <mergeCells count="18"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  <mergeCell ref="A30:T30"/>
    <mergeCell ref="A35:T35"/>
    <mergeCell ref="S7:S8"/>
    <mergeCell ref="T7:T8"/>
    <mergeCell ref="A9:T9"/>
    <mergeCell ref="A16:T16"/>
    <mergeCell ref="A21:T21"/>
    <mergeCell ref="A25:T2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A5" sqref="A5:T5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" customFormat="1" ht="12.7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" customFormat="1" ht="12.7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s="1" customFormat="1" ht="15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s="1" customFormat="1" ht="15.75">
      <c r="A5" s="70" t="s">
        <v>39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1" customFormat="1" ht="27" customHeight="1">
      <c r="A6" s="72" t="s">
        <v>29</v>
      </c>
      <c r="B6" s="73" t="s">
        <v>16</v>
      </c>
      <c r="C6" s="74"/>
      <c r="D6" s="74"/>
      <c r="E6" s="74"/>
      <c r="F6" s="74"/>
      <c r="G6" s="74"/>
      <c r="H6" s="75"/>
      <c r="I6" s="73" t="s">
        <v>17</v>
      </c>
      <c r="J6" s="74"/>
      <c r="K6" s="74"/>
      <c r="L6" s="74"/>
      <c r="M6" s="74"/>
      <c r="N6" s="74"/>
      <c r="O6" s="75"/>
      <c r="P6" s="76" t="s">
        <v>19</v>
      </c>
      <c r="Q6" s="75" t="s">
        <v>20</v>
      </c>
      <c r="R6" s="72" t="s">
        <v>21</v>
      </c>
      <c r="S6" s="72" t="s">
        <v>22</v>
      </c>
      <c r="T6" s="3"/>
    </row>
    <row r="7" spans="1:20" s="1" customFormat="1" ht="12.75">
      <c r="A7" s="72"/>
      <c r="B7" s="25" t="s">
        <v>32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18</v>
      </c>
      <c r="I7" s="6" t="s">
        <v>32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18</v>
      </c>
      <c r="P7" s="77"/>
      <c r="Q7" s="75"/>
      <c r="R7" s="72"/>
      <c r="S7" s="72"/>
      <c r="T7" s="3"/>
    </row>
    <row r="8" spans="1:20" s="1" customFormat="1" ht="12.75">
      <c r="A8" s="84" t="s">
        <v>15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  <c r="Q8" s="85"/>
      <c r="R8" s="85"/>
      <c r="S8" s="87"/>
      <c r="T8" s="3"/>
    </row>
    <row r="9" spans="1:20" ht="12" customHeight="1">
      <c r="A9" s="10" t="s">
        <v>1</v>
      </c>
      <c r="B9" s="11">
        <v>105</v>
      </c>
      <c r="C9" s="11">
        <v>30</v>
      </c>
      <c r="D9" s="11">
        <v>4</v>
      </c>
      <c r="E9" s="11">
        <v>0</v>
      </c>
      <c r="F9" s="11">
        <v>2</v>
      </c>
      <c r="G9" s="11">
        <v>0</v>
      </c>
      <c r="H9" s="11">
        <f>SUM(B9:G9)</f>
        <v>141</v>
      </c>
      <c r="I9" s="18">
        <v>6</v>
      </c>
      <c r="J9" s="18">
        <v>5</v>
      </c>
      <c r="K9" s="18">
        <v>17</v>
      </c>
      <c r="L9" s="18">
        <v>0</v>
      </c>
      <c r="M9" s="18">
        <v>1</v>
      </c>
      <c r="N9" s="18">
        <v>0</v>
      </c>
      <c r="O9" s="18">
        <f>SUM(I9:N9)</f>
        <v>29</v>
      </c>
      <c r="P9" s="12">
        <f>H9+O9</f>
        <v>170</v>
      </c>
      <c r="Q9" s="19">
        <f>B9*$C$7+C9*$C$7+D9*$D$7+F9*$F$7+G9*$G$7+E9*$E$7</f>
        <v>5520</v>
      </c>
      <c r="R9" s="4">
        <f>I9*$J$7+J9*$J$7+K9*$K$7+M9*$M$7+N9*$N$7+L9*$L$7</f>
        <v>860</v>
      </c>
      <c r="S9" s="4">
        <f>SUM(Q9:R9)</f>
        <v>6380</v>
      </c>
      <c r="T9" s="13"/>
    </row>
    <row r="10" spans="1:20" ht="12.75">
      <c r="A10" s="10" t="s">
        <v>2</v>
      </c>
      <c r="B10" s="11">
        <v>44</v>
      </c>
      <c r="C10" s="11">
        <v>40</v>
      </c>
      <c r="D10" s="11">
        <v>32</v>
      </c>
      <c r="E10" s="11">
        <v>0</v>
      </c>
      <c r="F10" s="11">
        <v>8</v>
      </c>
      <c r="G10" s="11">
        <v>2</v>
      </c>
      <c r="H10" s="11">
        <f>SUM(B10:G10)</f>
        <v>126</v>
      </c>
      <c r="I10" s="18">
        <v>8</v>
      </c>
      <c r="J10" s="18">
        <v>3</v>
      </c>
      <c r="K10" s="18">
        <v>4</v>
      </c>
      <c r="L10" s="18">
        <v>7</v>
      </c>
      <c r="M10" s="18">
        <v>0</v>
      </c>
      <c r="N10" s="18">
        <v>0</v>
      </c>
      <c r="O10" s="18">
        <f>SUM(I10:N10)</f>
        <v>22</v>
      </c>
      <c r="P10" s="12">
        <f>H10+O10</f>
        <v>148</v>
      </c>
      <c r="Q10" s="19">
        <f>B10*$C$7+C10*$C$7+D10*$D$7+F10*$F$7+G10*$G$7+E10*$E$7</f>
        <v>4242</v>
      </c>
      <c r="R10" s="4">
        <f>I10*$J$7+J10*$J$7+K10*$K$7+M10*$M$7+N10*$N$7+L10*$L$7</f>
        <v>676</v>
      </c>
      <c r="S10" s="4">
        <f>SUM(Q10:R10)</f>
        <v>4918</v>
      </c>
      <c r="T10" s="13"/>
    </row>
    <row r="11" spans="1:20" ht="12.75">
      <c r="A11" s="10" t="s">
        <v>3</v>
      </c>
      <c r="B11" s="11">
        <v>75</v>
      </c>
      <c r="C11" s="11">
        <v>7</v>
      </c>
      <c r="D11" s="11">
        <v>1</v>
      </c>
      <c r="E11" s="11">
        <v>0</v>
      </c>
      <c r="F11" s="11">
        <v>0</v>
      </c>
      <c r="G11" s="11">
        <v>0</v>
      </c>
      <c r="H11" s="11">
        <f>SUM(B11:G11)</f>
        <v>83</v>
      </c>
      <c r="I11" s="18">
        <v>1</v>
      </c>
      <c r="J11" s="18">
        <v>6</v>
      </c>
      <c r="K11" s="18">
        <v>5</v>
      </c>
      <c r="L11" s="18">
        <v>2</v>
      </c>
      <c r="M11" s="18">
        <v>0</v>
      </c>
      <c r="N11" s="18">
        <v>1</v>
      </c>
      <c r="O11" s="18">
        <f>SUM(I11:N11)</f>
        <v>15</v>
      </c>
      <c r="P11" s="12">
        <f>H11+O11</f>
        <v>98</v>
      </c>
      <c r="Q11" s="19">
        <f>B11*$C$7+C11*$C$7+D11*$D$7+F11*$F$7+G11*$G$7</f>
        <v>3304</v>
      </c>
      <c r="R11" s="4">
        <f>I11*$J$7+J11*$J$7+K11*$K$7+M11*$M$7+N11*$N$7+L11*$L$7</f>
        <v>449</v>
      </c>
      <c r="S11" s="4">
        <f>SUM(Q11:R11)</f>
        <v>3753</v>
      </c>
      <c r="T11" s="13"/>
    </row>
    <row r="12" spans="1:20" ht="12.75">
      <c r="A12" s="10" t="s">
        <v>4</v>
      </c>
      <c r="B12" s="11">
        <v>28</v>
      </c>
      <c r="C12" s="11">
        <v>4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36</v>
      </c>
      <c r="I12" s="18">
        <v>0</v>
      </c>
      <c r="J12" s="18">
        <v>6</v>
      </c>
      <c r="K12" s="18">
        <v>8</v>
      </c>
      <c r="L12" s="18">
        <v>0</v>
      </c>
      <c r="M12" s="18">
        <v>0</v>
      </c>
      <c r="N12" s="18">
        <v>0</v>
      </c>
      <c r="O12" s="18">
        <f>SUM(I12:N12)</f>
        <v>14</v>
      </c>
      <c r="P12" s="12">
        <f>H12+O12</f>
        <v>50</v>
      </c>
      <c r="Q12" s="19">
        <f>B12*$C$7+C12*$C$7+D12*$D$7+F12*$F$7+G12*$G$7</f>
        <v>1376</v>
      </c>
      <c r="R12" s="4">
        <f>I12*$J$7+J12*$J$7+K12*$K$7+M12*$M$7+N12*$N$7+L12*$L$7</f>
        <v>432</v>
      </c>
      <c r="S12" s="4">
        <f>SUM(Q12:R12)</f>
        <v>1808</v>
      </c>
      <c r="T12" s="13"/>
    </row>
    <row r="13" spans="1:20" ht="12.75">
      <c r="A13" s="10" t="s">
        <v>5</v>
      </c>
      <c r="B13" s="11">
        <v>70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72</v>
      </c>
      <c r="I13" s="18">
        <v>12</v>
      </c>
      <c r="J13" s="18">
        <v>4</v>
      </c>
      <c r="K13" s="18">
        <v>2</v>
      </c>
      <c r="L13" s="18">
        <v>0</v>
      </c>
      <c r="M13" s="18">
        <v>0</v>
      </c>
      <c r="N13" s="18">
        <v>0</v>
      </c>
      <c r="O13" s="18">
        <f>SUM(I13:N13)</f>
        <v>18</v>
      </c>
      <c r="P13" s="12">
        <f>H13+O13</f>
        <v>90</v>
      </c>
      <c r="Q13" s="19">
        <f>B13*$C$7+C13*$C$7+D13*$D$7+F13*$F$7+G13*$G$7</f>
        <v>2880</v>
      </c>
      <c r="R13" s="4">
        <f>I13*$J$7+J13*$J$7+K13*$K$7+M13*$M$7+N13*$N$7+L13*$L$7</f>
        <v>688</v>
      </c>
      <c r="S13" s="4">
        <f>SUM(Q13:R13)</f>
        <v>3568</v>
      </c>
      <c r="T13" s="13"/>
    </row>
    <row r="14" spans="1:20" s="1" customFormat="1" ht="12.75">
      <c r="A14" s="5" t="s">
        <v>23</v>
      </c>
      <c r="B14" s="8">
        <f aca="true" t="shared" si="0" ref="B14:S14">SUM(B9:B13)</f>
        <v>322</v>
      </c>
      <c r="C14" s="8">
        <f t="shared" si="0"/>
        <v>83</v>
      </c>
      <c r="D14" s="8">
        <f t="shared" si="0"/>
        <v>41</v>
      </c>
      <c r="E14" s="8">
        <f t="shared" si="0"/>
        <v>0</v>
      </c>
      <c r="F14" s="8">
        <f t="shared" si="0"/>
        <v>10</v>
      </c>
      <c r="G14" s="8">
        <f t="shared" si="0"/>
        <v>2</v>
      </c>
      <c r="H14" s="8">
        <f t="shared" si="0"/>
        <v>458</v>
      </c>
      <c r="I14" s="8">
        <f t="shared" si="0"/>
        <v>27</v>
      </c>
      <c r="J14" s="8">
        <f t="shared" si="0"/>
        <v>24</v>
      </c>
      <c r="K14" s="8">
        <f t="shared" si="0"/>
        <v>36</v>
      </c>
      <c r="L14" s="8">
        <f t="shared" si="0"/>
        <v>9</v>
      </c>
      <c r="M14" s="8">
        <f t="shared" si="0"/>
        <v>1</v>
      </c>
      <c r="N14" s="8">
        <f t="shared" si="0"/>
        <v>1</v>
      </c>
      <c r="O14" s="8">
        <f t="shared" si="0"/>
        <v>98</v>
      </c>
      <c r="P14" s="8">
        <f>SUM(P9:P13)</f>
        <v>556</v>
      </c>
      <c r="Q14" s="8">
        <f t="shared" si="0"/>
        <v>17322</v>
      </c>
      <c r="R14" s="8">
        <f t="shared" si="0"/>
        <v>3105</v>
      </c>
      <c r="S14" s="8">
        <f t="shared" si="0"/>
        <v>20427</v>
      </c>
      <c r="T14" s="13"/>
    </row>
    <row r="15" spans="1:20" s="1" customFormat="1" ht="12.75">
      <c r="A15" s="78" t="s">
        <v>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13"/>
    </row>
    <row r="16" spans="1:20" ht="12.75">
      <c r="A16" s="10" t="s">
        <v>4</v>
      </c>
      <c r="B16" s="18">
        <v>31</v>
      </c>
      <c r="C16" s="18">
        <v>19</v>
      </c>
      <c r="D16" s="18">
        <v>5</v>
      </c>
      <c r="E16" s="18">
        <v>0</v>
      </c>
      <c r="F16" s="18">
        <v>0</v>
      </c>
      <c r="G16" s="18">
        <v>0</v>
      </c>
      <c r="H16" s="18">
        <f>SUM(B16:G16)</f>
        <v>55</v>
      </c>
      <c r="I16" s="18">
        <v>4</v>
      </c>
      <c r="J16" s="18">
        <v>4</v>
      </c>
      <c r="K16" s="18">
        <v>0</v>
      </c>
      <c r="L16" s="18">
        <v>0</v>
      </c>
      <c r="M16" s="18">
        <v>0</v>
      </c>
      <c r="N16" s="18">
        <v>1</v>
      </c>
      <c r="O16" s="18">
        <f>SUM(I16:N16)</f>
        <v>9</v>
      </c>
      <c r="P16" s="12">
        <f>H16+O16</f>
        <v>64</v>
      </c>
      <c r="Q16" s="4">
        <f>B16*$C$7+C16*$C$7+D16*$D$7+F16*$F$7+G16*$G$7+E16*$E$7</f>
        <v>2120</v>
      </c>
      <c r="R16" s="4">
        <f>I16*$J$7+J16*$J$7+K16*$K$7+M16*$M$7+N16*$N$7+L16*$L$7</f>
        <v>329</v>
      </c>
      <c r="S16" s="4">
        <f>SUM(Q16:R16)</f>
        <v>2449</v>
      </c>
      <c r="T16" s="13"/>
    </row>
    <row r="17" spans="1:20" ht="12.75">
      <c r="A17" s="10" t="s">
        <v>35</v>
      </c>
      <c r="B17" s="18">
        <v>55</v>
      </c>
      <c r="C17" s="18">
        <v>9</v>
      </c>
      <c r="D17" s="18">
        <v>0</v>
      </c>
      <c r="E17" s="18">
        <v>0</v>
      </c>
      <c r="F17" s="18">
        <v>0</v>
      </c>
      <c r="G17" s="18">
        <v>0</v>
      </c>
      <c r="H17" s="18">
        <f>SUM(B17:G17)</f>
        <v>64</v>
      </c>
      <c r="I17" s="18">
        <v>2</v>
      </c>
      <c r="J17" s="18">
        <v>0</v>
      </c>
      <c r="K17" s="18">
        <v>6</v>
      </c>
      <c r="L17" s="18">
        <v>0</v>
      </c>
      <c r="M17" s="18">
        <v>0</v>
      </c>
      <c r="N17" s="18">
        <v>0</v>
      </c>
      <c r="O17" s="18">
        <f>SUM(I17:N17)</f>
        <v>8</v>
      </c>
      <c r="P17" s="12">
        <f>H17+O17</f>
        <v>72</v>
      </c>
      <c r="Q17" s="4">
        <f>B17*$C$7+C17*$C$7+D17*$D$7+F17*$F$7+G17*$G$7+E17*$E$7</f>
        <v>2560</v>
      </c>
      <c r="R17" s="4">
        <f>I17*$J$7+J17*$J$7+K17*$K$7+M17*$M$7+N17*$N$7+L17*$L$7</f>
        <v>224</v>
      </c>
      <c r="S17" s="4">
        <f>SUM(Q17:R17)</f>
        <v>2784</v>
      </c>
      <c r="T17" s="13"/>
    </row>
    <row r="18" spans="1:20" ht="12.75">
      <c r="A18" s="10" t="s">
        <v>7</v>
      </c>
      <c r="B18" s="18">
        <v>37</v>
      </c>
      <c r="C18" s="18">
        <v>7</v>
      </c>
      <c r="D18" s="18">
        <v>12</v>
      </c>
      <c r="E18" s="18">
        <v>0</v>
      </c>
      <c r="F18" s="18">
        <v>0</v>
      </c>
      <c r="G18" s="18">
        <v>0</v>
      </c>
      <c r="H18" s="18">
        <f>SUM(B18:G18)</f>
        <v>56</v>
      </c>
      <c r="I18" s="18">
        <v>4</v>
      </c>
      <c r="J18" s="18">
        <v>2</v>
      </c>
      <c r="K18" s="18">
        <v>2</v>
      </c>
      <c r="L18" s="18">
        <v>0</v>
      </c>
      <c r="M18" s="18">
        <v>5</v>
      </c>
      <c r="N18" s="18">
        <v>6</v>
      </c>
      <c r="O18" s="18">
        <f>SUM(I18:N18)</f>
        <v>19</v>
      </c>
      <c r="P18" s="12">
        <f>H18+O18</f>
        <v>75</v>
      </c>
      <c r="Q18" s="4">
        <f>B18*$C$7+C18*$C$7+D18*$D$7+F18*$F$7+G18*$G$7+E18*$E$7</f>
        <v>2048</v>
      </c>
      <c r="R18" s="4">
        <f>I18*$J$7+J18*$J$7+K18*$K$7+M18*$M$7+N18*$N$7+L18*$L$7</f>
        <v>402</v>
      </c>
      <c r="S18" s="4">
        <f>SUM(Q18:R18)</f>
        <v>2450</v>
      </c>
      <c r="T18" s="13"/>
    </row>
    <row r="19" spans="1:20" s="1" customFormat="1" ht="12.75">
      <c r="A19" s="5" t="s">
        <v>24</v>
      </c>
      <c r="B19" s="8">
        <f aca="true" t="shared" si="1" ref="B19:O19">SUM(B16:B18)</f>
        <v>123</v>
      </c>
      <c r="C19" s="8">
        <f t="shared" si="1"/>
        <v>35</v>
      </c>
      <c r="D19" s="8">
        <f t="shared" si="1"/>
        <v>17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175</v>
      </c>
      <c r="I19" s="8">
        <f t="shared" si="1"/>
        <v>10</v>
      </c>
      <c r="J19" s="8">
        <f t="shared" si="1"/>
        <v>6</v>
      </c>
      <c r="K19" s="8">
        <f t="shared" si="1"/>
        <v>8</v>
      </c>
      <c r="L19" s="8">
        <f t="shared" si="1"/>
        <v>0</v>
      </c>
      <c r="M19" s="8">
        <f t="shared" si="1"/>
        <v>5</v>
      </c>
      <c r="N19" s="8">
        <f t="shared" si="1"/>
        <v>7</v>
      </c>
      <c r="O19" s="8">
        <f t="shared" si="1"/>
        <v>36</v>
      </c>
      <c r="P19" s="8">
        <f>SUM(P16:P18)</f>
        <v>211</v>
      </c>
      <c r="Q19" s="8">
        <f>SUM(Q16:Q18)</f>
        <v>6728</v>
      </c>
      <c r="R19" s="8">
        <f>SUM(R16:R18)</f>
        <v>955</v>
      </c>
      <c r="S19" s="8">
        <f>SUM(S16:S18)</f>
        <v>7683</v>
      </c>
      <c r="T19" s="13"/>
    </row>
    <row r="20" spans="1:20" s="1" customFormat="1" ht="12.75">
      <c r="A20" s="78" t="s">
        <v>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  <c r="T20" s="13"/>
    </row>
    <row r="21" spans="1:20" ht="12.75">
      <c r="A21" s="10" t="s">
        <v>9</v>
      </c>
      <c r="B21" s="18">
        <v>47</v>
      </c>
      <c r="C21" s="18">
        <v>1</v>
      </c>
      <c r="D21" s="18">
        <v>0</v>
      </c>
      <c r="E21" s="18">
        <v>0</v>
      </c>
      <c r="F21" s="18">
        <v>0</v>
      </c>
      <c r="G21" s="18">
        <v>0</v>
      </c>
      <c r="H21" s="18">
        <f>SUM(B21:G21)</f>
        <v>48</v>
      </c>
      <c r="I21" s="18">
        <v>0</v>
      </c>
      <c r="J21" s="18">
        <v>4</v>
      </c>
      <c r="K21" s="18">
        <v>6</v>
      </c>
      <c r="L21" s="18">
        <v>0</v>
      </c>
      <c r="M21" s="18">
        <v>0</v>
      </c>
      <c r="N21" s="18">
        <v>0</v>
      </c>
      <c r="O21" s="18">
        <f>SUM(I21:N21)</f>
        <v>10</v>
      </c>
      <c r="P21" s="12">
        <f>H21+O21</f>
        <v>58</v>
      </c>
      <c r="Q21" s="4">
        <f>B21*$C$7+C21*$C$7+D21*$D$7+F21*$F$7+G21*$G$7+E21*$E$7</f>
        <v>1920</v>
      </c>
      <c r="R21" s="4">
        <f>I21*$J$7+J21*$J$7+K21*$K$7+M21*$M$7+N21*$N$7+L21*$L$7</f>
        <v>304</v>
      </c>
      <c r="S21" s="4">
        <f>SUM(Q21:R21)</f>
        <v>2224</v>
      </c>
      <c r="T21" s="13"/>
    </row>
    <row r="22" spans="1:20" ht="12.75">
      <c r="A22" s="10" t="s">
        <v>4</v>
      </c>
      <c r="B22" s="18">
        <v>45</v>
      </c>
      <c r="C22" s="18">
        <v>8</v>
      </c>
      <c r="D22" s="18">
        <v>7</v>
      </c>
      <c r="E22" s="18">
        <v>0</v>
      </c>
      <c r="F22" s="18">
        <v>0</v>
      </c>
      <c r="G22" s="18">
        <v>0</v>
      </c>
      <c r="H22" s="18">
        <f>SUM(B22:G22)</f>
        <v>60</v>
      </c>
      <c r="I22" s="18">
        <v>0</v>
      </c>
      <c r="J22" s="18">
        <v>5</v>
      </c>
      <c r="K22" s="18">
        <v>4</v>
      </c>
      <c r="L22" s="18">
        <v>0</v>
      </c>
      <c r="M22" s="18">
        <v>2</v>
      </c>
      <c r="N22" s="18">
        <v>0</v>
      </c>
      <c r="O22" s="18">
        <f>SUM(I22:N22)</f>
        <v>11</v>
      </c>
      <c r="P22" s="12">
        <f>H22+O22</f>
        <v>71</v>
      </c>
      <c r="Q22" s="4">
        <f>B22*$C$7+C22*$C$7+D22*$D$7+F22*$F$7+G22*$G$7+E22*$E$7</f>
        <v>2288</v>
      </c>
      <c r="R22" s="4">
        <f>I22*$J$7+J22*$J$7+K22*$K$7+M22*$M$7+N22*$N$7+L22*$L$7</f>
        <v>320</v>
      </c>
      <c r="S22" s="4">
        <f>SUM(Q22:R22)</f>
        <v>2608</v>
      </c>
      <c r="T22" s="13"/>
    </row>
    <row r="23" spans="1:20" s="1" customFormat="1" ht="14.25" customHeight="1">
      <c r="A23" s="5" t="s">
        <v>25</v>
      </c>
      <c r="B23" s="8">
        <f aca="true" t="shared" si="2" ref="B23:N23">SUM(B21:B22)</f>
        <v>92</v>
      </c>
      <c r="C23" s="8">
        <f t="shared" si="2"/>
        <v>9</v>
      </c>
      <c r="D23" s="8">
        <f t="shared" si="2"/>
        <v>7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108</v>
      </c>
      <c r="I23" s="8">
        <f t="shared" si="2"/>
        <v>0</v>
      </c>
      <c r="J23" s="8">
        <f t="shared" si="2"/>
        <v>9</v>
      </c>
      <c r="K23" s="8">
        <f t="shared" si="2"/>
        <v>10</v>
      </c>
      <c r="L23" s="8">
        <f t="shared" si="2"/>
        <v>0</v>
      </c>
      <c r="M23" s="8">
        <f t="shared" si="2"/>
        <v>2</v>
      </c>
      <c r="N23" s="8">
        <f t="shared" si="2"/>
        <v>0</v>
      </c>
      <c r="O23" s="8">
        <f>SUM(O21:O22)</f>
        <v>21</v>
      </c>
      <c r="P23" s="8">
        <f>SUM(P21:P22)</f>
        <v>129</v>
      </c>
      <c r="Q23" s="8">
        <f>SUM(Q21:Q22)</f>
        <v>4208</v>
      </c>
      <c r="R23" s="8">
        <f>SUM(R21:R22)</f>
        <v>624</v>
      </c>
      <c r="S23" s="8">
        <f>SUM(S21:S22)</f>
        <v>4832</v>
      </c>
      <c r="T23" s="13"/>
    </row>
    <row r="24" spans="1:20" s="1" customFormat="1" ht="12.75">
      <c r="A24" s="78" t="s">
        <v>10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T24" s="13"/>
    </row>
    <row r="25" spans="1:20" ht="12.75">
      <c r="A25" s="10" t="s">
        <v>11</v>
      </c>
      <c r="B25" s="18">
        <v>43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f>SUM(B25:G25)</f>
        <v>43</v>
      </c>
      <c r="I25" s="18">
        <v>2</v>
      </c>
      <c r="J25" s="18">
        <v>0</v>
      </c>
      <c r="K25" s="18">
        <v>4</v>
      </c>
      <c r="L25" s="18">
        <v>0</v>
      </c>
      <c r="M25" s="18">
        <v>0</v>
      </c>
      <c r="N25" s="18">
        <v>0</v>
      </c>
      <c r="O25" s="18">
        <f>SUM(I25:N25)</f>
        <v>6</v>
      </c>
      <c r="P25" s="12">
        <f>SUM(O25,H25)</f>
        <v>49</v>
      </c>
      <c r="Q25" s="4">
        <f>B25*$C$7+C25*$C$7+D25*$D$7+F25*$F$7+G25*$G$7+E25*$E$7</f>
        <v>1720</v>
      </c>
      <c r="R25" s="4">
        <f>I25*$J$7+J25*$J$7+K25*$K$7+M25*$M$7+N25*$N$7+L25*$L$7</f>
        <v>176</v>
      </c>
      <c r="S25" s="4">
        <f>SUM(Q25:R25)</f>
        <v>1896</v>
      </c>
      <c r="T25" s="13"/>
    </row>
    <row r="26" spans="1:20" s="2" customFormat="1" ht="12.75">
      <c r="A26" s="14" t="s">
        <v>12</v>
      </c>
      <c r="B26" s="18">
        <v>80</v>
      </c>
      <c r="C26" s="18">
        <v>2</v>
      </c>
      <c r="D26" s="18">
        <v>0</v>
      </c>
      <c r="E26" s="18">
        <v>0</v>
      </c>
      <c r="F26" s="18">
        <v>0</v>
      </c>
      <c r="G26" s="18">
        <v>0</v>
      </c>
      <c r="H26" s="18">
        <f>SUM(B26:G26)</f>
        <v>82</v>
      </c>
      <c r="I26" s="18">
        <v>16</v>
      </c>
      <c r="J26" s="18">
        <v>2</v>
      </c>
      <c r="K26" s="18">
        <v>1</v>
      </c>
      <c r="L26" s="18">
        <v>0</v>
      </c>
      <c r="M26" s="18">
        <v>0</v>
      </c>
      <c r="N26" s="18">
        <v>0</v>
      </c>
      <c r="O26" s="18">
        <f>SUM(I26:N26)</f>
        <v>19</v>
      </c>
      <c r="P26" s="12">
        <f>SUM(O26,H26)</f>
        <v>101</v>
      </c>
      <c r="Q26" s="4">
        <f>B26*$C$7+C26*$C$7+D26*$D$7+F26*$F$7+G26*$G$7+E26*$E$7</f>
        <v>3280</v>
      </c>
      <c r="R26" s="4">
        <f>I26*$J$7+J26*$J$7+K26*$K$7+M26*$M$7+N26*$N$7+L26*$L$7</f>
        <v>744</v>
      </c>
      <c r="S26" s="4">
        <f>SUM(Q26:R26)</f>
        <v>4024</v>
      </c>
      <c r="T26" s="15"/>
    </row>
    <row r="27" spans="1:20" ht="12.75">
      <c r="A27" s="10" t="s">
        <v>4</v>
      </c>
      <c r="B27" s="18">
        <v>29</v>
      </c>
      <c r="C27" s="18">
        <v>11</v>
      </c>
      <c r="D27" s="18">
        <v>1</v>
      </c>
      <c r="E27" s="18">
        <v>0</v>
      </c>
      <c r="F27" s="18">
        <v>0</v>
      </c>
      <c r="G27" s="18">
        <v>0</v>
      </c>
      <c r="H27" s="18">
        <f>SUM(B27:G27)</f>
        <v>41</v>
      </c>
      <c r="I27" s="18">
        <v>0</v>
      </c>
      <c r="J27" s="18">
        <v>0</v>
      </c>
      <c r="K27" s="18">
        <v>2</v>
      </c>
      <c r="L27" s="18">
        <v>0</v>
      </c>
      <c r="M27" s="18">
        <v>0</v>
      </c>
      <c r="N27" s="18">
        <v>0</v>
      </c>
      <c r="O27" s="18">
        <f>SUM(I27:N27)</f>
        <v>2</v>
      </c>
      <c r="P27" s="12">
        <f>SUM(O27,H27)</f>
        <v>43</v>
      </c>
      <c r="Q27" s="4">
        <f>B27*$C$7+C27*$C$7+D27*$D$7+F27*$F$7+G27*$G$7+E27*$E$7</f>
        <v>1624</v>
      </c>
      <c r="R27" s="20">
        <f>SUM(R25:R26)</f>
        <v>920</v>
      </c>
      <c r="S27" s="4">
        <f>SUM(Q27:R27)</f>
        <v>2544</v>
      </c>
      <c r="T27" s="13"/>
    </row>
    <row r="28" spans="1:20" s="1" customFormat="1" ht="12.75">
      <c r="A28" s="5" t="s">
        <v>26</v>
      </c>
      <c r="B28" s="8">
        <f aca="true" t="shared" si="3" ref="B28:N28">SUM(B25:B27)</f>
        <v>152</v>
      </c>
      <c r="C28" s="8">
        <f t="shared" si="3"/>
        <v>13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166</v>
      </c>
      <c r="I28" s="8">
        <f t="shared" si="3"/>
        <v>18</v>
      </c>
      <c r="J28" s="8">
        <f t="shared" si="3"/>
        <v>2</v>
      </c>
      <c r="K28" s="8">
        <f t="shared" si="3"/>
        <v>7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>SUM(O27,O26,O25)</f>
        <v>27</v>
      </c>
      <c r="P28" s="8">
        <f>SUM(P25:P27)</f>
        <v>193</v>
      </c>
      <c r="Q28" s="8">
        <f>SUM(Q25:Q27)</f>
        <v>6624</v>
      </c>
      <c r="R28" s="8">
        <f>SUM(R25:R27)</f>
        <v>1840</v>
      </c>
      <c r="S28" s="8">
        <f>SUM(S25:S27)</f>
        <v>8464</v>
      </c>
      <c r="T28" s="13"/>
    </row>
    <row r="29" spans="1:20" s="1" customFormat="1" ht="12.75">
      <c r="A29" s="78" t="s">
        <v>13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  <c r="T29" s="13"/>
    </row>
    <row r="30" spans="1:20" ht="12.75">
      <c r="A30" s="10" t="s">
        <v>14</v>
      </c>
      <c r="B30" s="18">
        <v>43</v>
      </c>
      <c r="C30" s="18">
        <v>2</v>
      </c>
      <c r="D30" s="18">
        <v>1</v>
      </c>
      <c r="E30" s="18">
        <v>0</v>
      </c>
      <c r="F30" s="18">
        <v>0</v>
      </c>
      <c r="G30" s="18">
        <v>0</v>
      </c>
      <c r="H30" s="18">
        <f>SUM(B30:G30)</f>
        <v>46</v>
      </c>
      <c r="I30" s="18">
        <v>6</v>
      </c>
      <c r="J30" s="18">
        <v>3</v>
      </c>
      <c r="K30" s="18">
        <v>2</v>
      </c>
      <c r="L30" s="18">
        <v>0</v>
      </c>
      <c r="M30" s="18">
        <v>0</v>
      </c>
      <c r="N30" s="18">
        <v>0</v>
      </c>
      <c r="O30" s="18">
        <f>SUM(I30:N30)</f>
        <v>11</v>
      </c>
      <c r="P30" s="12">
        <f>SUM(O30,H30)</f>
        <v>57</v>
      </c>
      <c r="Q30" s="4">
        <f>B30*$C$7+C30*$C$7+D30*$D$7+F30*$F$7+G30*$G$7+E30*$E$7</f>
        <v>1824</v>
      </c>
      <c r="R30" s="4">
        <f>I30*$J$7+J30*$J$7+K30*$K$7+M30*$M$7+N30*$N$7+L30*$L$7</f>
        <v>408</v>
      </c>
      <c r="S30" s="4">
        <f>SUM(Q30:R30)</f>
        <v>2232</v>
      </c>
      <c r="T30" s="13"/>
    </row>
    <row r="31" spans="1:20" ht="12.75">
      <c r="A31" s="10" t="s">
        <v>4</v>
      </c>
      <c r="B31" s="18">
        <v>43</v>
      </c>
      <c r="C31" s="18">
        <v>1</v>
      </c>
      <c r="D31" s="18">
        <v>2</v>
      </c>
      <c r="E31" s="18">
        <v>0</v>
      </c>
      <c r="F31" s="18">
        <v>1</v>
      </c>
      <c r="G31" s="18">
        <v>1</v>
      </c>
      <c r="H31" s="18">
        <f>SUM(B31:G31)</f>
        <v>48</v>
      </c>
      <c r="I31" s="18">
        <v>4</v>
      </c>
      <c r="J31" s="18">
        <v>3</v>
      </c>
      <c r="K31" s="18">
        <v>2</v>
      </c>
      <c r="L31" s="18">
        <v>0</v>
      </c>
      <c r="M31" s="18">
        <v>0</v>
      </c>
      <c r="N31" s="18">
        <v>0</v>
      </c>
      <c r="O31" s="18">
        <f>SUM(I31:N31)</f>
        <v>9</v>
      </c>
      <c r="P31" s="12">
        <f>SUM(O31,H31)</f>
        <v>57</v>
      </c>
      <c r="Q31" s="4">
        <f>B31*$C$7+C31*$C$7+D31*$D$7+F31*$F$7+G31*$G$7+E31*$E$7</f>
        <v>1829</v>
      </c>
      <c r="R31" s="4">
        <f>I31*$J$7+J31*$J$7+K31*$K$7+M31*$M$7+N31*$N$7+L31*$L$7</f>
        <v>328</v>
      </c>
      <c r="S31" s="4">
        <f>SUM(Q31:R31)</f>
        <v>2157</v>
      </c>
      <c r="T31" s="13"/>
    </row>
    <row r="32" spans="1:20" ht="12.75">
      <c r="A32" s="10" t="s">
        <v>7</v>
      </c>
      <c r="B32" s="18">
        <v>64</v>
      </c>
      <c r="C32" s="18">
        <v>1</v>
      </c>
      <c r="D32" s="18">
        <v>0</v>
      </c>
      <c r="E32" s="18">
        <v>0</v>
      </c>
      <c r="F32" s="18">
        <v>0</v>
      </c>
      <c r="G32" s="18">
        <v>0</v>
      </c>
      <c r="H32" s="18">
        <f>SUM(B32:G32)</f>
        <v>65</v>
      </c>
      <c r="I32" s="18">
        <v>4</v>
      </c>
      <c r="J32" s="18">
        <v>6</v>
      </c>
      <c r="K32" s="18">
        <v>1</v>
      </c>
      <c r="L32" s="18">
        <v>0</v>
      </c>
      <c r="M32" s="18">
        <v>0</v>
      </c>
      <c r="N32" s="18">
        <v>0</v>
      </c>
      <c r="O32" s="18">
        <f>SUM(I32:N32)</f>
        <v>11</v>
      </c>
      <c r="P32" s="12">
        <f>SUM(O32,H32)</f>
        <v>76</v>
      </c>
      <c r="Q32" s="4">
        <f>B32*$C$7+C32*$C$7+D32*$D$7+F32*$F$7+G32*$G$7+E32*$E$7</f>
        <v>2600</v>
      </c>
      <c r="R32" s="4">
        <f>I32*$J$7+J32*$J$7+K32*$K$7+M32*$M$7+N32*$N$7+L32*$L$7</f>
        <v>424</v>
      </c>
      <c r="S32" s="4">
        <f>SUM(Q32:R32)</f>
        <v>3024</v>
      </c>
      <c r="T32" s="13"/>
    </row>
    <row r="33" spans="1:20" s="1" customFormat="1" ht="12.75">
      <c r="A33" s="5" t="s">
        <v>27</v>
      </c>
      <c r="B33" s="8">
        <f aca="true" t="shared" si="4" ref="B33:N33">SUM(B30:B32)</f>
        <v>150</v>
      </c>
      <c r="C33" s="8">
        <f t="shared" si="4"/>
        <v>4</v>
      </c>
      <c r="D33" s="8">
        <f t="shared" si="4"/>
        <v>3</v>
      </c>
      <c r="E33" s="8">
        <f t="shared" si="4"/>
        <v>0</v>
      </c>
      <c r="F33" s="8">
        <f t="shared" si="4"/>
        <v>1</v>
      </c>
      <c r="G33" s="8">
        <f t="shared" si="4"/>
        <v>1</v>
      </c>
      <c r="H33" s="8">
        <f t="shared" si="4"/>
        <v>159</v>
      </c>
      <c r="I33" s="8">
        <f t="shared" si="4"/>
        <v>14</v>
      </c>
      <c r="J33" s="8">
        <f t="shared" si="4"/>
        <v>12</v>
      </c>
      <c r="K33" s="8">
        <f t="shared" si="4"/>
        <v>5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>SUM(O30:O32)</f>
        <v>31</v>
      </c>
      <c r="P33" s="8">
        <f>SUM(P30:P32)</f>
        <v>190</v>
      </c>
      <c r="Q33" s="8">
        <f>SUM(Q30:Q32)</f>
        <v>6253</v>
      </c>
      <c r="R33" s="8">
        <f>SUM(R30:R32)</f>
        <v>1160</v>
      </c>
      <c r="S33" s="8">
        <f>SUM(S30:S32)</f>
        <v>7413</v>
      </c>
      <c r="T33" s="13"/>
    </row>
    <row r="34" spans="1:20" s="1" customFormat="1" ht="12.7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13"/>
    </row>
    <row r="35" spans="1:20" s="1" customFormat="1" ht="12.75">
      <c r="A35" s="5" t="s">
        <v>28</v>
      </c>
      <c r="B35" s="8">
        <f aca="true" t="shared" si="5" ref="B35:O35">SUM(B33,B28,B23,B19,B14)</f>
        <v>839</v>
      </c>
      <c r="C35" s="8">
        <f t="shared" si="5"/>
        <v>144</v>
      </c>
      <c r="D35" s="8">
        <f t="shared" si="5"/>
        <v>69</v>
      </c>
      <c r="E35" s="8">
        <f t="shared" si="5"/>
        <v>0</v>
      </c>
      <c r="F35" s="8">
        <f t="shared" si="5"/>
        <v>11</v>
      </c>
      <c r="G35" s="22">
        <f t="shared" si="5"/>
        <v>3</v>
      </c>
      <c r="H35" s="24">
        <f t="shared" si="5"/>
        <v>1066</v>
      </c>
      <c r="I35" s="8">
        <f t="shared" si="5"/>
        <v>69</v>
      </c>
      <c r="J35" s="8">
        <f t="shared" si="5"/>
        <v>53</v>
      </c>
      <c r="K35" s="8">
        <f t="shared" si="5"/>
        <v>66</v>
      </c>
      <c r="L35" s="8">
        <f t="shared" si="5"/>
        <v>9</v>
      </c>
      <c r="M35" s="8">
        <f t="shared" si="5"/>
        <v>8</v>
      </c>
      <c r="N35" s="8">
        <f t="shared" si="5"/>
        <v>8</v>
      </c>
      <c r="O35" s="17">
        <f t="shared" si="5"/>
        <v>213</v>
      </c>
      <c r="P35" s="8">
        <f>SUM(P33,P28,P23,P19,P14)</f>
        <v>1279</v>
      </c>
      <c r="Q35" s="8">
        <f>SUM(Q33,Q28,Q23,Q19,Q14)</f>
        <v>41135</v>
      </c>
      <c r="R35" s="8">
        <f>SUM(R33,R28,R23,R19,R14)</f>
        <v>7684</v>
      </c>
      <c r="S35" s="8">
        <f>SUM(S33,S28,S23,S19,S14)</f>
        <v>48819</v>
      </c>
      <c r="T35" s="13"/>
    </row>
    <row r="36" spans="1:20" ht="12.75">
      <c r="A36" s="9" t="s">
        <v>31</v>
      </c>
      <c r="B36" s="9"/>
      <c r="C36" s="16"/>
      <c r="D36" s="16"/>
      <c r="E36" s="16"/>
      <c r="F36" s="16"/>
      <c r="G36" s="16"/>
      <c r="H36" s="23"/>
      <c r="I36" s="23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selectLockedCells="1" selectUnlockedCells="1"/>
  <mergeCells count="18">
    <mergeCell ref="A29:S29"/>
    <mergeCell ref="A34:S34"/>
    <mergeCell ref="R6:R7"/>
    <mergeCell ref="S6:S7"/>
    <mergeCell ref="A8:S8"/>
    <mergeCell ref="A15:S15"/>
    <mergeCell ref="A20:S20"/>
    <mergeCell ref="A24:S24"/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A5" sqref="A5:T5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" customFormat="1" ht="12.7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" customFormat="1" ht="12.7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s="1" customFormat="1" ht="15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s="1" customFormat="1" ht="15.75">
      <c r="A5" s="70" t="s">
        <v>38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1" customFormat="1" ht="27" customHeight="1">
      <c r="A6" s="72" t="s">
        <v>29</v>
      </c>
      <c r="B6" s="73" t="s">
        <v>16</v>
      </c>
      <c r="C6" s="74"/>
      <c r="D6" s="74"/>
      <c r="E6" s="74"/>
      <c r="F6" s="74"/>
      <c r="G6" s="74"/>
      <c r="H6" s="75"/>
      <c r="I6" s="73" t="s">
        <v>17</v>
      </c>
      <c r="J6" s="74"/>
      <c r="K6" s="74"/>
      <c r="L6" s="74"/>
      <c r="M6" s="74"/>
      <c r="N6" s="74"/>
      <c r="O6" s="75"/>
      <c r="P6" s="76" t="s">
        <v>19</v>
      </c>
      <c r="Q6" s="75" t="s">
        <v>20</v>
      </c>
      <c r="R6" s="72" t="s">
        <v>21</v>
      </c>
      <c r="S6" s="72" t="s">
        <v>22</v>
      </c>
      <c r="T6" s="3"/>
    </row>
    <row r="7" spans="1:20" s="1" customFormat="1" ht="12.75">
      <c r="A7" s="72"/>
      <c r="B7" s="26" t="s">
        <v>32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18</v>
      </c>
      <c r="I7" s="6" t="s">
        <v>32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18</v>
      </c>
      <c r="P7" s="77"/>
      <c r="Q7" s="75"/>
      <c r="R7" s="72"/>
      <c r="S7" s="72"/>
      <c r="T7" s="3"/>
    </row>
    <row r="8" spans="1:20" s="1" customFormat="1" ht="12.75">
      <c r="A8" s="84" t="s">
        <v>15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  <c r="Q8" s="85"/>
      <c r="R8" s="85"/>
      <c r="S8" s="87"/>
      <c r="T8" s="3"/>
    </row>
    <row r="9" spans="1:20" ht="12" customHeight="1">
      <c r="A9" s="10" t="s">
        <v>1</v>
      </c>
      <c r="B9" s="11">
        <v>105</v>
      </c>
      <c r="C9" s="11">
        <v>31</v>
      </c>
      <c r="D9" s="11">
        <v>4</v>
      </c>
      <c r="E9" s="11">
        <v>0</v>
      </c>
      <c r="F9" s="11">
        <v>2</v>
      </c>
      <c r="G9" s="11">
        <v>0</v>
      </c>
      <c r="H9" s="11">
        <f>SUM(B9:G9)</f>
        <v>142</v>
      </c>
      <c r="I9" s="18">
        <v>6</v>
      </c>
      <c r="J9" s="18">
        <v>6</v>
      </c>
      <c r="K9" s="18">
        <v>19</v>
      </c>
      <c r="L9" s="18">
        <v>0</v>
      </c>
      <c r="M9" s="18">
        <v>1</v>
      </c>
      <c r="N9" s="18">
        <v>0</v>
      </c>
      <c r="O9" s="18">
        <f>SUM(I9:N9)</f>
        <v>32</v>
      </c>
      <c r="P9" s="12">
        <f>H9+O9</f>
        <v>174</v>
      </c>
      <c r="Q9" s="19">
        <f>B9*$C$7+C9*$C$7+D9*$D$7+F9*$F$7+G9*$G$7+E9*$E$7</f>
        <v>5560</v>
      </c>
      <c r="R9" s="4">
        <f>I9*$J$7+J9*$J$7+K9*$K$7+M9*$M$7+N9*$N$7+L9*$L$7</f>
        <v>948</v>
      </c>
      <c r="S9" s="4">
        <f>SUM(Q9:R9)</f>
        <v>6508</v>
      </c>
      <c r="T9" s="13"/>
    </row>
    <row r="10" spans="1:20" ht="12.75">
      <c r="A10" s="10" t="s">
        <v>2</v>
      </c>
      <c r="B10" s="11">
        <v>44</v>
      </c>
      <c r="C10" s="11">
        <v>41</v>
      </c>
      <c r="D10" s="11">
        <v>32</v>
      </c>
      <c r="E10" s="11">
        <v>0</v>
      </c>
      <c r="F10" s="11">
        <v>8</v>
      </c>
      <c r="G10" s="11">
        <v>2</v>
      </c>
      <c r="H10" s="11">
        <f>SUM(B10:G10)</f>
        <v>127</v>
      </c>
      <c r="I10" s="18">
        <v>8</v>
      </c>
      <c r="J10" s="18">
        <v>3</v>
      </c>
      <c r="K10" s="18">
        <v>4</v>
      </c>
      <c r="L10" s="18">
        <v>7</v>
      </c>
      <c r="M10" s="18">
        <v>0</v>
      </c>
      <c r="N10" s="18">
        <v>0</v>
      </c>
      <c r="O10" s="18">
        <f>SUM(I10:N10)</f>
        <v>22</v>
      </c>
      <c r="P10" s="12">
        <f>H10+O10</f>
        <v>149</v>
      </c>
      <c r="Q10" s="19">
        <f>B10*$C$7+C10*$C$7+D10*$D$7+F10*$F$7+G10*$G$7+E10*$E$7</f>
        <v>4282</v>
      </c>
      <c r="R10" s="4">
        <f>I10*$J$7+J10*$J$7+K10*$K$7+M10*$M$7+N10*$N$7+L10*$L$7</f>
        <v>676</v>
      </c>
      <c r="S10" s="4">
        <f>SUM(Q10:R10)</f>
        <v>4958</v>
      </c>
      <c r="T10" s="13"/>
    </row>
    <row r="11" spans="1:20" ht="12.75">
      <c r="A11" s="10" t="s">
        <v>3</v>
      </c>
      <c r="B11" s="11">
        <v>75</v>
      </c>
      <c r="C11" s="11">
        <v>7</v>
      </c>
      <c r="D11" s="11">
        <v>1</v>
      </c>
      <c r="E11" s="11">
        <v>0</v>
      </c>
      <c r="F11" s="11">
        <v>0</v>
      </c>
      <c r="G11" s="11">
        <v>0</v>
      </c>
      <c r="H11" s="11">
        <f>SUM(B11:G11)</f>
        <v>83</v>
      </c>
      <c r="I11" s="18">
        <v>0</v>
      </c>
      <c r="J11" s="18">
        <v>6</v>
      </c>
      <c r="K11" s="18">
        <v>5</v>
      </c>
      <c r="L11" s="18">
        <v>2</v>
      </c>
      <c r="M11" s="18">
        <v>2</v>
      </c>
      <c r="N11" s="18">
        <v>1</v>
      </c>
      <c r="O11" s="18">
        <f>SUM(I11:N11)</f>
        <v>16</v>
      </c>
      <c r="P11" s="12">
        <f>H11+O11</f>
        <v>99</v>
      </c>
      <c r="Q11" s="19">
        <f>B11*$C$7+C11*$C$7+D11*$D$7+F11*$F$7+G11*$G$7</f>
        <v>3304</v>
      </c>
      <c r="R11" s="4">
        <f>I11*$J$7+J11*$J$7+K11*$K$7+M11*$M$7+N11*$N$7+L11*$L$7</f>
        <v>433</v>
      </c>
      <c r="S11" s="4">
        <f>SUM(Q11:R11)</f>
        <v>3737</v>
      </c>
      <c r="T11" s="13"/>
    </row>
    <row r="12" spans="1:20" ht="12.75">
      <c r="A12" s="10" t="s">
        <v>4</v>
      </c>
      <c r="B12" s="11">
        <v>28</v>
      </c>
      <c r="C12" s="11">
        <v>4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36</v>
      </c>
      <c r="I12" s="18">
        <v>0</v>
      </c>
      <c r="J12" s="18">
        <v>5</v>
      </c>
      <c r="K12" s="18">
        <v>8</v>
      </c>
      <c r="L12" s="18">
        <v>0</v>
      </c>
      <c r="M12" s="18">
        <v>0</v>
      </c>
      <c r="N12" s="18">
        <v>0</v>
      </c>
      <c r="O12" s="18">
        <f>SUM(I12:N12)</f>
        <v>13</v>
      </c>
      <c r="P12" s="12">
        <f>H12+O12</f>
        <v>49</v>
      </c>
      <c r="Q12" s="19">
        <f>B12*$C$7+C12*$C$7+D12*$D$7+F12*$F$7+G12*$G$7</f>
        <v>1376</v>
      </c>
      <c r="R12" s="4">
        <f>I12*$J$7+J12*$J$7+K12*$K$7+M12*$M$7+N12*$N$7+L12*$L$7</f>
        <v>392</v>
      </c>
      <c r="S12" s="4">
        <f>SUM(Q12:R12)</f>
        <v>1768</v>
      </c>
      <c r="T12" s="13"/>
    </row>
    <row r="13" spans="1:20" ht="12.75">
      <c r="A13" s="10" t="s">
        <v>5</v>
      </c>
      <c r="B13" s="11">
        <v>70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72</v>
      </c>
      <c r="I13" s="18">
        <v>12</v>
      </c>
      <c r="J13" s="18">
        <v>3</v>
      </c>
      <c r="K13" s="18">
        <v>3</v>
      </c>
      <c r="L13" s="18">
        <v>0</v>
      </c>
      <c r="M13" s="18">
        <v>0</v>
      </c>
      <c r="N13" s="18">
        <v>0</v>
      </c>
      <c r="O13" s="18">
        <f>SUM(I13:N13)</f>
        <v>18</v>
      </c>
      <c r="P13" s="12">
        <f>H13+O13</f>
        <v>90</v>
      </c>
      <c r="Q13" s="19">
        <f>B13*$C$7+C13*$C$7+D13*$D$7+F13*$F$7+G13*$G$7</f>
        <v>2880</v>
      </c>
      <c r="R13" s="4">
        <f>I13*$J$7+J13*$J$7+K13*$K$7+M13*$M$7+N13*$N$7+L13*$L$7</f>
        <v>672</v>
      </c>
      <c r="S13" s="4">
        <f>SUM(Q13:R13)</f>
        <v>3552</v>
      </c>
      <c r="T13" s="13"/>
    </row>
    <row r="14" spans="1:20" s="1" customFormat="1" ht="12.75">
      <c r="A14" s="5" t="s">
        <v>23</v>
      </c>
      <c r="B14" s="8">
        <f aca="true" t="shared" si="0" ref="B14:S14">SUM(B9:B13)</f>
        <v>322</v>
      </c>
      <c r="C14" s="8">
        <f t="shared" si="0"/>
        <v>85</v>
      </c>
      <c r="D14" s="8">
        <f t="shared" si="0"/>
        <v>41</v>
      </c>
      <c r="E14" s="8">
        <f t="shared" si="0"/>
        <v>0</v>
      </c>
      <c r="F14" s="8">
        <f t="shared" si="0"/>
        <v>10</v>
      </c>
      <c r="G14" s="8">
        <f t="shared" si="0"/>
        <v>2</v>
      </c>
      <c r="H14" s="8">
        <f t="shared" si="0"/>
        <v>460</v>
      </c>
      <c r="I14" s="8">
        <f t="shared" si="0"/>
        <v>26</v>
      </c>
      <c r="J14" s="8">
        <f t="shared" si="0"/>
        <v>23</v>
      </c>
      <c r="K14" s="8">
        <f t="shared" si="0"/>
        <v>39</v>
      </c>
      <c r="L14" s="8">
        <f t="shared" si="0"/>
        <v>9</v>
      </c>
      <c r="M14" s="8">
        <f t="shared" si="0"/>
        <v>3</v>
      </c>
      <c r="N14" s="8">
        <f t="shared" si="0"/>
        <v>1</v>
      </c>
      <c r="O14" s="8">
        <f t="shared" si="0"/>
        <v>101</v>
      </c>
      <c r="P14" s="8">
        <f>SUM(P9:P13)</f>
        <v>561</v>
      </c>
      <c r="Q14" s="8">
        <f t="shared" si="0"/>
        <v>17402</v>
      </c>
      <c r="R14" s="8">
        <f t="shared" si="0"/>
        <v>3121</v>
      </c>
      <c r="S14" s="8">
        <f t="shared" si="0"/>
        <v>20523</v>
      </c>
      <c r="T14" s="13"/>
    </row>
    <row r="15" spans="1:20" s="1" customFormat="1" ht="12.75">
      <c r="A15" s="78" t="s">
        <v>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13"/>
    </row>
    <row r="16" spans="1:20" ht="12.75">
      <c r="A16" s="10" t="s">
        <v>4</v>
      </c>
      <c r="B16" s="18">
        <v>31</v>
      </c>
      <c r="C16" s="18">
        <v>19</v>
      </c>
      <c r="D16" s="18">
        <v>5</v>
      </c>
      <c r="E16" s="18">
        <v>0</v>
      </c>
      <c r="F16" s="18">
        <v>0</v>
      </c>
      <c r="G16" s="18">
        <v>0</v>
      </c>
      <c r="H16" s="18">
        <f>SUM(B16:G16)</f>
        <v>55</v>
      </c>
      <c r="I16" s="18">
        <v>0</v>
      </c>
      <c r="J16" s="18">
        <v>4</v>
      </c>
      <c r="K16" s="18">
        <v>4</v>
      </c>
      <c r="L16" s="18">
        <v>0</v>
      </c>
      <c r="M16" s="18">
        <v>0</v>
      </c>
      <c r="N16" s="18">
        <v>1</v>
      </c>
      <c r="O16" s="18">
        <f>SUM(I16:N16)</f>
        <v>9</v>
      </c>
      <c r="P16" s="12">
        <f>H16+O16</f>
        <v>64</v>
      </c>
      <c r="Q16" s="4">
        <f>B16*$C$7+C16*$C$7+D16*$D$7+F16*$F$7+G16*$G$7+E16*$E$7</f>
        <v>2120</v>
      </c>
      <c r="R16" s="4">
        <f>I16*$J$7+J16*$J$7+K16*$K$7+M16*$M$7+N16*$N$7+L16*$L$7</f>
        <v>265</v>
      </c>
      <c r="S16" s="4">
        <f>SUM(Q16:R16)</f>
        <v>2385</v>
      </c>
      <c r="T16" s="13"/>
    </row>
    <row r="17" spans="1:20" ht="12.75">
      <c r="A17" s="10" t="s">
        <v>35</v>
      </c>
      <c r="B17" s="18">
        <v>55</v>
      </c>
      <c r="C17" s="18">
        <v>9</v>
      </c>
      <c r="D17" s="18">
        <v>0</v>
      </c>
      <c r="E17" s="18">
        <v>0</v>
      </c>
      <c r="F17" s="18">
        <v>0</v>
      </c>
      <c r="G17" s="18">
        <v>0</v>
      </c>
      <c r="H17" s="18">
        <f>SUM(B17:G17)</f>
        <v>64</v>
      </c>
      <c r="I17" s="18">
        <v>0</v>
      </c>
      <c r="J17" s="18">
        <v>2</v>
      </c>
      <c r="K17" s="18">
        <v>8</v>
      </c>
      <c r="L17" s="18">
        <v>0</v>
      </c>
      <c r="M17" s="18">
        <v>0</v>
      </c>
      <c r="N17" s="18">
        <v>0</v>
      </c>
      <c r="O17" s="18">
        <f>SUM(I17:N17)</f>
        <v>10</v>
      </c>
      <c r="P17" s="12">
        <f>H17+O17</f>
        <v>74</v>
      </c>
      <c r="Q17" s="4">
        <f>B17*$C$7+C17*$C$7+D17*$D$7+F17*$F$7+G17*$G$7+E17*$E$7</f>
        <v>2560</v>
      </c>
      <c r="R17" s="4">
        <f>I17*$J$7+J17*$J$7+K17*$K$7+M17*$M$7+N17*$N$7+L17*$L$7</f>
        <v>272</v>
      </c>
      <c r="S17" s="4">
        <f>SUM(Q17:R17)</f>
        <v>2832</v>
      </c>
      <c r="T17" s="13"/>
    </row>
    <row r="18" spans="1:20" ht="12.75">
      <c r="A18" s="10" t="s">
        <v>7</v>
      </c>
      <c r="B18" s="18">
        <v>36</v>
      </c>
      <c r="C18" s="18">
        <v>7</v>
      </c>
      <c r="D18" s="18">
        <v>12</v>
      </c>
      <c r="E18" s="18">
        <v>0</v>
      </c>
      <c r="F18" s="18">
        <v>0</v>
      </c>
      <c r="G18" s="18">
        <v>0</v>
      </c>
      <c r="H18" s="18">
        <f>SUM(B18:G18)</f>
        <v>55</v>
      </c>
      <c r="I18" s="18">
        <v>4</v>
      </c>
      <c r="J18" s="18">
        <v>2</v>
      </c>
      <c r="K18" s="18">
        <v>1</v>
      </c>
      <c r="L18" s="18">
        <v>0</v>
      </c>
      <c r="M18" s="18">
        <v>5</v>
      </c>
      <c r="N18" s="18">
        <v>6</v>
      </c>
      <c r="O18" s="18">
        <f>SUM(I18:N18)</f>
        <v>18</v>
      </c>
      <c r="P18" s="12">
        <f>H18+O18</f>
        <v>73</v>
      </c>
      <c r="Q18" s="4">
        <f>B18*$C$7+C18*$C$7+D18*$D$7+F18*$F$7+G18*$G$7+E18*$E$7</f>
        <v>2008</v>
      </c>
      <c r="R18" s="4">
        <f>I18*$J$7+J18*$J$7+K18*$K$7+M18*$M$7+N18*$N$7+L18*$L$7</f>
        <v>378</v>
      </c>
      <c r="S18" s="4">
        <f>SUM(Q18:R18)</f>
        <v>2386</v>
      </c>
      <c r="T18" s="13"/>
    </row>
    <row r="19" spans="1:20" s="1" customFormat="1" ht="12.75">
      <c r="A19" s="5" t="s">
        <v>24</v>
      </c>
      <c r="B19" s="8">
        <f aca="true" t="shared" si="1" ref="B19:O19">SUM(B16:B18)</f>
        <v>122</v>
      </c>
      <c r="C19" s="8">
        <f t="shared" si="1"/>
        <v>35</v>
      </c>
      <c r="D19" s="8">
        <f t="shared" si="1"/>
        <v>17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174</v>
      </c>
      <c r="I19" s="8">
        <f t="shared" si="1"/>
        <v>4</v>
      </c>
      <c r="J19" s="8">
        <f t="shared" si="1"/>
        <v>8</v>
      </c>
      <c r="K19" s="8">
        <f t="shared" si="1"/>
        <v>13</v>
      </c>
      <c r="L19" s="8">
        <f t="shared" si="1"/>
        <v>0</v>
      </c>
      <c r="M19" s="8">
        <f t="shared" si="1"/>
        <v>5</v>
      </c>
      <c r="N19" s="8">
        <f t="shared" si="1"/>
        <v>7</v>
      </c>
      <c r="O19" s="8">
        <f t="shared" si="1"/>
        <v>37</v>
      </c>
      <c r="P19" s="8">
        <f>SUM(P16:P18)</f>
        <v>211</v>
      </c>
      <c r="Q19" s="8">
        <f>SUM(Q16:Q18)</f>
        <v>6688</v>
      </c>
      <c r="R19" s="8">
        <f>SUM(R16:R18)</f>
        <v>915</v>
      </c>
      <c r="S19" s="8">
        <f>SUM(S16:S18)</f>
        <v>7603</v>
      </c>
      <c r="T19" s="13"/>
    </row>
    <row r="20" spans="1:20" s="1" customFormat="1" ht="12.75">
      <c r="A20" s="78" t="s">
        <v>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  <c r="T20" s="13"/>
    </row>
    <row r="21" spans="1:20" ht="12.75">
      <c r="A21" s="10" t="s">
        <v>9</v>
      </c>
      <c r="B21" s="18">
        <v>47</v>
      </c>
      <c r="C21" s="18">
        <v>1</v>
      </c>
      <c r="D21" s="18">
        <v>0</v>
      </c>
      <c r="E21" s="18">
        <v>0</v>
      </c>
      <c r="F21" s="18">
        <v>0</v>
      </c>
      <c r="G21" s="18">
        <v>0</v>
      </c>
      <c r="H21" s="18">
        <f>SUM(B21:G21)</f>
        <v>48</v>
      </c>
      <c r="I21" s="18">
        <v>0</v>
      </c>
      <c r="J21" s="18">
        <v>4</v>
      </c>
      <c r="K21" s="18">
        <v>6</v>
      </c>
      <c r="L21" s="18">
        <v>0</v>
      </c>
      <c r="M21" s="18">
        <v>0</v>
      </c>
      <c r="N21" s="18">
        <v>0</v>
      </c>
      <c r="O21" s="18">
        <f>SUM(I21:N21)</f>
        <v>10</v>
      </c>
      <c r="P21" s="12">
        <f>H21+O21</f>
        <v>58</v>
      </c>
      <c r="Q21" s="4">
        <f>B21*$C$7+C21*$C$7+D21*$D$7+F21*$F$7+G21*$G$7+E21*$E$7</f>
        <v>1920</v>
      </c>
      <c r="R21" s="4">
        <f>I21*$J$7+J21*$J$7+K21*$K$7+M21*$M$7+N21*$N$7+L21*$L$7</f>
        <v>304</v>
      </c>
      <c r="S21" s="4">
        <f>SUM(Q21:R21)</f>
        <v>2224</v>
      </c>
      <c r="T21" s="13"/>
    </row>
    <row r="22" spans="1:20" ht="12.75">
      <c r="A22" s="10" t="s">
        <v>4</v>
      </c>
      <c r="B22" s="18">
        <v>45</v>
      </c>
      <c r="C22" s="18">
        <v>8</v>
      </c>
      <c r="D22" s="18">
        <v>7</v>
      </c>
      <c r="E22" s="18">
        <v>0</v>
      </c>
      <c r="F22" s="18">
        <v>0</v>
      </c>
      <c r="G22" s="18">
        <v>0</v>
      </c>
      <c r="H22" s="18">
        <f>SUM(B22:G22)</f>
        <v>60</v>
      </c>
      <c r="I22" s="18">
        <v>1</v>
      </c>
      <c r="J22" s="18">
        <v>5</v>
      </c>
      <c r="K22" s="18">
        <v>4</v>
      </c>
      <c r="L22" s="18">
        <v>0</v>
      </c>
      <c r="M22" s="18">
        <v>2</v>
      </c>
      <c r="N22" s="18">
        <v>0</v>
      </c>
      <c r="O22" s="18">
        <f>SUM(I22:N22)</f>
        <v>12</v>
      </c>
      <c r="P22" s="12">
        <f>H22+O22</f>
        <v>72</v>
      </c>
      <c r="Q22" s="4">
        <f>B22*$C$7+C22*$C$7+D22*$D$7+F22*$F$7+G22*$G$7+E22*$E$7</f>
        <v>2288</v>
      </c>
      <c r="R22" s="4">
        <f>I22*$J$7+J22*$J$7+K22*$K$7+M22*$M$7+N22*$N$7+L22*$L$7</f>
        <v>360</v>
      </c>
      <c r="S22" s="4">
        <f>SUM(Q22:R22)</f>
        <v>2648</v>
      </c>
      <c r="T22" s="13"/>
    </row>
    <row r="23" spans="1:20" s="1" customFormat="1" ht="14.25" customHeight="1">
      <c r="A23" s="5" t="s">
        <v>25</v>
      </c>
      <c r="B23" s="8">
        <f aca="true" t="shared" si="2" ref="B23:N23">SUM(B21:B22)</f>
        <v>92</v>
      </c>
      <c r="C23" s="8">
        <f t="shared" si="2"/>
        <v>9</v>
      </c>
      <c r="D23" s="8">
        <f t="shared" si="2"/>
        <v>7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108</v>
      </c>
      <c r="I23" s="8">
        <f t="shared" si="2"/>
        <v>1</v>
      </c>
      <c r="J23" s="8">
        <f t="shared" si="2"/>
        <v>9</v>
      </c>
      <c r="K23" s="8">
        <f t="shared" si="2"/>
        <v>10</v>
      </c>
      <c r="L23" s="8">
        <f t="shared" si="2"/>
        <v>0</v>
      </c>
      <c r="M23" s="8">
        <f t="shared" si="2"/>
        <v>2</v>
      </c>
      <c r="N23" s="8">
        <f t="shared" si="2"/>
        <v>0</v>
      </c>
      <c r="O23" s="8">
        <f>SUM(O21:O22)</f>
        <v>22</v>
      </c>
      <c r="P23" s="8">
        <f>SUM(P21:P22)</f>
        <v>130</v>
      </c>
      <c r="Q23" s="8">
        <f>SUM(Q21:Q22)</f>
        <v>4208</v>
      </c>
      <c r="R23" s="8">
        <f>SUM(R21:R22)</f>
        <v>664</v>
      </c>
      <c r="S23" s="8">
        <f>SUM(S21:S22)</f>
        <v>4872</v>
      </c>
      <c r="T23" s="13"/>
    </row>
    <row r="24" spans="1:20" s="1" customFormat="1" ht="12.75">
      <c r="A24" s="78" t="s">
        <v>10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T24" s="13"/>
    </row>
    <row r="25" spans="1:20" ht="12.75">
      <c r="A25" s="10" t="s">
        <v>11</v>
      </c>
      <c r="B25" s="18">
        <v>43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f>SUM(B25:G25)</f>
        <v>43</v>
      </c>
      <c r="I25" s="18">
        <v>2</v>
      </c>
      <c r="J25" s="18">
        <v>0</v>
      </c>
      <c r="K25" s="18">
        <v>4</v>
      </c>
      <c r="L25" s="18">
        <v>0</v>
      </c>
      <c r="M25" s="18">
        <v>0</v>
      </c>
      <c r="N25" s="18">
        <v>0</v>
      </c>
      <c r="O25" s="18">
        <f>SUM(I25:N25)</f>
        <v>6</v>
      </c>
      <c r="P25" s="12">
        <f>SUM(O25,H25)</f>
        <v>49</v>
      </c>
      <c r="Q25" s="4">
        <f>B25*$C$7+C25*$C$7+D25*$D$7+F25*$F$7+G25*$G$7+E25*$E$7</f>
        <v>1720</v>
      </c>
      <c r="R25" s="4">
        <f>I25*$J$7+J25*$J$7+K25*$K$7+M25*$M$7+N25*$N$7+L25*$L$7</f>
        <v>176</v>
      </c>
      <c r="S25" s="4">
        <f>SUM(Q25:R25)</f>
        <v>1896</v>
      </c>
      <c r="T25" s="13"/>
    </row>
    <row r="26" spans="1:20" s="2" customFormat="1" ht="12.75">
      <c r="A26" s="14" t="s">
        <v>12</v>
      </c>
      <c r="B26" s="18">
        <v>80</v>
      </c>
      <c r="C26" s="18">
        <v>2</v>
      </c>
      <c r="D26" s="18">
        <v>0</v>
      </c>
      <c r="E26" s="18">
        <v>0</v>
      </c>
      <c r="F26" s="18">
        <v>0</v>
      </c>
      <c r="G26" s="18">
        <v>0</v>
      </c>
      <c r="H26" s="18">
        <f>SUM(B26:G26)</f>
        <v>82</v>
      </c>
      <c r="I26" s="18">
        <v>16</v>
      </c>
      <c r="J26" s="18">
        <v>2</v>
      </c>
      <c r="K26" s="18">
        <v>1</v>
      </c>
      <c r="L26" s="18">
        <v>0</v>
      </c>
      <c r="M26" s="18">
        <v>0</v>
      </c>
      <c r="N26" s="18">
        <v>0</v>
      </c>
      <c r="O26" s="18">
        <f>SUM(I26:N26)</f>
        <v>19</v>
      </c>
      <c r="P26" s="12">
        <f>SUM(O26,H26)</f>
        <v>101</v>
      </c>
      <c r="Q26" s="4">
        <f>B26*$C$7+C26*$C$7+D26*$D$7+F26*$F$7+G26*$G$7+E26*$E$7</f>
        <v>3280</v>
      </c>
      <c r="R26" s="4">
        <f>I26*$J$7+J26*$J$7+K26*$K$7+M26*$M$7+N26*$N$7+L26*$L$7</f>
        <v>744</v>
      </c>
      <c r="S26" s="4">
        <f>SUM(Q26:R26)</f>
        <v>4024</v>
      </c>
      <c r="T26" s="15"/>
    </row>
    <row r="27" spans="1:20" ht="12.75">
      <c r="A27" s="10" t="s">
        <v>4</v>
      </c>
      <c r="B27" s="18">
        <v>29</v>
      </c>
      <c r="C27" s="18">
        <v>11</v>
      </c>
      <c r="D27" s="18">
        <v>1</v>
      </c>
      <c r="E27" s="18">
        <v>0</v>
      </c>
      <c r="F27" s="18">
        <v>0</v>
      </c>
      <c r="G27" s="18">
        <v>0</v>
      </c>
      <c r="H27" s="18">
        <f>SUM(B27:G27)</f>
        <v>41</v>
      </c>
      <c r="I27" s="18">
        <v>0</v>
      </c>
      <c r="J27" s="18">
        <v>0</v>
      </c>
      <c r="K27" s="18">
        <v>2</v>
      </c>
      <c r="L27" s="18">
        <v>0</v>
      </c>
      <c r="M27" s="18">
        <v>0</v>
      </c>
      <c r="N27" s="18">
        <v>0</v>
      </c>
      <c r="O27" s="18">
        <f>SUM(I27:N27)</f>
        <v>2</v>
      </c>
      <c r="P27" s="12">
        <f>SUM(O27,H27)</f>
        <v>43</v>
      </c>
      <c r="Q27" s="4">
        <f>B27*$C$7+C27*$C$7+D27*$D$7+F27*$F$7+G27*$G$7+E27*$E$7</f>
        <v>1624</v>
      </c>
      <c r="R27" s="20">
        <f>SUM(R25:R26)</f>
        <v>920</v>
      </c>
      <c r="S27" s="4">
        <f>SUM(Q27:R27)</f>
        <v>2544</v>
      </c>
      <c r="T27" s="13"/>
    </row>
    <row r="28" spans="1:20" s="1" customFormat="1" ht="12.75">
      <c r="A28" s="5" t="s">
        <v>26</v>
      </c>
      <c r="B28" s="8">
        <f aca="true" t="shared" si="3" ref="B28:N28">SUM(B25:B27)</f>
        <v>152</v>
      </c>
      <c r="C28" s="8">
        <f t="shared" si="3"/>
        <v>13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166</v>
      </c>
      <c r="I28" s="8">
        <f t="shared" si="3"/>
        <v>18</v>
      </c>
      <c r="J28" s="8">
        <f t="shared" si="3"/>
        <v>2</v>
      </c>
      <c r="K28" s="8">
        <f t="shared" si="3"/>
        <v>7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>SUM(O27,O26,O25)</f>
        <v>27</v>
      </c>
      <c r="P28" s="8">
        <f>SUM(P25:P27)</f>
        <v>193</v>
      </c>
      <c r="Q28" s="8">
        <f>SUM(Q25:Q27)</f>
        <v>6624</v>
      </c>
      <c r="R28" s="8">
        <f>SUM(R25:R27)</f>
        <v>1840</v>
      </c>
      <c r="S28" s="8">
        <f>SUM(S25:S27)</f>
        <v>8464</v>
      </c>
      <c r="T28" s="13"/>
    </row>
    <row r="29" spans="1:20" s="1" customFormat="1" ht="12.75">
      <c r="A29" s="78" t="s">
        <v>13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  <c r="T29" s="13"/>
    </row>
    <row r="30" spans="1:20" ht="12.75">
      <c r="A30" s="10" t="s">
        <v>14</v>
      </c>
      <c r="B30" s="18">
        <v>43</v>
      </c>
      <c r="C30" s="18">
        <v>2</v>
      </c>
      <c r="D30" s="18">
        <v>1</v>
      </c>
      <c r="E30" s="18">
        <v>0</v>
      </c>
      <c r="F30" s="18">
        <v>0</v>
      </c>
      <c r="G30" s="18">
        <v>0</v>
      </c>
      <c r="H30" s="18">
        <f>SUM(B30:G30)</f>
        <v>46</v>
      </c>
      <c r="I30" s="18">
        <v>6</v>
      </c>
      <c r="J30" s="18">
        <v>3</v>
      </c>
      <c r="K30" s="18">
        <v>2</v>
      </c>
      <c r="L30" s="18">
        <v>0</v>
      </c>
      <c r="M30" s="18">
        <v>0</v>
      </c>
      <c r="N30" s="18">
        <v>0</v>
      </c>
      <c r="O30" s="18">
        <f>SUM(I30:N30)</f>
        <v>11</v>
      </c>
      <c r="P30" s="12">
        <f>SUM(O30,H30)</f>
        <v>57</v>
      </c>
      <c r="Q30" s="4">
        <f>B30*$C$7+C30*$C$7+D30*$D$7+F30*$F$7+G30*$G$7+E30*$E$7</f>
        <v>1824</v>
      </c>
      <c r="R30" s="4">
        <f>I30*$J$7+J30*$J$7+K30*$K$7+M30*$M$7+N30*$N$7+L30*$L$7</f>
        <v>408</v>
      </c>
      <c r="S30" s="4">
        <f>SUM(Q30:R30)</f>
        <v>2232</v>
      </c>
      <c r="T30" s="13"/>
    </row>
    <row r="31" spans="1:20" ht="12.75">
      <c r="A31" s="10" t="s">
        <v>4</v>
      </c>
      <c r="B31" s="18">
        <v>43</v>
      </c>
      <c r="C31" s="18">
        <v>1</v>
      </c>
      <c r="D31" s="18">
        <v>2</v>
      </c>
      <c r="E31" s="18">
        <v>0</v>
      </c>
      <c r="F31" s="18">
        <v>1</v>
      </c>
      <c r="G31" s="18">
        <v>1</v>
      </c>
      <c r="H31" s="18">
        <f>SUM(B31:G31)</f>
        <v>48</v>
      </c>
      <c r="I31" s="18">
        <v>4</v>
      </c>
      <c r="J31" s="18">
        <v>3</v>
      </c>
      <c r="K31" s="18">
        <v>2</v>
      </c>
      <c r="L31" s="18">
        <v>0</v>
      </c>
      <c r="M31" s="18">
        <v>0</v>
      </c>
      <c r="N31" s="18">
        <v>0</v>
      </c>
      <c r="O31" s="18">
        <f>SUM(I31:N31)</f>
        <v>9</v>
      </c>
      <c r="P31" s="12">
        <f>SUM(O31,H31)</f>
        <v>57</v>
      </c>
      <c r="Q31" s="4">
        <f>B31*$C$7+C31*$C$7+D31*$D$7+F31*$F$7+G31*$G$7+E31*$E$7</f>
        <v>1829</v>
      </c>
      <c r="R31" s="4">
        <f>I31*$J$7+J31*$J$7+K31*$K$7+M31*$M$7+N31*$N$7+L31*$L$7</f>
        <v>328</v>
      </c>
      <c r="S31" s="4">
        <f>SUM(Q31:R31)</f>
        <v>2157</v>
      </c>
      <c r="T31" s="13"/>
    </row>
    <row r="32" spans="1:20" ht="12.75">
      <c r="A32" s="10" t="s">
        <v>7</v>
      </c>
      <c r="B32" s="18">
        <v>64</v>
      </c>
      <c r="C32" s="18">
        <v>1</v>
      </c>
      <c r="D32" s="18">
        <v>0</v>
      </c>
      <c r="E32" s="18">
        <v>0</v>
      </c>
      <c r="F32" s="18">
        <v>0</v>
      </c>
      <c r="G32" s="18">
        <v>0</v>
      </c>
      <c r="H32" s="18">
        <f>SUM(B32:G32)</f>
        <v>65</v>
      </c>
      <c r="I32" s="18">
        <v>5</v>
      </c>
      <c r="J32" s="18">
        <v>6</v>
      </c>
      <c r="K32" s="18">
        <v>1</v>
      </c>
      <c r="L32" s="18">
        <v>0</v>
      </c>
      <c r="M32" s="18">
        <v>0</v>
      </c>
      <c r="N32" s="18">
        <v>0</v>
      </c>
      <c r="O32" s="18">
        <f>SUM(I32:N32)</f>
        <v>12</v>
      </c>
      <c r="P32" s="12">
        <f>SUM(O32,H32)</f>
        <v>77</v>
      </c>
      <c r="Q32" s="4">
        <f>B32*$C$7+C32*$C$7+D32*$D$7+F32*$F$7+G32*$G$7+E32*$E$7</f>
        <v>2600</v>
      </c>
      <c r="R32" s="4">
        <f>I32*$J$7+J32*$J$7+K32*$K$7+M32*$M$7+N32*$N$7+L32*$L$7</f>
        <v>464</v>
      </c>
      <c r="S32" s="4">
        <f>SUM(Q32:R32)</f>
        <v>3064</v>
      </c>
      <c r="T32" s="13"/>
    </row>
    <row r="33" spans="1:20" s="1" customFormat="1" ht="12.75">
      <c r="A33" s="5" t="s">
        <v>27</v>
      </c>
      <c r="B33" s="8">
        <f aca="true" t="shared" si="4" ref="B33:N33">SUM(B30:B32)</f>
        <v>150</v>
      </c>
      <c r="C33" s="8">
        <f t="shared" si="4"/>
        <v>4</v>
      </c>
      <c r="D33" s="8">
        <f t="shared" si="4"/>
        <v>3</v>
      </c>
      <c r="E33" s="8">
        <f t="shared" si="4"/>
        <v>0</v>
      </c>
      <c r="F33" s="8">
        <f t="shared" si="4"/>
        <v>1</v>
      </c>
      <c r="G33" s="8">
        <f t="shared" si="4"/>
        <v>1</v>
      </c>
      <c r="H33" s="8">
        <f t="shared" si="4"/>
        <v>159</v>
      </c>
      <c r="I33" s="8">
        <f t="shared" si="4"/>
        <v>15</v>
      </c>
      <c r="J33" s="8">
        <f t="shared" si="4"/>
        <v>12</v>
      </c>
      <c r="K33" s="8">
        <f t="shared" si="4"/>
        <v>5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>SUM(O30:O32)</f>
        <v>32</v>
      </c>
      <c r="P33" s="8">
        <f>SUM(P30:P32)</f>
        <v>191</v>
      </c>
      <c r="Q33" s="8">
        <f>SUM(Q30:Q32)</f>
        <v>6253</v>
      </c>
      <c r="R33" s="8">
        <f>SUM(R30:R32)</f>
        <v>1200</v>
      </c>
      <c r="S33" s="8">
        <f>SUM(S30:S32)</f>
        <v>7453</v>
      </c>
      <c r="T33" s="13"/>
    </row>
    <row r="34" spans="1:20" s="1" customFormat="1" ht="12.7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13"/>
    </row>
    <row r="35" spans="1:20" s="1" customFormat="1" ht="12.75">
      <c r="A35" s="5" t="s">
        <v>28</v>
      </c>
      <c r="B35" s="8">
        <f aca="true" t="shared" si="5" ref="B35:O35">SUM(B33,B28,B23,B19,B14)</f>
        <v>838</v>
      </c>
      <c r="C35" s="8">
        <f t="shared" si="5"/>
        <v>146</v>
      </c>
      <c r="D35" s="8">
        <f t="shared" si="5"/>
        <v>69</v>
      </c>
      <c r="E35" s="8">
        <f t="shared" si="5"/>
        <v>0</v>
      </c>
      <c r="F35" s="8">
        <f t="shared" si="5"/>
        <v>11</v>
      </c>
      <c r="G35" s="22">
        <f t="shared" si="5"/>
        <v>3</v>
      </c>
      <c r="H35" s="24">
        <f t="shared" si="5"/>
        <v>1067</v>
      </c>
      <c r="I35" s="8">
        <f t="shared" si="5"/>
        <v>64</v>
      </c>
      <c r="J35" s="8">
        <f t="shared" si="5"/>
        <v>54</v>
      </c>
      <c r="K35" s="8">
        <f t="shared" si="5"/>
        <v>74</v>
      </c>
      <c r="L35" s="8">
        <f t="shared" si="5"/>
        <v>9</v>
      </c>
      <c r="M35" s="8">
        <f t="shared" si="5"/>
        <v>10</v>
      </c>
      <c r="N35" s="8">
        <f t="shared" si="5"/>
        <v>8</v>
      </c>
      <c r="O35" s="17">
        <f t="shared" si="5"/>
        <v>219</v>
      </c>
      <c r="P35" s="8">
        <f>SUM(P33,P28,P23,P19,P14)</f>
        <v>1286</v>
      </c>
      <c r="Q35" s="8">
        <f>SUM(Q33,Q28,Q23,Q19,Q14)</f>
        <v>41175</v>
      </c>
      <c r="R35" s="8">
        <f>SUM(R33,R28,R23,R19,R14)</f>
        <v>7740</v>
      </c>
      <c r="S35" s="8">
        <f>SUM(S33,S28,S23,S19,S14)</f>
        <v>48915</v>
      </c>
      <c r="T35" s="13"/>
    </row>
    <row r="36" spans="1:20" ht="12.75">
      <c r="A36" s="9" t="s">
        <v>31</v>
      </c>
      <c r="B36" s="9"/>
      <c r="C36" s="16"/>
      <c r="D36" s="16"/>
      <c r="E36" s="16"/>
      <c r="F36" s="16"/>
      <c r="G36" s="16"/>
      <c r="H36" s="23"/>
      <c r="I36" s="23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selectLockedCells="1" selectUnlockedCells="1"/>
  <mergeCells count="18"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  <mergeCell ref="A29:S29"/>
    <mergeCell ref="A34:S34"/>
    <mergeCell ref="R6:R7"/>
    <mergeCell ref="S6:S7"/>
    <mergeCell ref="A8:S8"/>
    <mergeCell ref="A15:S15"/>
    <mergeCell ref="A20:S20"/>
    <mergeCell ref="A24:S2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A5" sqref="A5:T5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" customFormat="1" ht="12.7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" customFormat="1" ht="12.7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s="1" customFormat="1" ht="15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s="1" customFormat="1" ht="15.75">
      <c r="A5" s="70" t="s">
        <v>37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1" customFormat="1" ht="27" customHeight="1">
      <c r="A6" s="72" t="s">
        <v>29</v>
      </c>
      <c r="B6" s="73" t="s">
        <v>16</v>
      </c>
      <c r="C6" s="74"/>
      <c r="D6" s="74"/>
      <c r="E6" s="74"/>
      <c r="F6" s="74"/>
      <c r="G6" s="74"/>
      <c r="H6" s="75"/>
      <c r="I6" s="73" t="s">
        <v>17</v>
      </c>
      <c r="J6" s="74"/>
      <c r="K6" s="74"/>
      <c r="L6" s="74"/>
      <c r="M6" s="74"/>
      <c r="N6" s="74"/>
      <c r="O6" s="75"/>
      <c r="P6" s="76" t="s">
        <v>19</v>
      </c>
      <c r="Q6" s="75" t="s">
        <v>20</v>
      </c>
      <c r="R6" s="72" t="s">
        <v>21</v>
      </c>
      <c r="S6" s="72" t="s">
        <v>22</v>
      </c>
      <c r="T6" s="3"/>
    </row>
    <row r="7" spans="1:20" s="1" customFormat="1" ht="12.75">
      <c r="A7" s="72"/>
      <c r="B7" s="27" t="s">
        <v>32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18</v>
      </c>
      <c r="I7" s="6" t="s">
        <v>32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18</v>
      </c>
      <c r="P7" s="77"/>
      <c r="Q7" s="75"/>
      <c r="R7" s="72"/>
      <c r="S7" s="72"/>
      <c r="T7" s="3"/>
    </row>
    <row r="8" spans="1:20" s="1" customFormat="1" ht="12.75">
      <c r="A8" s="84" t="s">
        <v>15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  <c r="Q8" s="85"/>
      <c r="R8" s="85"/>
      <c r="S8" s="87"/>
      <c r="T8" s="3"/>
    </row>
    <row r="9" spans="1:20" ht="12" customHeight="1">
      <c r="A9" s="10" t="s">
        <v>1</v>
      </c>
      <c r="B9" s="11">
        <v>109</v>
      </c>
      <c r="C9" s="11">
        <v>27</v>
      </c>
      <c r="D9" s="11">
        <v>4</v>
      </c>
      <c r="E9" s="11">
        <v>0</v>
      </c>
      <c r="F9" s="11">
        <v>2</v>
      </c>
      <c r="G9" s="11">
        <v>0</v>
      </c>
      <c r="H9" s="11">
        <f>SUM(B9:G9)</f>
        <v>142</v>
      </c>
      <c r="I9" s="18">
        <v>8</v>
      </c>
      <c r="J9" s="18">
        <v>4</v>
      </c>
      <c r="K9" s="18">
        <v>19</v>
      </c>
      <c r="L9" s="18">
        <v>0</v>
      </c>
      <c r="M9" s="18">
        <v>1</v>
      </c>
      <c r="N9" s="18">
        <v>0</v>
      </c>
      <c r="O9" s="18">
        <f>SUM(I9:N9)</f>
        <v>32</v>
      </c>
      <c r="P9" s="12">
        <f>H9+O9</f>
        <v>174</v>
      </c>
      <c r="Q9" s="19">
        <f>B9*$C$7+C9*$C$7+D9*$D$7+F9*$F$7+G9*$G$7+E9*$E$7</f>
        <v>5560</v>
      </c>
      <c r="R9" s="4">
        <f>I9*$J$7+J9*$J$7+K9*$K$7+M9*$M$7+N9*$N$7+L9*$L$7</f>
        <v>948</v>
      </c>
      <c r="S9" s="4">
        <f>SUM(Q9:R9)</f>
        <v>6508</v>
      </c>
      <c r="T9" s="13"/>
    </row>
    <row r="10" spans="1:20" ht="12.75">
      <c r="A10" s="10" t="s">
        <v>2</v>
      </c>
      <c r="B10" s="11">
        <v>45</v>
      </c>
      <c r="C10" s="11">
        <v>40</v>
      </c>
      <c r="D10" s="11">
        <v>32</v>
      </c>
      <c r="E10" s="11">
        <v>0</v>
      </c>
      <c r="F10" s="11">
        <v>8</v>
      </c>
      <c r="G10" s="11">
        <v>2</v>
      </c>
      <c r="H10" s="11">
        <f>SUM(B10:G10)</f>
        <v>127</v>
      </c>
      <c r="I10" s="18">
        <v>9</v>
      </c>
      <c r="J10" s="18">
        <v>3</v>
      </c>
      <c r="K10" s="18">
        <v>3</v>
      </c>
      <c r="L10" s="18">
        <v>8</v>
      </c>
      <c r="M10" s="18">
        <v>0</v>
      </c>
      <c r="N10" s="18">
        <v>0</v>
      </c>
      <c r="O10" s="18">
        <f>SUM(I10:N10)</f>
        <v>23</v>
      </c>
      <c r="P10" s="12">
        <f>H10+O10</f>
        <v>150</v>
      </c>
      <c r="Q10" s="19">
        <f>B10*$C$7+C10*$C$7+D10*$D$7+F10*$F$7+G10*$G$7+E10*$E$7</f>
        <v>4282</v>
      </c>
      <c r="R10" s="4">
        <f>I10*$J$7+J10*$J$7+K10*$K$7+M10*$M$7+N10*$N$7+L10*$L$7</f>
        <v>712</v>
      </c>
      <c r="S10" s="4">
        <f>SUM(Q10:R10)</f>
        <v>4994</v>
      </c>
      <c r="T10" s="13"/>
    </row>
    <row r="11" spans="1:20" ht="12.75">
      <c r="A11" s="10" t="s">
        <v>3</v>
      </c>
      <c r="B11" s="11">
        <v>77</v>
      </c>
      <c r="C11" s="11">
        <v>5</v>
      </c>
      <c r="D11" s="11">
        <v>1</v>
      </c>
      <c r="E11" s="11">
        <v>0</v>
      </c>
      <c r="F11" s="11">
        <v>0</v>
      </c>
      <c r="G11" s="11">
        <v>0</v>
      </c>
      <c r="H11" s="11">
        <f>SUM(B11:G11)</f>
        <v>83</v>
      </c>
      <c r="I11" s="18">
        <v>4</v>
      </c>
      <c r="J11" s="18">
        <v>2</v>
      </c>
      <c r="K11" s="18">
        <v>5</v>
      </c>
      <c r="L11" s="18">
        <v>2</v>
      </c>
      <c r="M11" s="18">
        <v>2</v>
      </c>
      <c r="N11" s="18">
        <v>1</v>
      </c>
      <c r="O11" s="18">
        <f>SUM(I11:N11)</f>
        <v>16</v>
      </c>
      <c r="P11" s="12">
        <f>H11+O11</f>
        <v>99</v>
      </c>
      <c r="Q11" s="19">
        <f>B11*$C$7+C11*$C$7+D11*$D$7+F11*$F$7+G11*$G$7</f>
        <v>3304</v>
      </c>
      <c r="R11" s="4">
        <f>I11*$J$7+J11*$J$7+K11*$K$7+M11*$M$7+N11*$N$7+L11*$L$7</f>
        <v>433</v>
      </c>
      <c r="S11" s="4">
        <f>SUM(Q11:R11)</f>
        <v>3737</v>
      </c>
      <c r="T11" s="13"/>
    </row>
    <row r="12" spans="1:20" ht="12.75">
      <c r="A12" s="10" t="s">
        <v>4</v>
      </c>
      <c r="B12" s="11">
        <v>28</v>
      </c>
      <c r="C12" s="11">
        <v>4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36</v>
      </c>
      <c r="I12" s="18">
        <v>5</v>
      </c>
      <c r="J12" s="18">
        <v>0</v>
      </c>
      <c r="K12" s="18">
        <v>8</v>
      </c>
      <c r="L12" s="18">
        <v>0</v>
      </c>
      <c r="M12" s="18">
        <v>0</v>
      </c>
      <c r="N12" s="18">
        <v>0</v>
      </c>
      <c r="O12" s="18">
        <f>SUM(I12:N12)</f>
        <v>13</v>
      </c>
      <c r="P12" s="12">
        <f>H12+O12</f>
        <v>49</v>
      </c>
      <c r="Q12" s="19">
        <f>B12*$C$7+C12*$C$7+D12*$D$7+F12*$F$7+G12*$G$7</f>
        <v>1376</v>
      </c>
      <c r="R12" s="4">
        <f>I12*$J$7+J12*$J$7+K12*$K$7+M12*$M$7+N12*$N$7+L12*$L$7</f>
        <v>392</v>
      </c>
      <c r="S12" s="4">
        <f>SUM(Q12:R12)</f>
        <v>1768</v>
      </c>
      <c r="T12" s="13"/>
    </row>
    <row r="13" spans="1:20" ht="12.75">
      <c r="A13" s="10" t="s">
        <v>5</v>
      </c>
      <c r="B13" s="11">
        <v>71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72</v>
      </c>
      <c r="I13" s="18">
        <v>13</v>
      </c>
      <c r="J13" s="18">
        <v>3</v>
      </c>
      <c r="K13" s="18">
        <v>3</v>
      </c>
      <c r="L13" s="18">
        <v>0</v>
      </c>
      <c r="M13" s="18">
        <v>0</v>
      </c>
      <c r="N13" s="18">
        <v>0</v>
      </c>
      <c r="O13" s="18">
        <f>SUM(I13:N13)</f>
        <v>19</v>
      </c>
      <c r="P13" s="12">
        <f>H13+O13</f>
        <v>91</v>
      </c>
      <c r="Q13" s="19">
        <f>B13*$C$7+C13*$C$7+D13*$D$7+F13*$F$7+G13*$G$7</f>
        <v>2880</v>
      </c>
      <c r="R13" s="4">
        <f>I13*$J$7+J13*$J$7+K13*$K$7+M13*$M$7+N13*$N$7+L13*$L$7</f>
        <v>712</v>
      </c>
      <c r="S13" s="4">
        <f>SUM(Q13:R13)</f>
        <v>3592</v>
      </c>
      <c r="T13" s="13"/>
    </row>
    <row r="14" spans="1:20" s="1" customFormat="1" ht="12.75">
      <c r="A14" s="5" t="s">
        <v>23</v>
      </c>
      <c r="B14" s="8">
        <f aca="true" t="shared" si="0" ref="B14:S14">SUM(B9:B13)</f>
        <v>330</v>
      </c>
      <c r="C14" s="8">
        <f t="shared" si="0"/>
        <v>77</v>
      </c>
      <c r="D14" s="8">
        <f t="shared" si="0"/>
        <v>41</v>
      </c>
      <c r="E14" s="8">
        <f t="shared" si="0"/>
        <v>0</v>
      </c>
      <c r="F14" s="8">
        <f t="shared" si="0"/>
        <v>10</v>
      </c>
      <c r="G14" s="8">
        <f t="shared" si="0"/>
        <v>2</v>
      </c>
      <c r="H14" s="8">
        <f t="shared" si="0"/>
        <v>460</v>
      </c>
      <c r="I14" s="8">
        <f t="shared" si="0"/>
        <v>39</v>
      </c>
      <c r="J14" s="8">
        <f t="shared" si="0"/>
        <v>12</v>
      </c>
      <c r="K14" s="8">
        <f t="shared" si="0"/>
        <v>38</v>
      </c>
      <c r="L14" s="8">
        <f t="shared" si="0"/>
        <v>10</v>
      </c>
      <c r="M14" s="8">
        <f t="shared" si="0"/>
        <v>3</v>
      </c>
      <c r="N14" s="8">
        <f t="shared" si="0"/>
        <v>1</v>
      </c>
      <c r="O14" s="8">
        <f t="shared" si="0"/>
        <v>103</v>
      </c>
      <c r="P14" s="8">
        <f>SUM(P9:P13)</f>
        <v>563</v>
      </c>
      <c r="Q14" s="8">
        <f t="shared" si="0"/>
        <v>17402</v>
      </c>
      <c r="R14" s="8">
        <f t="shared" si="0"/>
        <v>3197</v>
      </c>
      <c r="S14" s="8">
        <f t="shared" si="0"/>
        <v>20599</v>
      </c>
      <c r="T14" s="13"/>
    </row>
    <row r="15" spans="1:20" s="1" customFormat="1" ht="12.75">
      <c r="A15" s="78" t="s">
        <v>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13"/>
    </row>
    <row r="16" spans="1:20" ht="12.75">
      <c r="A16" s="10" t="s">
        <v>4</v>
      </c>
      <c r="B16" s="18">
        <v>31</v>
      </c>
      <c r="C16" s="18">
        <v>19</v>
      </c>
      <c r="D16" s="18">
        <v>5</v>
      </c>
      <c r="E16" s="18">
        <v>0</v>
      </c>
      <c r="F16" s="18">
        <v>0</v>
      </c>
      <c r="G16" s="18">
        <v>0</v>
      </c>
      <c r="H16" s="18">
        <f>SUM(B16:G16)</f>
        <v>55</v>
      </c>
      <c r="I16" s="18">
        <v>2</v>
      </c>
      <c r="J16" s="18">
        <v>2</v>
      </c>
      <c r="K16" s="18">
        <v>4</v>
      </c>
      <c r="L16" s="18">
        <v>0</v>
      </c>
      <c r="M16" s="18">
        <v>0</v>
      </c>
      <c r="N16" s="18">
        <v>1</v>
      </c>
      <c r="O16" s="18">
        <f>SUM(I16:N16)</f>
        <v>9</v>
      </c>
      <c r="P16" s="12">
        <f>H16+O16</f>
        <v>64</v>
      </c>
      <c r="Q16" s="4">
        <f>B16*$C$7+C16*$C$7+D16*$D$7+F16*$F$7+G16*$G$7+E16*$E$7</f>
        <v>2120</v>
      </c>
      <c r="R16" s="4">
        <f>I16*$J$7+J16*$J$7+K16*$K$7+M16*$M$7+N16*$N$7+L16*$L$7</f>
        <v>265</v>
      </c>
      <c r="S16" s="4">
        <f>SUM(Q16:R16)</f>
        <v>2385</v>
      </c>
      <c r="T16" s="13"/>
    </row>
    <row r="17" spans="1:20" ht="12.75">
      <c r="A17" s="10" t="s">
        <v>35</v>
      </c>
      <c r="B17" s="18">
        <v>58</v>
      </c>
      <c r="C17" s="18">
        <v>7</v>
      </c>
      <c r="D17" s="18">
        <v>0</v>
      </c>
      <c r="E17" s="18">
        <v>0</v>
      </c>
      <c r="F17" s="18">
        <v>0</v>
      </c>
      <c r="G17" s="18">
        <v>0</v>
      </c>
      <c r="H17" s="18">
        <f>SUM(B17:G17)</f>
        <v>65</v>
      </c>
      <c r="I17" s="18">
        <v>2</v>
      </c>
      <c r="J17" s="18">
        <v>0</v>
      </c>
      <c r="K17" s="18">
        <v>8</v>
      </c>
      <c r="L17" s="18">
        <v>0</v>
      </c>
      <c r="M17" s="18">
        <v>0</v>
      </c>
      <c r="N17" s="18">
        <v>0</v>
      </c>
      <c r="O17" s="18">
        <f>SUM(I17:N17)</f>
        <v>10</v>
      </c>
      <c r="P17" s="12">
        <f>H17+O17</f>
        <v>75</v>
      </c>
      <c r="Q17" s="4">
        <f>B17*$C$7+C17*$C$7+D17*$D$7+F17*$F$7+G17*$G$7+E17*$E$7</f>
        <v>2600</v>
      </c>
      <c r="R17" s="4">
        <f>I17*$J$7+J17*$J$7+K17*$K$7+M17*$M$7+N17*$N$7+L17*$L$7</f>
        <v>272</v>
      </c>
      <c r="S17" s="4">
        <f>SUM(Q17:R17)</f>
        <v>2872</v>
      </c>
      <c r="T17" s="13"/>
    </row>
    <row r="18" spans="1:20" ht="12.75">
      <c r="A18" s="10" t="s">
        <v>7</v>
      </c>
      <c r="B18" s="18">
        <v>36</v>
      </c>
      <c r="C18" s="18">
        <v>6</v>
      </c>
      <c r="D18" s="18">
        <v>12</v>
      </c>
      <c r="E18" s="18">
        <v>0</v>
      </c>
      <c r="F18" s="18">
        <v>0</v>
      </c>
      <c r="G18" s="18">
        <v>0</v>
      </c>
      <c r="H18" s="18">
        <f>SUM(B18:G18)</f>
        <v>54</v>
      </c>
      <c r="I18" s="18">
        <v>4</v>
      </c>
      <c r="J18" s="18">
        <v>2</v>
      </c>
      <c r="K18" s="18">
        <v>3</v>
      </c>
      <c r="L18" s="18">
        <v>0</v>
      </c>
      <c r="M18" s="18">
        <v>6</v>
      </c>
      <c r="N18" s="18">
        <v>4</v>
      </c>
      <c r="O18" s="18">
        <f>SUM(I18:N18)</f>
        <v>19</v>
      </c>
      <c r="P18" s="12">
        <f>H18+O18</f>
        <v>73</v>
      </c>
      <c r="Q18" s="4">
        <f>B18*$C$7+C18*$C$7+D18*$D$7+F18*$F$7+G18*$G$7+E18*$E$7</f>
        <v>1968</v>
      </c>
      <c r="R18" s="4">
        <f>I18*$J$7+J18*$J$7+K18*$K$7+M18*$M$7+N18*$N$7+L18*$L$7</f>
        <v>420</v>
      </c>
      <c r="S18" s="4">
        <f>SUM(Q18:R18)</f>
        <v>2388</v>
      </c>
      <c r="T18" s="13"/>
    </row>
    <row r="19" spans="1:20" s="1" customFormat="1" ht="12.75">
      <c r="A19" s="5" t="s">
        <v>24</v>
      </c>
      <c r="B19" s="8">
        <f aca="true" t="shared" si="1" ref="B19:O19">SUM(B16:B18)</f>
        <v>125</v>
      </c>
      <c r="C19" s="8">
        <f t="shared" si="1"/>
        <v>32</v>
      </c>
      <c r="D19" s="8">
        <f t="shared" si="1"/>
        <v>17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174</v>
      </c>
      <c r="I19" s="8">
        <f t="shared" si="1"/>
        <v>8</v>
      </c>
      <c r="J19" s="8">
        <f t="shared" si="1"/>
        <v>4</v>
      </c>
      <c r="K19" s="8">
        <f t="shared" si="1"/>
        <v>15</v>
      </c>
      <c r="L19" s="8">
        <f t="shared" si="1"/>
        <v>0</v>
      </c>
      <c r="M19" s="8">
        <f t="shared" si="1"/>
        <v>6</v>
      </c>
      <c r="N19" s="8">
        <f t="shared" si="1"/>
        <v>5</v>
      </c>
      <c r="O19" s="8">
        <f t="shared" si="1"/>
        <v>38</v>
      </c>
      <c r="P19" s="8">
        <f>SUM(P16:P18)</f>
        <v>212</v>
      </c>
      <c r="Q19" s="8">
        <f>SUM(Q16:Q18)</f>
        <v>6688</v>
      </c>
      <c r="R19" s="8">
        <f>SUM(R16:R18)</f>
        <v>957</v>
      </c>
      <c r="S19" s="8">
        <f>SUM(S16:S18)</f>
        <v>7645</v>
      </c>
      <c r="T19" s="13"/>
    </row>
    <row r="20" spans="1:20" s="1" customFormat="1" ht="12.75">
      <c r="A20" s="78" t="s">
        <v>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  <c r="T20" s="13"/>
    </row>
    <row r="21" spans="1:20" ht="12.75">
      <c r="A21" s="10" t="s">
        <v>9</v>
      </c>
      <c r="B21" s="18">
        <v>47</v>
      </c>
      <c r="C21" s="18">
        <v>1</v>
      </c>
      <c r="D21" s="18">
        <v>0</v>
      </c>
      <c r="E21" s="18">
        <v>0</v>
      </c>
      <c r="F21" s="18">
        <v>0</v>
      </c>
      <c r="G21" s="18">
        <v>0</v>
      </c>
      <c r="H21" s="18">
        <f>SUM(B21:G21)</f>
        <v>48</v>
      </c>
      <c r="I21" s="18">
        <v>2</v>
      </c>
      <c r="J21" s="18">
        <v>3</v>
      </c>
      <c r="K21" s="18">
        <v>5</v>
      </c>
      <c r="L21" s="18">
        <v>0</v>
      </c>
      <c r="M21" s="18">
        <v>0</v>
      </c>
      <c r="N21" s="18">
        <v>0</v>
      </c>
      <c r="O21" s="18">
        <f>SUM(I21:N21)</f>
        <v>10</v>
      </c>
      <c r="P21" s="12">
        <f>H21+O21</f>
        <v>58</v>
      </c>
      <c r="Q21" s="4">
        <f>B21*$C$7+C21*$C$7+D21*$D$7+F21*$F$7+G21*$G$7+E21*$E$7</f>
        <v>1920</v>
      </c>
      <c r="R21" s="4">
        <f>I21*$J$7+J21*$J$7+K21*$K$7+M21*$M$7+N21*$N$7+L21*$L$7</f>
        <v>320</v>
      </c>
      <c r="S21" s="4">
        <f>SUM(Q21:R21)</f>
        <v>2240</v>
      </c>
      <c r="T21" s="13"/>
    </row>
    <row r="22" spans="1:20" ht="12.75">
      <c r="A22" s="10" t="s">
        <v>4</v>
      </c>
      <c r="B22" s="18">
        <v>46</v>
      </c>
      <c r="C22" s="18">
        <v>7</v>
      </c>
      <c r="D22" s="18">
        <v>7</v>
      </c>
      <c r="E22" s="18">
        <v>0</v>
      </c>
      <c r="F22" s="18">
        <v>0</v>
      </c>
      <c r="G22" s="18">
        <v>0</v>
      </c>
      <c r="H22" s="18">
        <f>SUM(B22:G22)</f>
        <v>60</v>
      </c>
      <c r="I22" s="18">
        <v>2</v>
      </c>
      <c r="J22" s="18">
        <v>4</v>
      </c>
      <c r="K22" s="18">
        <v>6</v>
      </c>
      <c r="L22" s="18">
        <v>0</v>
      </c>
      <c r="M22" s="18">
        <v>2</v>
      </c>
      <c r="N22" s="18">
        <v>0</v>
      </c>
      <c r="O22" s="18">
        <f>SUM(I22:N22)</f>
        <v>14</v>
      </c>
      <c r="P22" s="12">
        <f>H22+O22</f>
        <v>74</v>
      </c>
      <c r="Q22" s="4">
        <f>B22*$C$7+C22*$C$7+D22*$D$7+F22*$F$7+G22*$G$7+E22*$E$7</f>
        <v>2288</v>
      </c>
      <c r="R22" s="4">
        <f>I22*$J$7+J22*$J$7+K22*$K$7+M22*$M$7+N22*$N$7+L22*$L$7</f>
        <v>408</v>
      </c>
      <c r="S22" s="4">
        <f>SUM(Q22:R22)</f>
        <v>2696</v>
      </c>
      <c r="T22" s="13"/>
    </row>
    <row r="23" spans="1:20" s="1" customFormat="1" ht="14.25" customHeight="1">
      <c r="A23" s="5" t="s">
        <v>25</v>
      </c>
      <c r="B23" s="8">
        <f aca="true" t="shared" si="2" ref="B23:N23">SUM(B21:B22)</f>
        <v>93</v>
      </c>
      <c r="C23" s="8">
        <f t="shared" si="2"/>
        <v>8</v>
      </c>
      <c r="D23" s="8">
        <f t="shared" si="2"/>
        <v>7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108</v>
      </c>
      <c r="I23" s="8">
        <f t="shared" si="2"/>
        <v>4</v>
      </c>
      <c r="J23" s="8">
        <f t="shared" si="2"/>
        <v>7</v>
      </c>
      <c r="K23" s="8">
        <f t="shared" si="2"/>
        <v>11</v>
      </c>
      <c r="L23" s="8">
        <f t="shared" si="2"/>
        <v>0</v>
      </c>
      <c r="M23" s="8">
        <f t="shared" si="2"/>
        <v>2</v>
      </c>
      <c r="N23" s="8">
        <f t="shared" si="2"/>
        <v>0</v>
      </c>
      <c r="O23" s="8">
        <f>SUM(O21:O22)</f>
        <v>24</v>
      </c>
      <c r="P23" s="8">
        <f>SUM(P21:P22)</f>
        <v>132</v>
      </c>
      <c r="Q23" s="8">
        <f>SUM(Q21:Q22)</f>
        <v>4208</v>
      </c>
      <c r="R23" s="8">
        <f>SUM(R21:R22)</f>
        <v>728</v>
      </c>
      <c r="S23" s="8">
        <f>SUM(S21:S22)</f>
        <v>4936</v>
      </c>
      <c r="T23" s="13"/>
    </row>
    <row r="24" spans="1:20" s="1" customFormat="1" ht="12.75">
      <c r="A24" s="78" t="s">
        <v>10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T24" s="13"/>
    </row>
    <row r="25" spans="1:20" ht="12.75">
      <c r="A25" s="10" t="s">
        <v>11</v>
      </c>
      <c r="B25" s="18">
        <v>43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f>SUM(B25:G25)</f>
        <v>43</v>
      </c>
      <c r="I25" s="18">
        <v>2</v>
      </c>
      <c r="J25" s="18">
        <v>0</v>
      </c>
      <c r="K25" s="18">
        <v>3</v>
      </c>
      <c r="L25" s="18">
        <v>0</v>
      </c>
      <c r="M25" s="18">
        <v>1</v>
      </c>
      <c r="N25" s="18">
        <v>0</v>
      </c>
      <c r="O25" s="18">
        <f>SUM(I25:N25)</f>
        <v>6</v>
      </c>
      <c r="P25" s="12">
        <f>SUM(O25,H25)</f>
        <v>49</v>
      </c>
      <c r="Q25" s="4">
        <f>B25*$C$7+C25*$C$7+D25*$D$7+F25*$F$7+G25*$G$7+E25*$E$7</f>
        <v>1720</v>
      </c>
      <c r="R25" s="4">
        <f>I25*$J$7+J25*$J$7+K25*$K$7+M25*$M$7+N25*$N$7+L25*$L$7</f>
        <v>164</v>
      </c>
      <c r="S25" s="4">
        <f>SUM(Q25:R25)</f>
        <v>1884</v>
      </c>
      <c r="T25" s="13"/>
    </row>
    <row r="26" spans="1:20" s="2" customFormat="1" ht="12.75">
      <c r="A26" s="14" t="s">
        <v>12</v>
      </c>
      <c r="B26" s="18">
        <v>80</v>
      </c>
      <c r="C26" s="18">
        <v>1</v>
      </c>
      <c r="D26" s="18">
        <v>0</v>
      </c>
      <c r="E26" s="18">
        <v>0</v>
      </c>
      <c r="F26" s="18">
        <v>0</v>
      </c>
      <c r="G26" s="18">
        <v>0</v>
      </c>
      <c r="H26" s="18">
        <f>SUM(B26:G26)</f>
        <v>81</v>
      </c>
      <c r="I26" s="18">
        <v>16</v>
      </c>
      <c r="J26" s="18">
        <v>4</v>
      </c>
      <c r="K26" s="18">
        <v>1</v>
      </c>
      <c r="L26" s="18">
        <v>0</v>
      </c>
      <c r="M26" s="18">
        <v>0</v>
      </c>
      <c r="N26" s="18">
        <v>0</v>
      </c>
      <c r="O26" s="18">
        <f>SUM(I26:N26)</f>
        <v>21</v>
      </c>
      <c r="P26" s="12">
        <f>SUM(O26,H26)</f>
        <v>102</v>
      </c>
      <c r="Q26" s="4">
        <f>B26*$C$7+C26*$C$7+D26*$D$7+F26*$F$7+G26*$G$7+E26*$E$7</f>
        <v>3240</v>
      </c>
      <c r="R26" s="4">
        <f>I26*$J$7+J26*$J$7+K26*$K$7+M26*$M$7+N26*$N$7+L26*$L$7</f>
        <v>824</v>
      </c>
      <c r="S26" s="4">
        <f>SUM(Q26:R26)</f>
        <v>4064</v>
      </c>
      <c r="T26" s="15"/>
    </row>
    <row r="27" spans="1:20" ht="12.75">
      <c r="A27" s="10" t="s">
        <v>4</v>
      </c>
      <c r="B27" s="18">
        <v>30</v>
      </c>
      <c r="C27" s="18">
        <v>9</v>
      </c>
      <c r="D27" s="18">
        <v>1</v>
      </c>
      <c r="E27" s="18">
        <v>0</v>
      </c>
      <c r="F27" s="18">
        <v>0</v>
      </c>
      <c r="G27" s="18">
        <v>0</v>
      </c>
      <c r="H27" s="18">
        <f>SUM(B27:G27)</f>
        <v>40</v>
      </c>
      <c r="I27" s="18">
        <v>0</v>
      </c>
      <c r="J27" s="18">
        <v>0</v>
      </c>
      <c r="K27" s="18">
        <v>2</v>
      </c>
      <c r="L27" s="18">
        <v>0</v>
      </c>
      <c r="M27" s="18">
        <v>0</v>
      </c>
      <c r="N27" s="18">
        <v>0</v>
      </c>
      <c r="O27" s="18">
        <f>SUM(I27:N27)</f>
        <v>2</v>
      </c>
      <c r="P27" s="12">
        <f>SUM(O27,H27)</f>
        <v>42</v>
      </c>
      <c r="Q27" s="4">
        <f>B27*$C$7+C27*$C$7+D27*$D$7+F27*$F$7+G27*$G$7+E27*$E$7</f>
        <v>1584</v>
      </c>
      <c r="R27" s="20">
        <f>SUM(R25:R26)</f>
        <v>988</v>
      </c>
      <c r="S27" s="4">
        <f>SUM(Q27:R27)</f>
        <v>2572</v>
      </c>
      <c r="T27" s="13"/>
    </row>
    <row r="28" spans="1:20" s="1" customFormat="1" ht="12.75">
      <c r="A28" s="5" t="s">
        <v>26</v>
      </c>
      <c r="B28" s="8">
        <f aca="true" t="shared" si="3" ref="B28:N28">SUM(B25:B27)</f>
        <v>153</v>
      </c>
      <c r="C28" s="8">
        <f t="shared" si="3"/>
        <v>10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164</v>
      </c>
      <c r="I28" s="8">
        <f t="shared" si="3"/>
        <v>18</v>
      </c>
      <c r="J28" s="8">
        <f t="shared" si="3"/>
        <v>4</v>
      </c>
      <c r="K28" s="8">
        <f t="shared" si="3"/>
        <v>6</v>
      </c>
      <c r="L28" s="8">
        <f t="shared" si="3"/>
        <v>0</v>
      </c>
      <c r="M28" s="8">
        <f t="shared" si="3"/>
        <v>1</v>
      </c>
      <c r="N28" s="8">
        <f t="shared" si="3"/>
        <v>0</v>
      </c>
      <c r="O28" s="8">
        <f>SUM(O27,O26,O25)</f>
        <v>29</v>
      </c>
      <c r="P28" s="8">
        <f>SUM(P25:P27)</f>
        <v>193</v>
      </c>
      <c r="Q28" s="8">
        <f>SUM(Q25:Q27)</f>
        <v>6544</v>
      </c>
      <c r="R28" s="8">
        <f>SUM(R25:R27)</f>
        <v>1976</v>
      </c>
      <c r="S28" s="8">
        <f>SUM(S25:S27)</f>
        <v>8520</v>
      </c>
      <c r="T28" s="13"/>
    </row>
    <row r="29" spans="1:20" s="1" customFormat="1" ht="12.75">
      <c r="A29" s="78" t="s">
        <v>13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  <c r="T29" s="13"/>
    </row>
    <row r="30" spans="1:20" ht="12.75">
      <c r="A30" s="10" t="s">
        <v>14</v>
      </c>
      <c r="B30" s="18">
        <v>43</v>
      </c>
      <c r="C30" s="18">
        <v>2</v>
      </c>
      <c r="D30" s="18">
        <v>1</v>
      </c>
      <c r="E30" s="18">
        <v>0</v>
      </c>
      <c r="F30" s="18">
        <v>0</v>
      </c>
      <c r="G30" s="18">
        <v>0</v>
      </c>
      <c r="H30" s="18">
        <f>SUM(B30:G30)</f>
        <v>46</v>
      </c>
      <c r="I30" s="18">
        <v>8</v>
      </c>
      <c r="J30" s="18">
        <v>1</v>
      </c>
      <c r="K30" s="18">
        <v>2</v>
      </c>
      <c r="L30" s="18">
        <v>0</v>
      </c>
      <c r="M30" s="18">
        <v>0</v>
      </c>
      <c r="N30" s="18">
        <v>0</v>
      </c>
      <c r="O30" s="18">
        <f>SUM(I30:N30)</f>
        <v>11</v>
      </c>
      <c r="P30" s="12">
        <f>SUM(O30,H30)</f>
        <v>57</v>
      </c>
      <c r="Q30" s="4">
        <f>B30*$C$7+C30*$C$7+D30*$D$7+F30*$F$7+G30*$G$7+E30*$E$7</f>
        <v>1824</v>
      </c>
      <c r="R30" s="4">
        <f>I30*$J$7+J30*$J$7+K30*$K$7+M30*$M$7+N30*$N$7+L30*$L$7</f>
        <v>408</v>
      </c>
      <c r="S30" s="4">
        <f>SUM(Q30:R30)</f>
        <v>2232</v>
      </c>
      <c r="T30" s="13"/>
    </row>
    <row r="31" spans="1:20" ht="12.75">
      <c r="A31" s="10" t="s">
        <v>4</v>
      </c>
      <c r="B31" s="18">
        <v>43</v>
      </c>
      <c r="C31" s="18">
        <v>1</v>
      </c>
      <c r="D31" s="18">
        <v>2</v>
      </c>
      <c r="E31" s="18">
        <v>0</v>
      </c>
      <c r="F31" s="18">
        <v>1</v>
      </c>
      <c r="G31" s="18">
        <v>1</v>
      </c>
      <c r="H31" s="18">
        <f>SUM(B31:G31)</f>
        <v>48</v>
      </c>
      <c r="I31" s="18">
        <v>7</v>
      </c>
      <c r="J31" s="18">
        <v>1</v>
      </c>
      <c r="K31" s="18">
        <v>2</v>
      </c>
      <c r="L31" s="18">
        <v>0</v>
      </c>
      <c r="M31" s="18">
        <v>0</v>
      </c>
      <c r="N31" s="18">
        <v>0</v>
      </c>
      <c r="O31" s="18">
        <f>SUM(I31:N31)</f>
        <v>10</v>
      </c>
      <c r="P31" s="12">
        <f>SUM(O31,H31)</f>
        <v>58</v>
      </c>
      <c r="Q31" s="4">
        <f>B31*$C$7+C31*$C$7+D31*$D$7+F31*$F$7+G31*$G$7+E31*$E$7</f>
        <v>1829</v>
      </c>
      <c r="R31" s="4">
        <f>I31*$J$7+J31*$J$7+K31*$K$7+M31*$M$7+N31*$N$7+L31*$L$7</f>
        <v>368</v>
      </c>
      <c r="S31" s="4">
        <f>SUM(Q31:R31)</f>
        <v>2197</v>
      </c>
      <c r="T31" s="13"/>
    </row>
    <row r="32" spans="1:20" ht="12.75">
      <c r="A32" s="10" t="s">
        <v>7</v>
      </c>
      <c r="B32" s="18">
        <v>64</v>
      </c>
      <c r="C32" s="18">
        <v>1</v>
      </c>
      <c r="D32" s="18">
        <v>0</v>
      </c>
      <c r="E32" s="18">
        <v>0</v>
      </c>
      <c r="F32" s="18">
        <v>0</v>
      </c>
      <c r="G32" s="18">
        <v>0</v>
      </c>
      <c r="H32" s="18">
        <f>SUM(B32:G32)</f>
        <v>65</v>
      </c>
      <c r="I32" s="18">
        <v>7</v>
      </c>
      <c r="J32" s="18">
        <v>3</v>
      </c>
      <c r="K32" s="18">
        <v>1</v>
      </c>
      <c r="L32" s="18">
        <v>0</v>
      </c>
      <c r="M32" s="18">
        <v>0</v>
      </c>
      <c r="N32" s="18">
        <v>0</v>
      </c>
      <c r="O32" s="18">
        <f>SUM(I32:N32)</f>
        <v>11</v>
      </c>
      <c r="P32" s="12">
        <f>SUM(O32,H32)</f>
        <v>76</v>
      </c>
      <c r="Q32" s="4">
        <f>B32*$C$7+C32*$C$7+D32*$D$7+F32*$F$7+G32*$G$7+E32*$E$7</f>
        <v>2600</v>
      </c>
      <c r="R32" s="4">
        <f>I32*$J$7+J32*$J$7+K32*$K$7+M32*$M$7+N32*$N$7+L32*$L$7</f>
        <v>424</v>
      </c>
      <c r="S32" s="4">
        <f>SUM(Q32:R32)</f>
        <v>3024</v>
      </c>
      <c r="T32" s="13"/>
    </row>
    <row r="33" spans="1:20" s="1" customFormat="1" ht="12.75">
      <c r="A33" s="5" t="s">
        <v>27</v>
      </c>
      <c r="B33" s="8">
        <f aca="true" t="shared" si="4" ref="B33:N33">SUM(B30:B32)</f>
        <v>150</v>
      </c>
      <c r="C33" s="8">
        <f t="shared" si="4"/>
        <v>4</v>
      </c>
      <c r="D33" s="8">
        <f t="shared" si="4"/>
        <v>3</v>
      </c>
      <c r="E33" s="8">
        <f t="shared" si="4"/>
        <v>0</v>
      </c>
      <c r="F33" s="8">
        <f t="shared" si="4"/>
        <v>1</v>
      </c>
      <c r="G33" s="8">
        <f t="shared" si="4"/>
        <v>1</v>
      </c>
      <c r="H33" s="8">
        <f t="shared" si="4"/>
        <v>159</v>
      </c>
      <c r="I33" s="8">
        <f t="shared" si="4"/>
        <v>22</v>
      </c>
      <c r="J33" s="8">
        <f t="shared" si="4"/>
        <v>5</v>
      </c>
      <c r="K33" s="8">
        <f t="shared" si="4"/>
        <v>5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>SUM(O30:O32)</f>
        <v>32</v>
      </c>
      <c r="P33" s="8">
        <f>SUM(P30:P32)</f>
        <v>191</v>
      </c>
      <c r="Q33" s="8">
        <f>SUM(Q30:Q32)</f>
        <v>6253</v>
      </c>
      <c r="R33" s="8">
        <f>SUM(R30:R32)</f>
        <v>1200</v>
      </c>
      <c r="S33" s="8">
        <f>SUM(S30:S32)</f>
        <v>7453</v>
      </c>
      <c r="T33" s="13"/>
    </row>
    <row r="34" spans="1:20" s="1" customFormat="1" ht="12.7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13"/>
    </row>
    <row r="35" spans="1:20" s="1" customFormat="1" ht="12.75">
      <c r="A35" s="5" t="s">
        <v>28</v>
      </c>
      <c r="B35" s="8">
        <f aca="true" t="shared" si="5" ref="B35:O35">SUM(B33,B28,B23,B19,B14)</f>
        <v>851</v>
      </c>
      <c r="C35" s="8">
        <f t="shared" si="5"/>
        <v>131</v>
      </c>
      <c r="D35" s="8">
        <f t="shared" si="5"/>
        <v>69</v>
      </c>
      <c r="E35" s="8">
        <f t="shared" si="5"/>
        <v>0</v>
      </c>
      <c r="F35" s="8">
        <f t="shared" si="5"/>
        <v>11</v>
      </c>
      <c r="G35" s="22">
        <f t="shared" si="5"/>
        <v>3</v>
      </c>
      <c r="H35" s="24">
        <f t="shared" si="5"/>
        <v>1065</v>
      </c>
      <c r="I35" s="8">
        <f t="shared" si="5"/>
        <v>91</v>
      </c>
      <c r="J35" s="8">
        <f t="shared" si="5"/>
        <v>32</v>
      </c>
      <c r="K35" s="8">
        <f t="shared" si="5"/>
        <v>75</v>
      </c>
      <c r="L35" s="8">
        <f t="shared" si="5"/>
        <v>10</v>
      </c>
      <c r="M35" s="8">
        <f t="shared" si="5"/>
        <v>12</v>
      </c>
      <c r="N35" s="8">
        <f t="shared" si="5"/>
        <v>6</v>
      </c>
      <c r="O35" s="17">
        <f t="shared" si="5"/>
        <v>226</v>
      </c>
      <c r="P35" s="8">
        <f>SUM(P33,P28,P23,P19,P14)</f>
        <v>1291</v>
      </c>
      <c r="Q35" s="8">
        <f>SUM(Q33,Q28,Q23,Q19,Q14)</f>
        <v>41095</v>
      </c>
      <c r="R35" s="8">
        <f>SUM(R33,R28,R23,R19,R14)</f>
        <v>8058</v>
      </c>
      <c r="S35" s="8">
        <f>SUM(S33,S28,S23,S19,S14)</f>
        <v>49153</v>
      </c>
      <c r="T35" s="13"/>
    </row>
    <row r="36" spans="1:20" ht="12.75">
      <c r="A36" s="9" t="s">
        <v>31</v>
      </c>
      <c r="B36" s="9"/>
      <c r="C36" s="16"/>
      <c r="D36" s="16"/>
      <c r="E36" s="16"/>
      <c r="F36" s="16"/>
      <c r="G36" s="16"/>
      <c r="H36" s="23"/>
      <c r="I36" s="23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selectLockedCells="1" selectUnlockedCells="1"/>
  <mergeCells count="18">
    <mergeCell ref="A29:S29"/>
    <mergeCell ref="A34:S34"/>
    <mergeCell ref="R6:R7"/>
    <mergeCell ref="S6:S7"/>
    <mergeCell ref="A8:S8"/>
    <mergeCell ref="A15:S15"/>
    <mergeCell ref="A20:S20"/>
    <mergeCell ref="A24:S24"/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32.140625" style="0" customWidth="1"/>
    <col min="2" max="2" width="7.7109375" style="0" customWidth="1"/>
    <col min="3" max="7" width="6.8515625" style="0" customWidth="1"/>
    <col min="8" max="9" width="7.7109375" style="1" customWidth="1"/>
    <col min="10" max="14" width="6.8515625" style="0" customWidth="1"/>
    <col min="15" max="15" width="8.421875" style="1" customWidth="1"/>
    <col min="16" max="16" width="10.28125" style="1" customWidth="1"/>
    <col min="17" max="17" width="10.28125" style="0" customWidth="1"/>
    <col min="18" max="18" width="12.00390625" style="0" customWidth="1"/>
    <col min="19" max="19" width="8.57421875" style="0" bestFit="1" customWidth="1"/>
    <col min="20" max="20" width="5.57421875" style="0" customWidth="1"/>
  </cols>
  <sheetData>
    <row r="1" spans="1:20" ht="12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" customFormat="1" ht="12.75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s="1" customFormat="1" ht="12.7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s="1" customFormat="1" ht="15.75">
      <c r="A4" s="69" t="s">
        <v>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s="1" customFormat="1" ht="15.75">
      <c r="A5" s="70" t="s">
        <v>36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s="1" customFormat="1" ht="27" customHeight="1">
      <c r="A6" s="72" t="s">
        <v>29</v>
      </c>
      <c r="B6" s="73" t="s">
        <v>16</v>
      </c>
      <c r="C6" s="74"/>
      <c r="D6" s="74"/>
      <c r="E6" s="74"/>
      <c r="F6" s="74"/>
      <c r="G6" s="74"/>
      <c r="H6" s="75"/>
      <c r="I6" s="73" t="s">
        <v>17</v>
      </c>
      <c r="J6" s="74"/>
      <c r="K6" s="74"/>
      <c r="L6" s="74"/>
      <c r="M6" s="74"/>
      <c r="N6" s="74"/>
      <c r="O6" s="75"/>
      <c r="P6" s="76" t="s">
        <v>19</v>
      </c>
      <c r="Q6" s="75" t="s">
        <v>20</v>
      </c>
      <c r="R6" s="72" t="s">
        <v>21</v>
      </c>
      <c r="S6" s="72" t="s">
        <v>22</v>
      </c>
      <c r="T6" s="3"/>
    </row>
    <row r="7" spans="1:20" s="1" customFormat="1" ht="12.75">
      <c r="A7" s="72"/>
      <c r="B7" s="28" t="s">
        <v>32</v>
      </c>
      <c r="C7" s="6">
        <v>40</v>
      </c>
      <c r="D7" s="6">
        <v>24</v>
      </c>
      <c r="E7" s="6">
        <v>20</v>
      </c>
      <c r="F7" s="6">
        <v>12</v>
      </c>
      <c r="G7" s="6">
        <v>9</v>
      </c>
      <c r="H7" s="6" t="s">
        <v>18</v>
      </c>
      <c r="I7" s="6" t="s">
        <v>32</v>
      </c>
      <c r="J7" s="6">
        <v>40</v>
      </c>
      <c r="K7" s="6">
        <v>24</v>
      </c>
      <c r="L7" s="6">
        <v>20</v>
      </c>
      <c r="M7" s="6">
        <v>12</v>
      </c>
      <c r="N7" s="6">
        <v>9</v>
      </c>
      <c r="O7" s="7" t="s">
        <v>18</v>
      </c>
      <c r="P7" s="77"/>
      <c r="Q7" s="75"/>
      <c r="R7" s="72"/>
      <c r="S7" s="72"/>
      <c r="T7" s="3"/>
    </row>
    <row r="8" spans="1:20" s="1" customFormat="1" ht="12.75">
      <c r="A8" s="84" t="s">
        <v>15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6"/>
      <c r="Q8" s="85"/>
      <c r="R8" s="85"/>
      <c r="S8" s="87"/>
      <c r="T8" s="3"/>
    </row>
    <row r="9" spans="1:20" ht="12" customHeight="1">
      <c r="A9" s="10" t="s">
        <v>1</v>
      </c>
      <c r="B9" s="11">
        <v>109</v>
      </c>
      <c r="C9" s="11">
        <v>27</v>
      </c>
      <c r="D9" s="11">
        <v>4</v>
      </c>
      <c r="E9" s="11">
        <v>0</v>
      </c>
      <c r="F9" s="11">
        <v>2</v>
      </c>
      <c r="G9" s="11">
        <v>0</v>
      </c>
      <c r="H9" s="11">
        <f>SUM(B9:G9)</f>
        <v>142</v>
      </c>
      <c r="I9" s="18">
        <v>8</v>
      </c>
      <c r="J9" s="18">
        <v>4</v>
      </c>
      <c r="K9" s="18">
        <v>19</v>
      </c>
      <c r="L9" s="18">
        <v>0</v>
      </c>
      <c r="M9" s="18">
        <v>1</v>
      </c>
      <c r="N9" s="18">
        <v>0</v>
      </c>
      <c r="O9" s="18">
        <f>SUM(I9:N9)</f>
        <v>32</v>
      </c>
      <c r="P9" s="12">
        <f>H9+O9</f>
        <v>174</v>
      </c>
      <c r="Q9" s="19">
        <f>B9*$C$7+C9*$C$7+D9*$D$7+F9*$F$7+G9*$G$7+E9*$E$7</f>
        <v>5560</v>
      </c>
      <c r="R9" s="4">
        <f>I9*$J$7+J9*$J$7+K9*$K$7+M9*$M$7+N9*$N$7+L9*$L$7</f>
        <v>948</v>
      </c>
      <c r="S9" s="4">
        <f>SUM(Q9:R9)</f>
        <v>6508</v>
      </c>
      <c r="T9" s="13"/>
    </row>
    <row r="10" spans="1:20" ht="12.75">
      <c r="A10" s="10" t="s">
        <v>2</v>
      </c>
      <c r="B10" s="11">
        <v>45</v>
      </c>
      <c r="C10" s="11">
        <v>46</v>
      </c>
      <c r="D10" s="11">
        <v>27</v>
      </c>
      <c r="E10" s="11">
        <v>0</v>
      </c>
      <c r="F10" s="11">
        <v>7</v>
      </c>
      <c r="G10" s="11">
        <v>2</v>
      </c>
      <c r="H10" s="11">
        <f>SUM(B10:G10)</f>
        <v>127</v>
      </c>
      <c r="I10" s="18">
        <v>9</v>
      </c>
      <c r="J10" s="18">
        <v>4</v>
      </c>
      <c r="K10" s="18">
        <v>3</v>
      </c>
      <c r="L10" s="18">
        <v>9</v>
      </c>
      <c r="M10" s="18">
        <v>0</v>
      </c>
      <c r="N10" s="18">
        <v>0</v>
      </c>
      <c r="O10" s="18">
        <f>SUM(I10:N10)</f>
        <v>25</v>
      </c>
      <c r="P10" s="12">
        <f>H10+O10</f>
        <v>152</v>
      </c>
      <c r="Q10" s="19">
        <f>B10*$C$7+C10*$C$7+D10*$D$7+F10*$F$7+G10*$G$7+E10*$E$7</f>
        <v>4390</v>
      </c>
      <c r="R10" s="4">
        <f>I10*$J$7+J10*$J$7+K10*$K$7+M10*$M$7+N10*$N$7+L10*$L$7</f>
        <v>772</v>
      </c>
      <c r="S10" s="4">
        <f>SUM(Q10:R10)</f>
        <v>5162</v>
      </c>
      <c r="T10" s="13"/>
    </row>
    <row r="11" spans="1:20" ht="12.75">
      <c r="A11" s="10" t="s">
        <v>3</v>
      </c>
      <c r="B11" s="11">
        <v>76</v>
      </c>
      <c r="C11" s="11">
        <v>5</v>
      </c>
      <c r="D11" s="11">
        <v>1</v>
      </c>
      <c r="E11" s="11">
        <v>0</v>
      </c>
      <c r="F11" s="11">
        <v>0</v>
      </c>
      <c r="G11" s="11">
        <v>0</v>
      </c>
      <c r="H11" s="11">
        <f>SUM(B11:G11)</f>
        <v>82</v>
      </c>
      <c r="I11" s="18">
        <v>3</v>
      </c>
      <c r="J11" s="18">
        <v>3</v>
      </c>
      <c r="K11" s="18">
        <v>5</v>
      </c>
      <c r="L11" s="18">
        <v>2</v>
      </c>
      <c r="M11" s="18">
        <v>1</v>
      </c>
      <c r="N11" s="18">
        <v>1</v>
      </c>
      <c r="O11" s="18">
        <f>SUM(I11:N11)</f>
        <v>15</v>
      </c>
      <c r="P11" s="12">
        <f>H11+O11</f>
        <v>97</v>
      </c>
      <c r="Q11" s="19">
        <f>B11*$C$7+C11*$C$7+D11*$D$7+F11*$F$7+G11*$G$7</f>
        <v>3264</v>
      </c>
      <c r="R11" s="4">
        <f>I11*$J$7+J11*$J$7+K11*$K$7+M11*$M$7+N11*$N$7+L11*$L$7</f>
        <v>421</v>
      </c>
      <c r="S11" s="4">
        <f>SUM(Q11:R11)</f>
        <v>3685</v>
      </c>
      <c r="T11" s="13"/>
    </row>
    <row r="12" spans="1:20" ht="12.75">
      <c r="A12" s="10" t="s">
        <v>4</v>
      </c>
      <c r="B12" s="11">
        <v>28</v>
      </c>
      <c r="C12" s="11">
        <v>4</v>
      </c>
      <c r="D12" s="11">
        <v>4</v>
      </c>
      <c r="E12" s="11">
        <v>0</v>
      </c>
      <c r="F12" s="11">
        <v>0</v>
      </c>
      <c r="G12" s="11">
        <v>0</v>
      </c>
      <c r="H12" s="11">
        <f>SUM(B12:G12)</f>
        <v>36</v>
      </c>
      <c r="I12" s="18">
        <v>5</v>
      </c>
      <c r="J12" s="18">
        <v>0</v>
      </c>
      <c r="K12" s="18">
        <v>7</v>
      </c>
      <c r="L12" s="18">
        <v>0</v>
      </c>
      <c r="M12" s="18">
        <v>0</v>
      </c>
      <c r="N12" s="18">
        <v>0</v>
      </c>
      <c r="O12" s="18">
        <f>SUM(I12:N12)</f>
        <v>12</v>
      </c>
      <c r="P12" s="12">
        <f>H12+O12</f>
        <v>48</v>
      </c>
      <c r="Q12" s="19">
        <f>B12*$C$7+C12*$C$7+D12*$D$7+F12*$F$7+G12*$G$7</f>
        <v>1376</v>
      </c>
      <c r="R12" s="4">
        <f>I12*$J$7+J12*$J$7+K12*$K$7+M12*$M$7+N12*$N$7+L12*$L$7</f>
        <v>368</v>
      </c>
      <c r="S12" s="4">
        <f>SUM(Q12:R12)</f>
        <v>1744</v>
      </c>
      <c r="T12" s="13"/>
    </row>
    <row r="13" spans="1:20" ht="12.75">
      <c r="A13" s="10" t="s">
        <v>5</v>
      </c>
      <c r="B13" s="11">
        <v>70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f>SUM(B13:G13)</f>
        <v>72</v>
      </c>
      <c r="I13" s="18">
        <v>12</v>
      </c>
      <c r="J13" s="18">
        <v>3</v>
      </c>
      <c r="K13" s="18">
        <v>3</v>
      </c>
      <c r="L13" s="18">
        <v>0</v>
      </c>
      <c r="M13" s="18">
        <v>0</v>
      </c>
      <c r="N13" s="18">
        <v>0</v>
      </c>
      <c r="O13" s="18">
        <f>SUM(I13:N13)</f>
        <v>18</v>
      </c>
      <c r="P13" s="12">
        <f>H13+O13</f>
        <v>90</v>
      </c>
      <c r="Q13" s="19">
        <f>B13*$C$7+C13*$C$7+D13*$D$7+F13*$F$7+G13*$G$7</f>
        <v>2880</v>
      </c>
      <c r="R13" s="4">
        <f>I13*$J$7+J13*$J$7+K13*$K$7+M13*$M$7+N13*$N$7+L13*$L$7</f>
        <v>672</v>
      </c>
      <c r="S13" s="4">
        <f>SUM(Q13:R13)</f>
        <v>3552</v>
      </c>
      <c r="T13" s="13"/>
    </row>
    <row r="14" spans="1:20" s="1" customFormat="1" ht="12.75">
      <c r="A14" s="5" t="s">
        <v>23</v>
      </c>
      <c r="B14" s="8">
        <f aca="true" t="shared" si="0" ref="B14:S14">SUM(B9:B13)</f>
        <v>328</v>
      </c>
      <c r="C14" s="8">
        <f t="shared" si="0"/>
        <v>84</v>
      </c>
      <c r="D14" s="8">
        <f t="shared" si="0"/>
        <v>36</v>
      </c>
      <c r="E14" s="8">
        <f t="shared" si="0"/>
        <v>0</v>
      </c>
      <c r="F14" s="8">
        <f t="shared" si="0"/>
        <v>9</v>
      </c>
      <c r="G14" s="8">
        <f t="shared" si="0"/>
        <v>2</v>
      </c>
      <c r="H14" s="8">
        <f t="shared" si="0"/>
        <v>459</v>
      </c>
      <c r="I14" s="8">
        <f t="shared" si="0"/>
        <v>37</v>
      </c>
      <c r="J14" s="8">
        <f t="shared" si="0"/>
        <v>14</v>
      </c>
      <c r="K14" s="8">
        <f t="shared" si="0"/>
        <v>37</v>
      </c>
      <c r="L14" s="8">
        <f t="shared" si="0"/>
        <v>11</v>
      </c>
      <c r="M14" s="8">
        <f t="shared" si="0"/>
        <v>2</v>
      </c>
      <c r="N14" s="8">
        <f t="shared" si="0"/>
        <v>1</v>
      </c>
      <c r="O14" s="8">
        <f t="shared" si="0"/>
        <v>102</v>
      </c>
      <c r="P14" s="8">
        <f>SUM(P9:P13)</f>
        <v>561</v>
      </c>
      <c r="Q14" s="8">
        <f t="shared" si="0"/>
        <v>17470</v>
      </c>
      <c r="R14" s="8">
        <f t="shared" si="0"/>
        <v>3181</v>
      </c>
      <c r="S14" s="8">
        <f t="shared" si="0"/>
        <v>20651</v>
      </c>
      <c r="T14" s="13"/>
    </row>
    <row r="15" spans="1:20" s="1" customFormat="1" ht="12.75">
      <c r="A15" s="78" t="s">
        <v>6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80"/>
      <c r="T15" s="13"/>
    </row>
    <row r="16" spans="1:20" ht="12.75">
      <c r="A16" s="10" t="s">
        <v>4</v>
      </c>
      <c r="B16" s="18">
        <v>31</v>
      </c>
      <c r="C16" s="18">
        <v>19</v>
      </c>
      <c r="D16" s="18">
        <v>5</v>
      </c>
      <c r="E16" s="18">
        <v>0</v>
      </c>
      <c r="F16" s="18">
        <v>0</v>
      </c>
      <c r="G16" s="18">
        <v>0</v>
      </c>
      <c r="H16" s="18">
        <f>SUM(B16:G16)</f>
        <v>55</v>
      </c>
      <c r="I16" s="18">
        <v>2</v>
      </c>
      <c r="J16" s="18">
        <v>2</v>
      </c>
      <c r="K16" s="18">
        <v>6</v>
      </c>
      <c r="L16" s="18">
        <v>0</v>
      </c>
      <c r="M16" s="18">
        <v>0</v>
      </c>
      <c r="N16" s="18">
        <v>1</v>
      </c>
      <c r="O16" s="18">
        <f>SUM(I16:N16)</f>
        <v>11</v>
      </c>
      <c r="P16" s="12">
        <f>H16+O16</f>
        <v>66</v>
      </c>
      <c r="Q16" s="4">
        <f>B16*$C$7+C16*$C$7+D16*$D$7+F16*$F$7+G16*$G$7+E16*$E$7</f>
        <v>2120</v>
      </c>
      <c r="R16" s="4">
        <f>I16*$J$7+J16*$J$7+K16*$K$7+M16*$M$7+N16*$N$7+L16*$L$7</f>
        <v>313</v>
      </c>
      <c r="S16" s="4">
        <f>SUM(Q16:R16)</f>
        <v>2433</v>
      </c>
      <c r="T16" s="13"/>
    </row>
    <row r="17" spans="1:20" ht="12.75">
      <c r="A17" s="10" t="s">
        <v>35</v>
      </c>
      <c r="B17" s="18">
        <v>58</v>
      </c>
      <c r="C17" s="18">
        <v>6</v>
      </c>
      <c r="D17" s="18">
        <v>0</v>
      </c>
      <c r="E17" s="18">
        <v>0</v>
      </c>
      <c r="F17" s="18">
        <v>0</v>
      </c>
      <c r="G17" s="18">
        <v>0</v>
      </c>
      <c r="H17" s="18">
        <f>SUM(B17:G17)</f>
        <v>64</v>
      </c>
      <c r="I17" s="18">
        <v>2</v>
      </c>
      <c r="J17" s="18">
        <v>1</v>
      </c>
      <c r="K17" s="18">
        <v>8</v>
      </c>
      <c r="L17" s="18">
        <v>0</v>
      </c>
      <c r="M17" s="18">
        <v>0</v>
      </c>
      <c r="N17" s="18">
        <v>0</v>
      </c>
      <c r="O17" s="18">
        <f>SUM(I17:N17)</f>
        <v>11</v>
      </c>
      <c r="P17" s="12">
        <f>H17+O17</f>
        <v>75</v>
      </c>
      <c r="Q17" s="4">
        <f>B17*$C$7+C17*$C$7+D17*$D$7+F17*$F$7+G17*$G$7+E17*$E$7</f>
        <v>2560</v>
      </c>
      <c r="R17" s="4">
        <f>I17*$J$7+J17*$J$7+K17*$K$7+M17*$M$7+N17*$N$7+L17*$L$7</f>
        <v>312</v>
      </c>
      <c r="S17" s="4">
        <f>SUM(Q17:R17)</f>
        <v>2872</v>
      </c>
      <c r="T17" s="13"/>
    </row>
    <row r="18" spans="1:20" ht="12.75">
      <c r="A18" s="10" t="s">
        <v>7</v>
      </c>
      <c r="B18" s="18">
        <v>36</v>
      </c>
      <c r="C18" s="18">
        <v>6</v>
      </c>
      <c r="D18" s="18">
        <v>12</v>
      </c>
      <c r="E18" s="18">
        <v>0</v>
      </c>
      <c r="F18" s="18">
        <v>0</v>
      </c>
      <c r="G18" s="18">
        <v>0</v>
      </c>
      <c r="H18" s="18">
        <f>SUM(B18:G18)</f>
        <v>54</v>
      </c>
      <c r="I18" s="18">
        <v>3</v>
      </c>
      <c r="J18" s="18">
        <v>3</v>
      </c>
      <c r="K18" s="18">
        <v>1</v>
      </c>
      <c r="L18" s="18">
        <v>0</v>
      </c>
      <c r="M18" s="18">
        <v>6</v>
      </c>
      <c r="N18" s="18">
        <v>4</v>
      </c>
      <c r="O18" s="18">
        <f>SUM(I18:N18)</f>
        <v>17</v>
      </c>
      <c r="P18" s="12">
        <f>H18+O18</f>
        <v>71</v>
      </c>
      <c r="Q18" s="4">
        <f>B18*$C$7+C18*$C$7+D18*$D$7+F18*$F$7+G18*$G$7+E18*$E$7</f>
        <v>1968</v>
      </c>
      <c r="R18" s="4">
        <f>I18*$J$7+J18*$J$7+K18*$K$7+M18*$M$7+N18*$N$7+L18*$L$7</f>
        <v>372</v>
      </c>
      <c r="S18" s="4">
        <f>SUM(Q18:R18)</f>
        <v>2340</v>
      </c>
      <c r="T18" s="13"/>
    </row>
    <row r="19" spans="1:20" s="1" customFormat="1" ht="12.75">
      <c r="A19" s="5" t="s">
        <v>24</v>
      </c>
      <c r="B19" s="8">
        <f aca="true" t="shared" si="1" ref="B19:O19">SUM(B16:B18)</f>
        <v>125</v>
      </c>
      <c r="C19" s="8">
        <f t="shared" si="1"/>
        <v>31</v>
      </c>
      <c r="D19" s="8">
        <f t="shared" si="1"/>
        <v>17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173</v>
      </c>
      <c r="I19" s="8">
        <f t="shared" si="1"/>
        <v>7</v>
      </c>
      <c r="J19" s="8">
        <f t="shared" si="1"/>
        <v>6</v>
      </c>
      <c r="K19" s="8">
        <f t="shared" si="1"/>
        <v>15</v>
      </c>
      <c r="L19" s="8">
        <f t="shared" si="1"/>
        <v>0</v>
      </c>
      <c r="M19" s="8">
        <f t="shared" si="1"/>
        <v>6</v>
      </c>
      <c r="N19" s="8">
        <f t="shared" si="1"/>
        <v>5</v>
      </c>
      <c r="O19" s="8">
        <f t="shared" si="1"/>
        <v>39</v>
      </c>
      <c r="P19" s="8">
        <f>SUM(P16:P18)</f>
        <v>212</v>
      </c>
      <c r="Q19" s="8">
        <f>SUM(Q16:Q18)</f>
        <v>6648</v>
      </c>
      <c r="R19" s="8">
        <f>SUM(R16:R18)</f>
        <v>997</v>
      </c>
      <c r="S19" s="8">
        <f>SUM(S16:S18)</f>
        <v>7645</v>
      </c>
      <c r="T19" s="13"/>
    </row>
    <row r="20" spans="1:20" s="1" customFormat="1" ht="12.75">
      <c r="A20" s="78" t="s">
        <v>8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0"/>
      <c r="T20" s="13"/>
    </row>
    <row r="21" spans="1:20" ht="12.75">
      <c r="A21" s="10" t="s">
        <v>9</v>
      </c>
      <c r="B21" s="18">
        <v>47</v>
      </c>
      <c r="C21" s="18">
        <v>1</v>
      </c>
      <c r="D21" s="18">
        <v>0</v>
      </c>
      <c r="E21" s="18">
        <v>0</v>
      </c>
      <c r="F21" s="18">
        <v>0</v>
      </c>
      <c r="G21" s="18">
        <v>0</v>
      </c>
      <c r="H21" s="18">
        <f>SUM(B21:G21)</f>
        <v>48</v>
      </c>
      <c r="I21" s="18">
        <v>2</v>
      </c>
      <c r="J21" s="18">
        <v>3</v>
      </c>
      <c r="K21" s="18">
        <v>6</v>
      </c>
      <c r="L21" s="18">
        <v>0</v>
      </c>
      <c r="M21" s="18">
        <v>0</v>
      </c>
      <c r="N21" s="18">
        <v>0</v>
      </c>
      <c r="O21" s="18">
        <f>SUM(I21:N21)</f>
        <v>11</v>
      </c>
      <c r="P21" s="12">
        <f>H21+O21</f>
        <v>59</v>
      </c>
      <c r="Q21" s="4">
        <f>B21*$C$7+C21*$C$7+D21*$D$7+F21*$F$7+G21*$G$7+E21*$E$7</f>
        <v>1920</v>
      </c>
      <c r="R21" s="4">
        <f>I21*$J$7+J21*$J$7+K21*$K$7+M21*$M$7+N21*$N$7+L21*$L$7</f>
        <v>344</v>
      </c>
      <c r="S21" s="4">
        <f>SUM(Q21:R21)</f>
        <v>2264</v>
      </c>
      <c r="T21" s="13"/>
    </row>
    <row r="22" spans="1:20" ht="12.75">
      <c r="A22" s="10" t="s">
        <v>4</v>
      </c>
      <c r="B22" s="18">
        <v>46</v>
      </c>
      <c r="C22" s="18">
        <v>7</v>
      </c>
      <c r="D22" s="18">
        <v>7</v>
      </c>
      <c r="E22" s="18">
        <v>0</v>
      </c>
      <c r="F22" s="18">
        <v>0</v>
      </c>
      <c r="G22" s="18">
        <v>0</v>
      </c>
      <c r="H22" s="18">
        <f>SUM(B22:G22)</f>
        <v>60</v>
      </c>
      <c r="I22" s="18">
        <v>2</v>
      </c>
      <c r="J22" s="18">
        <v>3</v>
      </c>
      <c r="K22" s="18">
        <v>7</v>
      </c>
      <c r="L22" s="18">
        <v>0</v>
      </c>
      <c r="M22" s="18">
        <v>2</v>
      </c>
      <c r="N22" s="18">
        <v>0</v>
      </c>
      <c r="O22" s="18">
        <f>SUM(I22:N22)</f>
        <v>14</v>
      </c>
      <c r="P22" s="12">
        <f>H22+O22</f>
        <v>74</v>
      </c>
      <c r="Q22" s="4">
        <f>B22*$C$7+C22*$C$7+D22*$D$7+F22*$F$7+G22*$G$7+E22*$E$7</f>
        <v>2288</v>
      </c>
      <c r="R22" s="4">
        <f>I22*$J$7+J22*$J$7+K22*$K$7+M22*$M$7+N22*$N$7+L22*$L$7</f>
        <v>392</v>
      </c>
      <c r="S22" s="4">
        <f>SUM(Q22:R22)</f>
        <v>2680</v>
      </c>
      <c r="T22" s="13"/>
    </row>
    <row r="23" spans="1:20" s="1" customFormat="1" ht="14.25" customHeight="1">
      <c r="A23" s="5" t="s">
        <v>25</v>
      </c>
      <c r="B23" s="8">
        <f aca="true" t="shared" si="2" ref="B23:N23">SUM(B21:B22)</f>
        <v>93</v>
      </c>
      <c r="C23" s="8">
        <f t="shared" si="2"/>
        <v>8</v>
      </c>
      <c r="D23" s="8">
        <f t="shared" si="2"/>
        <v>7</v>
      </c>
      <c r="E23" s="8">
        <f t="shared" si="2"/>
        <v>0</v>
      </c>
      <c r="F23" s="8">
        <f t="shared" si="2"/>
        <v>0</v>
      </c>
      <c r="G23" s="8">
        <f t="shared" si="2"/>
        <v>0</v>
      </c>
      <c r="H23" s="8">
        <f t="shared" si="2"/>
        <v>108</v>
      </c>
      <c r="I23" s="8">
        <f t="shared" si="2"/>
        <v>4</v>
      </c>
      <c r="J23" s="8">
        <f t="shared" si="2"/>
        <v>6</v>
      </c>
      <c r="K23" s="8">
        <f t="shared" si="2"/>
        <v>13</v>
      </c>
      <c r="L23" s="8">
        <f t="shared" si="2"/>
        <v>0</v>
      </c>
      <c r="M23" s="8">
        <f t="shared" si="2"/>
        <v>2</v>
      </c>
      <c r="N23" s="8">
        <f t="shared" si="2"/>
        <v>0</v>
      </c>
      <c r="O23" s="8">
        <f>SUM(O21:O22)</f>
        <v>25</v>
      </c>
      <c r="P23" s="8">
        <f>SUM(P21:P22)</f>
        <v>133</v>
      </c>
      <c r="Q23" s="8">
        <f>SUM(Q21:Q22)</f>
        <v>4208</v>
      </c>
      <c r="R23" s="8">
        <f>SUM(R21:R22)</f>
        <v>736</v>
      </c>
      <c r="S23" s="8">
        <f>SUM(S21:S22)</f>
        <v>4944</v>
      </c>
      <c r="T23" s="13"/>
    </row>
    <row r="24" spans="1:20" s="1" customFormat="1" ht="12.75">
      <c r="A24" s="78" t="s">
        <v>10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/>
      <c r="T24" s="13"/>
    </row>
    <row r="25" spans="1:20" ht="12.75">
      <c r="A25" s="10" t="s">
        <v>11</v>
      </c>
      <c r="B25" s="18">
        <v>43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f>SUM(B25:G25)</f>
        <v>43</v>
      </c>
      <c r="I25" s="18">
        <v>2</v>
      </c>
      <c r="J25" s="18">
        <v>4</v>
      </c>
      <c r="K25" s="18">
        <v>0</v>
      </c>
      <c r="L25" s="18">
        <v>0</v>
      </c>
      <c r="M25" s="18">
        <v>0</v>
      </c>
      <c r="N25" s="18">
        <v>0</v>
      </c>
      <c r="O25" s="18">
        <f>SUM(I25:N25)</f>
        <v>6</v>
      </c>
      <c r="P25" s="12">
        <f>SUM(O25,H25)</f>
        <v>49</v>
      </c>
      <c r="Q25" s="4">
        <f>B25*$C$7+C25*$C$7+D25*$D$7+F25*$F$7+G25*$G$7+E25*$E$7</f>
        <v>1720</v>
      </c>
      <c r="R25" s="4">
        <f>I25*$J$7+J25*$J$7+K25*$K$7+M25*$M$7+N25*$N$7+L25*$L$7</f>
        <v>240</v>
      </c>
      <c r="S25" s="4">
        <f>SUM(Q25:R25)</f>
        <v>1960</v>
      </c>
      <c r="T25" s="13"/>
    </row>
    <row r="26" spans="1:20" s="2" customFormat="1" ht="12.75">
      <c r="A26" s="14" t="s">
        <v>12</v>
      </c>
      <c r="B26" s="18">
        <v>80</v>
      </c>
      <c r="C26" s="18">
        <v>1</v>
      </c>
      <c r="D26" s="18">
        <v>0</v>
      </c>
      <c r="E26" s="18">
        <v>0</v>
      </c>
      <c r="F26" s="18">
        <v>0</v>
      </c>
      <c r="G26" s="18">
        <v>0</v>
      </c>
      <c r="H26" s="18">
        <f>SUM(B26:G26)</f>
        <v>81</v>
      </c>
      <c r="I26" s="18">
        <v>16</v>
      </c>
      <c r="J26" s="18">
        <v>4</v>
      </c>
      <c r="K26" s="18">
        <v>1</v>
      </c>
      <c r="L26" s="18">
        <v>0</v>
      </c>
      <c r="M26" s="18">
        <v>0</v>
      </c>
      <c r="N26" s="18">
        <v>0</v>
      </c>
      <c r="O26" s="18">
        <f>SUM(I26:N26)</f>
        <v>21</v>
      </c>
      <c r="P26" s="12">
        <f>SUM(O26,H26)</f>
        <v>102</v>
      </c>
      <c r="Q26" s="4">
        <f>B26*$C$7+C26*$C$7+D26*$D$7+F26*$F$7+G26*$G$7+E26*$E$7</f>
        <v>3240</v>
      </c>
      <c r="R26" s="4">
        <f>I26*$J$7+J26*$J$7+K26*$K$7+M26*$M$7+N26*$N$7+L26*$L$7</f>
        <v>824</v>
      </c>
      <c r="S26" s="4">
        <f>SUM(Q26:R26)</f>
        <v>4064</v>
      </c>
      <c r="T26" s="15"/>
    </row>
    <row r="27" spans="1:20" ht="12.75">
      <c r="A27" s="10" t="s">
        <v>4</v>
      </c>
      <c r="B27" s="18">
        <v>30</v>
      </c>
      <c r="C27" s="18">
        <v>10</v>
      </c>
      <c r="D27" s="18">
        <v>1</v>
      </c>
      <c r="E27" s="18">
        <v>0</v>
      </c>
      <c r="F27" s="18">
        <v>0</v>
      </c>
      <c r="G27" s="18">
        <v>0</v>
      </c>
      <c r="H27" s="18">
        <f>SUM(B27:G27)</f>
        <v>41</v>
      </c>
      <c r="I27" s="18">
        <v>0</v>
      </c>
      <c r="J27" s="18">
        <v>0</v>
      </c>
      <c r="K27" s="18">
        <v>2</v>
      </c>
      <c r="L27" s="18">
        <v>0</v>
      </c>
      <c r="M27" s="18">
        <v>0</v>
      </c>
      <c r="N27" s="18">
        <v>0</v>
      </c>
      <c r="O27" s="18">
        <f>SUM(I27:N27)</f>
        <v>2</v>
      </c>
      <c r="P27" s="12">
        <f>SUM(O27,H27)</f>
        <v>43</v>
      </c>
      <c r="Q27" s="4">
        <f>B27*$C$7+C27*$C$7+D27*$D$7+F27*$F$7+G27*$G$7+E27*$E$7</f>
        <v>1624</v>
      </c>
      <c r="R27" s="20">
        <f>SUM(R25:R26)</f>
        <v>1064</v>
      </c>
      <c r="S27" s="4">
        <f>SUM(Q27:R27)</f>
        <v>2688</v>
      </c>
      <c r="T27" s="13"/>
    </row>
    <row r="28" spans="1:20" s="1" customFormat="1" ht="12.75">
      <c r="A28" s="5" t="s">
        <v>26</v>
      </c>
      <c r="B28" s="8">
        <f aca="true" t="shared" si="3" ref="B28:N28">SUM(B25:B27)</f>
        <v>153</v>
      </c>
      <c r="C28" s="8">
        <f t="shared" si="3"/>
        <v>11</v>
      </c>
      <c r="D28" s="8">
        <f t="shared" si="3"/>
        <v>1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165</v>
      </c>
      <c r="I28" s="8">
        <f t="shared" si="3"/>
        <v>18</v>
      </c>
      <c r="J28" s="8">
        <f t="shared" si="3"/>
        <v>8</v>
      </c>
      <c r="K28" s="8">
        <f t="shared" si="3"/>
        <v>3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>SUM(O27,O26,O25)</f>
        <v>29</v>
      </c>
      <c r="P28" s="8">
        <f>SUM(P25:P27)</f>
        <v>194</v>
      </c>
      <c r="Q28" s="8">
        <f>SUM(Q25:Q27)</f>
        <v>6584</v>
      </c>
      <c r="R28" s="8">
        <f>SUM(R25:R27)</f>
        <v>2128</v>
      </c>
      <c r="S28" s="8">
        <f>SUM(S25:S27)</f>
        <v>8712</v>
      </c>
      <c r="T28" s="13"/>
    </row>
    <row r="29" spans="1:20" s="1" customFormat="1" ht="12.75">
      <c r="A29" s="78" t="s">
        <v>13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80"/>
      <c r="T29" s="13"/>
    </row>
    <row r="30" spans="1:20" ht="12.75">
      <c r="A30" s="10" t="s">
        <v>14</v>
      </c>
      <c r="B30" s="18">
        <v>43</v>
      </c>
      <c r="C30" s="18">
        <v>2</v>
      </c>
      <c r="D30" s="18">
        <v>1</v>
      </c>
      <c r="E30" s="18">
        <v>0</v>
      </c>
      <c r="F30" s="18">
        <v>0</v>
      </c>
      <c r="G30" s="18">
        <v>0</v>
      </c>
      <c r="H30" s="18">
        <f>SUM(B30:G30)</f>
        <v>46</v>
      </c>
      <c r="I30" s="18">
        <v>7</v>
      </c>
      <c r="J30" s="18">
        <v>1</v>
      </c>
      <c r="K30" s="18">
        <v>2</v>
      </c>
      <c r="L30" s="18">
        <v>0</v>
      </c>
      <c r="M30" s="18">
        <v>0</v>
      </c>
      <c r="N30" s="18">
        <v>0</v>
      </c>
      <c r="O30" s="18">
        <f>SUM(I30:N30)</f>
        <v>10</v>
      </c>
      <c r="P30" s="12">
        <f>SUM(O30,H30)</f>
        <v>56</v>
      </c>
      <c r="Q30" s="4">
        <f>B30*$C$7+C30*$C$7+D30*$D$7+F30*$F$7+G30*$G$7+E30*$E$7</f>
        <v>1824</v>
      </c>
      <c r="R30" s="4">
        <f>I30*$J$7+J30*$J$7+K30*$K$7+M30*$M$7+N30*$N$7+L30*$L$7</f>
        <v>368</v>
      </c>
      <c r="S30" s="4">
        <f>SUM(Q30:R30)</f>
        <v>2192</v>
      </c>
      <c r="T30" s="13"/>
    </row>
    <row r="31" spans="1:20" ht="12.75">
      <c r="A31" s="10" t="s">
        <v>4</v>
      </c>
      <c r="B31" s="18">
        <v>43</v>
      </c>
      <c r="C31" s="18">
        <v>1</v>
      </c>
      <c r="D31" s="18">
        <v>2</v>
      </c>
      <c r="E31" s="18">
        <v>0</v>
      </c>
      <c r="F31" s="18">
        <v>1</v>
      </c>
      <c r="G31" s="18">
        <v>1</v>
      </c>
      <c r="H31" s="18">
        <f>SUM(B31:G31)</f>
        <v>48</v>
      </c>
      <c r="I31" s="18">
        <v>7</v>
      </c>
      <c r="J31" s="18">
        <v>1</v>
      </c>
      <c r="K31" s="18">
        <v>2</v>
      </c>
      <c r="L31" s="18">
        <v>0</v>
      </c>
      <c r="M31" s="18">
        <v>0</v>
      </c>
      <c r="N31" s="18">
        <v>0</v>
      </c>
      <c r="O31" s="18">
        <f>SUM(I31:N31)</f>
        <v>10</v>
      </c>
      <c r="P31" s="12">
        <f>SUM(O31,H31)</f>
        <v>58</v>
      </c>
      <c r="Q31" s="4">
        <f>B31*$C$7+C31*$C$7+D31*$D$7+F31*$F$7+G31*$G$7+E31*$E$7</f>
        <v>1829</v>
      </c>
      <c r="R31" s="4">
        <f>I31*$J$7+J31*$J$7+K31*$K$7+M31*$M$7+N31*$N$7+L31*$L$7</f>
        <v>368</v>
      </c>
      <c r="S31" s="4">
        <f>SUM(Q31:R31)</f>
        <v>2197</v>
      </c>
      <c r="T31" s="13"/>
    </row>
    <row r="32" spans="1:20" ht="12.75">
      <c r="A32" s="10" t="s">
        <v>7</v>
      </c>
      <c r="B32" s="18">
        <v>64</v>
      </c>
      <c r="C32" s="18">
        <v>1</v>
      </c>
      <c r="D32" s="18">
        <v>0</v>
      </c>
      <c r="E32" s="18">
        <v>0</v>
      </c>
      <c r="F32" s="18">
        <v>0</v>
      </c>
      <c r="G32" s="18">
        <v>0</v>
      </c>
      <c r="H32" s="18">
        <f>SUM(B32:G32)</f>
        <v>65</v>
      </c>
      <c r="I32" s="18">
        <v>7</v>
      </c>
      <c r="J32" s="18">
        <v>6</v>
      </c>
      <c r="K32" s="18">
        <v>1</v>
      </c>
      <c r="L32" s="18">
        <v>0</v>
      </c>
      <c r="M32" s="18">
        <v>0</v>
      </c>
      <c r="N32" s="18">
        <v>0</v>
      </c>
      <c r="O32" s="18">
        <f>SUM(I32:N32)</f>
        <v>14</v>
      </c>
      <c r="P32" s="12">
        <f>SUM(O32,H32)</f>
        <v>79</v>
      </c>
      <c r="Q32" s="4">
        <f>B32*$C$7+C32*$C$7+D32*$D$7+F32*$F$7+G32*$G$7+E32*$E$7</f>
        <v>2600</v>
      </c>
      <c r="R32" s="4">
        <f>I32*$J$7+J32*$J$7+K32*$K$7+M32*$M$7+N32*$N$7+L32*$L$7</f>
        <v>544</v>
      </c>
      <c r="S32" s="4">
        <f>SUM(Q32:R32)</f>
        <v>3144</v>
      </c>
      <c r="T32" s="13"/>
    </row>
    <row r="33" spans="1:20" s="1" customFormat="1" ht="12.75">
      <c r="A33" s="5" t="s">
        <v>27</v>
      </c>
      <c r="B33" s="8">
        <f aca="true" t="shared" si="4" ref="B33:N33">SUM(B30:B32)</f>
        <v>150</v>
      </c>
      <c r="C33" s="8">
        <f t="shared" si="4"/>
        <v>4</v>
      </c>
      <c r="D33" s="8">
        <f t="shared" si="4"/>
        <v>3</v>
      </c>
      <c r="E33" s="8">
        <f t="shared" si="4"/>
        <v>0</v>
      </c>
      <c r="F33" s="8">
        <f t="shared" si="4"/>
        <v>1</v>
      </c>
      <c r="G33" s="8">
        <f t="shared" si="4"/>
        <v>1</v>
      </c>
      <c r="H33" s="8">
        <f t="shared" si="4"/>
        <v>159</v>
      </c>
      <c r="I33" s="8">
        <f t="shared" si="4"/>
        <v>21</v>
      </c>
      <c r="J33" s="8">
        <f t="shared" si="4"/>
        <v>8</v>
      </c>
      <c r="K33" s="8">
        <f t="shared" si="4"/>
        <v>5</v>
      </c>
      <c r="L33" s="8">
        <f t="shared" si="4"/>
        <v>0</v>
      </c>
      <c r="M33" s="8">
        <f t="shared" si="4"/>
        <v>0</v>
      </c>
      <c r="N33" s="8">
        <f t="shared" si="4"/>
        <v>0</v>
      </c>
      <c r="O33" s="8">
        <f>SUM(O30:O32)</f>
        <v>34</v>
      </c>
      <c r="P33" s="8">
        <f>SUM(P30:P32)</f>
        <v>193</v>
      </c>
      <c r="Q33" s="8">
        <f>SUM(Q30:Q32)</f>
        <v>6253</v>
      </c>
      <c r="R33" s="8">
        <f>SUM(R30:R32)</f>
        <v>1280</v>
      </c>
      <c r="S33" s="8">
        <f>SUM(S30:S32)</f>
        <v>7533</v>
      </c>
      <c r="T33" s="13"/>
    </row>
    <row r="34" spans="1:20" s="1" customFormat="1" ht="12.7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13"/>
    </row>
    <row r="35" spans="1:20" s="1" customFormat="1" ht="12.75">
      <c r="A35" s="5" t="s">
        <v>28</v>
      </c>
      <c r="B35" s="8">
        <f aca="true" t="shared" si="5" ref="B35:O35">SUM(B33,B28,B23,B19,B14)</f>
        <v>849</v>
      </c>
      <c r="C35" s="8">
        <f t="shared" si="5"/>
        <v>138</v>
      </c>
      <c r="D35" s="8">
        <f t="shared" si="5"/>
        <v>64</v>
      </c>
      <c r="E35" s="8">
        <f t="shared" si="5"/>
        <v>0</v>
      </c>
      <c r="F35" s="8">
        <f t="shared" si="5"/>
        <v>10</v>
      </c>
      <c r="G35" s="22">
        <f t="shared" si="5"/>
        <v>3</v>
      </c>
      <c r="H35" s="24">
        <f t="shared" si="5"/>
        <v>1064</v>
      </c>
      <c r="I35" s="8">
        <f t="shared" si="5"/>
        <v>87</v>
      </c>
      <c r="J35" s="8">
        <f t="shared" si="5"/>
        <v>42</v>
      </c>
      <c r="K35" s="8">
        <f t="shared" si="5"/>
        <v>73</v>
      </c>
      <c r="L35" s="8">
        <f t="shared" si="5"/>
        <v>11</v>
      </c>
      <c r="M35" s="8">
        <f t="shared" si="5"/>
        <v>10</v>
      </c>
      <c r="N35" s="8">
        <f t="shared" si="5"/>
        <v>6</v>
      </c>
      <c r="O35" s="17">
        <f t="shared" si="5"/>
        <v>229</v>
      </c>
      <c r="P35" s="8">
        <f>SUM(P33,P28,P23,P19,P14)</f>
        <v>1293</v>
      </c>
      <c r="Q35" s="8">
        <f>SUM(Q33,Q28,Q23,Q19,Q14)</f>
        <v>41163</v>
      </c>
      <c r="R35" s="8">
        <f>SUM(R33,R28,R23,R19,R14)</f>
        <v>8322</v>
      </c>
      <c r="S35" s="8">
        <f>SUM(S33,S28,S23,S19,S14)</f>
        <v>49485</v>
      </c>
      <c r="T35" s="13"/>
    </row>
    <row r="36" spans="1:20" ht="12.75">
      <c r="A36" s="9" t="s">
        <v>31</v>
      </c>
      <c r="B36" s="9"/>
      <c r="C36" s="16"/>
      <c r="D36" s="16"/>
      <c r="E36" s="16"/>
      <c r="F36" s="16"/>
      <c r="G36" s="16"/>
      <c r="H36" s="23"/>
      <c r="I36" s="23"/>
      <c r="J36" s="16"/>
      <c r="K36" s="16"/>
      <c r="L36" s="16"/>
      <c r="M36" s="16"/>
      <c r="N36" s="16"/>
      <c r="Q36" s="16"/>
      <c r="R36" s="16"/>
      <c r="S36" s="16"/>
      <c r="T36" s="16"/>
    </row>
  </sheetData>
  <sheetProtection selectLockedCells="1" selectUnlockedCells="1"/>
  <mergeCells count="18">
    <mergeCell ref="A29:S29"/>
    <mergeCell ref="A34:S34"/>
    <mergeCell ref="R6:R7"/>
    <mergeCell ref="S6:S7"/>
    <mergeCell ref="A8:S8"/>
    <mergeCell ref="A15:S15"/>
    <mergeCell ref="A20:S20"/>
    <mergeCell ref="A24:S24"/>
    <mergeCell ref="A1:T1"/>
    <mergeCell ref="A2:T2"/>
    <mergeCell ref="A3:T3"/>
    <mergeCell ref="A4:T4"/>
    <mergeCell ref="A5:T5"/>
    <mergeCell ref="A6:A7"/>
    <mergeCell ref="B6:H6"/>
    <mergeCell ref="I6:O6"/>
    <mergeCell ref="P6:P7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5" zoomScaleNormal="75" zoomScalePageLayoutView="0" workbookViewId="0" topLeftCell="A10">
      <selection activeCell="A5" sqref="A5:U5"/>
    </sheetView>
  </sheetViews>
  <sheetFormatPr defaultColWidth="9.140625" defaultRowHeight="12.75"/>
  <cols>
    <col min="1" max="1" width="44.28125" style="31" customWidth="1"/>
    <col min="2" max="2" width="7.7109375" style="31" customWidth="1"/>
    <col min="3" max="7" width="6.8515625" style="31" customWidth="1"/>
    <col min="8" max="9" width="7.7109375" style="32" customWidth="1"/>
    <col min="10" max="15" width="6.8515625" style="31" customWidth="1"/>
    <col min="16" max="16" width="8.421875" style="32" customWidth="1"/>
    <col min="17" max="17" width="10.28125" style="32" customWidth="1"/>
    <col min="18" max="18" width="10.28125" style="31" customWidth="1"/>
    <col min="19" max="19" width="12.421875" style="31" customWidth="1"/>
    <col min="20" max="20" width="8.57421875" style="31" bestFit="1" customWidth="1"/>
    <col min="21" max="21" width="5.57421875" style="31" customWidth="1"/>
    <col min="22" max="16384" width="9.140625" style="31" customWidth="1"/>
  </cols>
  <sheetData>
    <row r="1" spans="1:21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32" customFormat="1" ht="15.75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s="32" customFormat="1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32" customFormat="1" ht="15.75">
      <c r="A4" s="88" t="s">
        <v>58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32" customFormat="1" ht="15.75">
      <c r="A5" s="88" t="s">
        <v>57</v>
      </c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s="32" customFormat="1" ht="12.75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32" customFormat="1" ht="27" customHeight="1">
      <c r="A7" s="90" t="s">
        <v>45</v>
      </c>
      <c r="B7" s="91" t="s">
        <v>40</v>
      </c>
      <c r="C7" s="92"/>
      <c r="D7" s="92"/>
      <c r="E7" s="92"/>
      <c r="F7" s="92"/>
      <c r="G7" s="92"/>
      <c r="H7" s="93"/>
      <c r="I7" s="91" t="s">
        <v>41</v>
      </c>
      <c r="J7" s="92"/>
      <c r="K7" s="92"/>
      <c r="L7" s="92"/>
      <c r="M7" s="92"/>
      <c r="N7" s="92"/>
      <c r="O7" s="92"/>
      <c r="P7" s="93"/>
      <c r="Q7" s="76" t="s">
        <v>19</v>
      </c>
      <c r="R7" s="93" t="s">
        <v>42</v>
      </c>
      <c r="S7" s="90" t="s">
        <v>46</v>
      </c>
      <c r="T7" s="90" t="s">
        <v>22</v>
      </c>
      <c r="U7" s="33"/>
    </row>
    <row r="8" spans="1:21" s="32" customFormat="1" ht="16.5" customHeight="1">
      <c r="A8" s="90"/>
      <c r="B8" s="39" t="s">
        <v>32</v>
      </c>
      <c r="C8" s="40">
        <v>40</v>
      </c>
      <c r="D8" s="40">
        <v>24</v>
      </c>
      <c r="E8" s="40">
        <v>20</v>
      </c>
      <c r="F8" s="40">
        <v>12</v>
      </c>
      <c r="G8" s="40">
        <v>9</v>
      </c>
      <c r="H8" s="40" t="s">
        <v>18</v>
      </c>
      <c r="I8" s="40" t="s">
        <v>32</v>
      </c>
      <c r="J8" s="40">
        <v>40</v>
      </c>
      <c r="K8" s="40">
        <v>28</v>
      </c>
      <c r="L8" s="40">
        <v>24</v>
      </c>
      <c r="M8" s="40">
        <v>20</v>
      </c>
      <c r="N8" s="40">
        <v>12</v>
      </c>
      <c r="O8" s="40">
        <v>9</v>
      </c>
      <c r="P8" s="41" t="s">
        <v>18</v>
      </c>
      <c r="Q8" s="77"/>
      <c r="R8" s="93"/>
      <c r="S8" s="90"/>
      <c r="T8" s="90"/>
      <c r="U8" s="33"/>
    </row>
    <row r="9" spans="1:21" s="32" customFormat="1" ht="24.75" customHeight="1">
      <c r="A9" s="100" t="s">
        <v>15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33"/>
    </row>
    <row r="10" spans="1:21" ht="24.75" customHeight="1">
      <c r="A10" s="43" t="s">
        <v>47</v>
      </c>
      <c r="B10" s="44">
        <v>109</v>
      </c>
      <c r="C10" s="44">
        <v>27</v>
      </c>
      <c r="D10" s="44">
        <v>4</v>
      </c>
      <c r="E10" s="44"/>
      <c r="F10" s="44">
        <v>2</v>
      </c>
      <c r="G10" s="44"/>
      <c r="H10" s="45">
        <f>SUM(B10:G10)</f>
        <v>142</v>
      </c>
      <c r="I10" s="44">
        <v>8</v>
      </c>
      <c r="J10" s="44">
        <v>5</v>
      </c>
      <c r="K10" s="44"/>
      <c r="L10" s="44">
        <v>20</v>
      </c>
      <c r="M10" s="44"/>
      <c r="N10" s="44">
        <v>1</v>
      </c>
      <c r="O10" s="44"/>
      <c r="P10" s="46">
        <f>SUM(I10:O10)</f>
        <v>34</v>
      </c>
      <c r="Q10" s="44">
        <f>H10+P10</f>
        <v>176</v>
      </c>
      <c r="R10" s="47">
        <f>B10*$C$8+C10*$C$8+D10*$D$8+F10*$F$8+G10*$G$8+E10*$E$8</f>
        <v>5560</v>
      </c>
      <c r="S10" s="48">
        <f>I10*$J$8+J10*$J$8+L10*$L$8+N10*$N$8+O10*$O$8+M10*$M$8</f>
        <v>1012</v>
      </c>
      <c r="T10" s="48">
        <f>SUM(R10:S10)</f>
        <v>6572</v>
      </c>
      <c r="U10" s="30"/>
    </row>
    <row r="11" spans="1:21" ht="24.75" customHeight="1">
      <c r="A11" s="43" t="s">
        <v>48</v>
      </c>
      <c r="B11" s="44">
        <v>45</v>
      </c>
      <c r="C11" s="44">
        <v>46</v>
      </c>
      <c r="D11" s="44">
        <v>27</v>
      </c>
      <c r="E11" s="44"/>
      <c r="F11" s="44">
        <v>7</v>
      </c>
      <c r="G11" s="44">
        <v>2</v>
      </c>
      <c r="H11" s="45">
        <f>SUM(B11:G11)</f>
        <v>127</v>
      </c>
      <c r="I11" s="44">
        <v>9</v>
      </c>
      <c r="J11" s="44">
        <v>4</v>
      </c>
      <c r="K11" s="44"/>
      <c r="L11" s="44">
        <v>3</v>
      </c>
      <c r="M11" s="44">
        <v>8</v>
      </c>
      <c r="N11" s="44"/>
      <c r="O11" s="44"/>
      <c r="P11" s="46">
        <f>SUM(I11:O11)</f>
        <v>24</v>
      </c>
      <c r="Q11" s="44">
        <f>H11+P11</f>
        <v>151</v>
      </c>
      <c r="R11" s="47">
        <f>B11*$C$8+C11*$C$8+D11*$D$8+F11*$F$8+G11*$G$8+E11*$E$8</f>
        <v>4390</v>
      </c>
      <c r="S11" s="48">
        <f>I11*$J$8+J11*$J$8+L11*$L$8+N11*$N$8+O11*$O$8+M11*$M$8</f>
        <v>752</v>
      </c>
      <c r="T11" s="48">
        <f>SUM(R11:S11)</f>
        <v>5142</v>
      </c>
      <c r="U11" s="30"/>
    </row>
    <row r="12" spans="1:21" ht="24.75" customHeight="1">
      <c r="A12" s="43" t="s">
        <v>49</v>
      </c>
      <c r="B12" s="44">
        <v>76</v>
      </c>
      <c r="C12" s="44">
        <v>5</v>
      </c>
      <c r="D12" s="44">
        <v>1</v>
      </c>
      <c r="E12" s="44"/>
      <c r="F12" s="44"/>
      <c r="G12" s="44"/>
      <c r="H12" s="45">
        <f>SUM(B12:G12)</f>
        <v>82</v>
      </c>
      <c r="I12" s="44">
        <v>3</v>
      </c>
      <c r="J12" s="44">
        <v>1</v>
      </c>
      <c r="K12" s="44">
        <v>2</v>
      </c>
      <c r="L12" s="44">
        <v>5</v>
      </c>
      <c r="M12" s="44">
        <v>1</v>
      </c>
      <c r="N12" s="44">
        <v>1</v>
      </c>
      <c r="O12" s="44"/>
      <c r="P12" s="46">
        <f>SUM(I12:O12)</f>
        <v>13</v>
      </c>
      <c r="Q12" s="44">
        <f>H12+P12</f>
        <v>95</v>
      </c>
      <c r="R12" s="47">
        <f>B12*$C$8+C12*$C$8+D12*$D$8+F12*$F$8+G12*$G$8</f>
        <v>3264</v>
      </c>
      <c r="S12" s="48">
        <f>I12*$J$8+J12*$J$8+L12*$L$8+N12*$N$8+O12*$O$8+M12*$M$8</f>
        <v>312</v>
      </c>
      <c r="T12" s="48">
        <f>SUM(R12:S12)</f>
        <v>3576</v>
      </c>
      <c r="U12" s="30"/>
    </row>
    <row r="13" spans="1:21" ht="24.75" customHeight="1">
      <c r="A13" s="43" t="s">
        <v>50</v>
      </c>
      <c r="B13" s="44">
        <v>28</v>
      </c>
      <c r="C13" s="44">
        <v>4</v>
      </c>
      <c r="D13" s="44">
        <v>4</v>
      </c>
      <c r="E13" s="44"/>
      <c r="F13" s="44"/>
      <c r="G13" s="44"/>
      <c r="H13" s="45">
        <f>SUM(B13:G13)</f>
        <v>36</v>
      </c>
      <c r="I13" s="44">
        <v>5</v>
      </c>
      <c r="J13" s="44"/>
      <c r="K13" s="44"/>
      <c r="L13" s="44">
        <v>7</v>
      </c>
      <c r="M13" s="44"/>
      <c r="N13" s="44"/>
      <c r="O13" s="44"/>
      <c r="P13" s="46">
        <f>SUM(I13:O13)</f>
        <v>12</v>
      </c>
      <c r="Q13" s="44">
        <f>H13+P13</f>
        <v>48</v>
      </c>
      <c r="R13" s="47">
        <f>B13*$C$8+C13*$C$8+D13*$D$8+F13*$F$8+G13*$G$8</f>
        <v>1376</v>
      </c>
      <c r="S13" s="48">
        <f>I13*$J$8+J13*$J$8+L13*$L$8+N13*$N$8+O13*$O$8+M13*$M$8</f>
        <v>368</v>
      </c>
      <c r="T13" s="48">
        <f>SUM(R13:S13)</f>
        <v>1744</v>
      </c>
      <c r="U13" s="30"/>
    </row>
    <row r="14" spans="1:21" ht="24.75" customHeight="1">
      <c r="A14" s="43" t="s">
        <v>51</v>
      </c>
      <c r="B14" s="49">
        <v>68</v>
      </c>
      <c r="C14" s="44">
        <v>3</v>
      </c>
      <c r="D14" s="44">
        <v>0</v>
      </c>
      <c r="E14" s="44"/>
      <c r="F14" s="44"/>
      <c r="G14" s="44"/>
      <c r="H14" s="45">
        <f>SUM(B14:G14)</f>
        <v>71</v>
      </c>
      <c r="I14" s="44">
        <v>11</v>
      </c>
      <c r="J14" s="44">
        <v>3</v>
      </c>
      <c r="K14" s="44"/>
      <c r="L14" s="44">
        <v>3</v>
      </c>
      <c r="M14" s="44"/>
      <c r="N14" s="44"/>
      <c r="O14" s="44"/>
      <c r="P14" s="46">
        <f>SUM(I14:O14)</f>
        <v>17</v>
      </c>
      <c r="Q14" s="44">
        <f>H14+P14</f>
        <v>88</v>
      </c>
      <c r="R14" s="47">
        <f>B14*$C$8+C14*$C$8+D14*$D$8+F14*$F$8+G14*$G$8</f>
        <v>2840</v>
      </c>
      <c r="S14" s="48">
        <f>I14*$J$8+J14*$J$8+L14*$L$8+N14*$N$8+O14*$O$8+M14*$M$8</f>
        <v>632</v>
      </c>
      <c r="T14" s="48">
        <f>SUM(R14:S14)</f>
        <v>3472</v>
      </c>
      <c r="U14" s="30"/>
    </row>
    <row r="15" spans="1:21" s="32" customFormat="1" ht="24.75" customHeight="1">
      <c r="A15" s="50" t="s">
        <v>44</v>
      </c>
      <c r="B15" s="51">
        <f aca="true" t="shared" si="0" ref="B15:T15">SUM(B10:B14)</f>
        <v>326</v>
      </c>
      <c r="C15" s="51">
        <f t="shared" si="0"/>
        <v>85</v>
      </c>
      <c r="D15" s="51">
        <f t="shared" si="0"/>
        <v>36</v>
      </c>
      <c r="E15" s="51">
        <f t="shared" si="0"/>
        <v>0</v>
      </c>
      <c r="F15" s="51">
        <f t="shared" si="0"/>
        <v>9</v>
      </c>
      <c r="G15" s="51">
        <f t="shared" si="0"/>
        <v>2</v>
      </c>
      <c r="H15" s="51">
        <f t="shared" si="0"/>
        <v>458</v>
      </c>
      <c r="I15" s="51">
        <f t="shared" si="0"/>
        <v>36</v>
      </c>
      <c r="J15" s="51">
        <f t="shared" si="0"/>
        <v>13</v>
      </c>
      <c r="K15" s="51">
        <f t="shared" si="0"/>
        <v>2</v>
      </c>
      <c r="L15" s="51">
        <f t="shared" si="0"/>
        <v>38</v>
      </c>
      <c r="M15" s="51">
        <f t="shared" si="0"/>
        <v>9</v>
      </c>
      <c r="N15" s="51">
        <f t="shared" si="0"/>
        <v>2</v>
      </c>
      <c r="O15" s="51">
        <f t="shared" si="0"/>
        <v>0</v>
      </c>
      <c r="P15" s="51">
        <f t="shared" si="0"/>
        <v>100</v>
      </c>
      <c r="Q15" s="51">
        <f>SUM(Q10:Q14)</f>
        <v>558</v>
      </c>
      <c r="R15" s="51">
        <f t="shared" si="0"/>
        <v>17430</v>
      </c>
      <c r="S15" s="51">
        <f t="shared" si="0"/>
        <v>3076</v>
      </c>
      <c r="T15" s="51">
        <f t="shared" si="0"/>
        <v>20506</v>
      </c>
      <c r="U15" s="30"/>
    </row>
    <row r="16" spans="1:21" s="32" customFormat="1" ht="24.75" customHeight="1">
      <c r="A16" s="94" t="s">
        <v>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30"/>
    </row>
    <row r="17" spans="1:21" ht="24.75" customHeight="1">
      <c r="A17" s="43" t="s">
        <v>50</v>
      </c>
      <c r="B17" s="44">
        <v>31</v>
      </c>
      <c r="C17" s="44">
        <v>18</v>
      </c>
      <c r="D17" s="44">
        <v>5</v>
      </c>
      <c r="E17" s="44"/>
      <c r="F17" s="44"/>
      <c r="G17" s="44"/>
      <c r="H17" s="46">
        <f>SUM(B17:G17)</f>
        <v>54</v>
      </c>
      <c r="I17" s="44">
        <v>2</v>
      </c>
      <c r="J17" s="44">
        <v>2</v>
      </c>
      <c r="K17" s="44"/>
      <c r="L17" s="44">
        <v>5</v>
      </c>
      <c r="M17" s="44"/>
      <c r="N17" s="44">
        <v>2</v>
      </c>
      <c r="O17" s="44">
        <v>1</v>
      </c>
      <c r="P17" s="46">
        <f>SUM(I17:O17)</f>
        <v>12</v>
      </c>
      <c r="Q17" s="44">
        <f>H17+P17</f>
        <v>66</v>
      </c>
      <c r="R17" s="48">
        <f>B17*$C$8+C17*$C$8+D17*$D$8+F17*$F$8+G17*$G$8+E17*$E$8</f>
        <v>2080</v>
      </c>
      <c r="S17" s="48">
        <f>I17*$J$8+J17*$J$8+L17*$L$8+N17*$N$8+O17*$O$8+M17*$M$8</f>
        <v>313</v>
      </c>
      <c r="T17" s="48">
        <f>SUM(R17:S17)</f>
        <v>2393</v>
      </c>
      <c r="U17" s="30"/>
    </row>
    <row r="18" spans="1:21" ht="24.75" customHeight="1">
      <c r="A18" s="43" t="s">
        <v>52</v>
      </c>
      <c r="B18" s="44">
        <v>59</v>
      </c>
      <c r="C18" s="44">
        <v>6</v>
      </c>
      <c r="D18" s="44"/>
      <c r="E18" s="44"/>
      <c r="F18" s="44"/>
      <c r="G18" s="44"/>
      <c r="H18" s="46">
        <f>SUM(B18:G18)</f>
        <v>65</v>
      </c>
      <c r="I18" s="44">
        <v>2</v>
      </c>
      <c r="J18" s="44">
        <v>2</v>
      </c>
      <c r="K18" s="44"/>
      <c r="L18" s="44">
        <v>7</v>
      </c>
      <c r="M18" s="44"/>
      <c r="N18" s="44"/>
      <c r="O18" s="44"/>
      <c r="P18" s="46">
        <f>SUM(I18:O18)</f>
        <v>11</v>
      </c>
      <c r="Q18" s="44">
        <f>H18+P18</f>
        <v>76</v>
      </c>
      <c r="R18" s="48">
        <f>B18*$C$8+C18*$C$8+D18*$D$8+F18*$F$8+G18*$G$8+E18*$E$8</f>
        <v>2600</v>
      </c>
      <c r="S18" s="48">
        <f>I18*$J$8+J18*$J$8+L18*$L$8+N18*$N$8+O18*$O$8+M18*$M$8</f>
        <v>328</v>
      </c>
      <c r="T18" s="48">
        <f>SUM(R18:S18)</f>
        <v>2928</v>
      </c>
      <c r="U18" s="30"/>
    </row>
    <row r="19" spans="1:21" ht="24.75" customHeight="1">
      <c r="A19" s="43" t="s">
        <v>53</v>
      </c>
      <c r="B19" s="44">
        <v>36</v>
      </c>
      <c r="C19" s="44">
        <v>6</v>
      </c>
      <c r="D19" s="44">
        <v>12</v>
      </c>
      <c r="E19" s="44"/>
      <c r="F19" s="44"/>
      <c r="G19" s="44"/>
      <c r="H19" s="46">
        <f>SUM(B19:G19)</f>
        <v>54</v>
      </c>
      <c r="I19" s="44">
        <v>3</v>
      </c>
      <c r="J19" s="44">
        <v>3</v>
      </c>
      <c r="K19" s="49"/>
      <c r="L19" s="44">
        <v>3</v>
      </c>
      <c r="M19" s="44"/>
      <c r="N19" s="44">
        <v>6</v>
      </c>
      <c r="O19" s="44">
        <v>4</v>
      </c>
      <c r="P19" s="46">
        <f>SUM(I19:O19)</f>
        <v>19</v>
      </c>
      <c r="Q19" s="44">
        <f>H19+P19</f>
        <v>73</v>
      </c>
      <c r="R19" s="48">
        <f>B19*$C$8+C19*$C$8+D19*$D$8+F19*$F$8+G19*$G$8+E19*$E$8</f>
        <v>1968</v>
      </c>
      <c r="S19" s="48">
        <f>I19*$J$8+J19*$J$8+L19*$L$8+N19*$N$8+O19*$O$8+M19*$M$8</f>
        <v>420</v>
      </c>
      <c r="T19" s="48">
        <f>SUM(R19:S19)</f>
        <v>2388</v>
      </c>
      <c r="U19" s="30"/>
    </row>
    <row r="20" spans="1:21" s="32" customFormat="1" ht="24.75" customHeight="1">
      <c r="A20" s="50" t="s">
        <v>44</v>
      </c>
      <c r="B20" s="51">
        <f aca="true" t="shared" si="1" ref="B20:P20">SUM(B17:B19)</f>
        <v>126</v>
      </c>
      <c r="C20" s="51">
        <f t="shared" si="1"/>
        <v>30</v>
      </c>
      <c r="D20" s="51">
        <f t="shared" si="1"/>
        <v>17</v>
      </c>
      <c r="E20" s="51">
        <f t="shared" si="1"/>
        <v>0</v>
      </c>
      <c r="F20" s="51">
        <f t="shared" si="1"/>
        <v>0</v>
      </c>
      <c r="G20" s="51">
        <f t="shared" si="1"/>
        <v>0</v>
      </c>
      <c r="H20" s="51">
        <f t="shared" si="1"/>
        <v>173</v>
      </c>
      <c r="I20" s="51">
        <f t="shared" si="1"/>
        <v>7</v>
      </c>
      <c r="J20" s="51">
        <f t="shared" si="1"/>
        <v>7</v>
      </c>
      <c r="K20" s="51">
        <f t="shared" si="1"/>
        <v>0</v>
      </c>
      <c r="L20" s="51">
        <f t="shared" si="1"/>
        <v>15</v>
      </c>
      <c r="M20" s="51">
        <f t="shared" si="1"/>
        <v>0</v>
      </c>
      <c r="N20" s="51">
        <f t="shared" si="1"/>
        <v>8</v>
      </c>
      <c r="O20" s="51">
        <f t="shared" si="1"/>
        <v>5</v>
      </c>
      <c r="P20" s="51">
        <f t="shared" si="1"/>
        <v>42</v>
      </c>
      <c r="Q20" s="51">
        <f>SUM(Q17:Q19)</f>
        <v>215</v>
      </c>
      <c r="R20" s="51">
        <f>SUM(R17:R19)</f>
        <v>6648</v>
      </c>
      <c r="S20" s="51">
        <f>SUM(S17:S19)</f>
        <v>1061</v>
      </c>
      <c r="T20" s="51">
        <f>SUM(T17:T19)</f>
        <v>7709</v>
      </c>
      <c r="U20" s="30"/>
    </row>
    <row r="21" spans="1:21" s="32" customFormat="1" ht="24.75" customHeight="1">
      <c r="A21" s="94" t="s">
        <v>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30"/>
    </row>
    <row r="22" spans="1:21" ht="24.75" customHeight="1">
      <c r="A22" s="43" t="s">
        <v>54</v>
      </c>
      <c r="B22" s="44">
        <v>47</v>
      </c>
      <c r="C22" s="44">
        <v>1</v>
      </c>
      <c r="D22" s="44"/>
      <c r="E22" s="44"/>
      <c r="F22" s="44"/>
      <c r="G22" s="44"/>
      <c r="H22" s="46">
        <f>SUM(B22:G22)</f>
        <v>48</v>
      </c>
      <c r="I22" s="44">
        <v>2</v>
      </c>
      <c r="J22" s="44">
        <v>4</v>
      </c>
      <c r="K22" s="44"/>
      <c r="L22" s="44">
        <v>5</v>
      </c>
      <c r="M22" s="44"/>
      <c r="N22" s="44"/>
      <c r="O22" s="44"/>
      <c r="P22" s="46">
        <f>SUM(I22:O22)</f>
        <v>11</v>
      </c>
      <c r="Q22" s="44">
        <f>H22+P22</f>
        <v>59</v>
      </c>
      <c r="R22" s="48">
        <f>B22*$C$8+C22*$C$8+D22*$D$8+F22*$F$8+G22*$G$8+E22*$E$8</f>
        <v>1920</v>
      </c>
      <c r="S22" s="48">
        <f>I22*$J$8+J22*$J$8+L22*$L$8+N22*$N$8+O22*$O$8+M22*$M$8</f>
        <v>360</v>
      </c>
      <c r="T22" s="48">
        <f>SUM(R22:S22)</f>
        <v>2280</v>
      </c>
      <c r="U22" s="30"/>
    </row>
    <row r="23" spans="1:21" ht="24.75" customHeight="1">
      <c r="A23" s="43" t="s">
        <v>50</v>
      </c>
      <c r="B23" s="44">
        <v>46</v>
      </c>
      <c r="C23" s="44">
        <v>7</v>
      </c>
      <c r="D23" s="44">
        <v>7</v>
      </c>
      <c r="E23" s="44"/>
      <c r="F23" s="44"/>
      <c r="G23" s="44"/>
      <c r="H23" s="46">
        <f>SUM(B23:G23)</f>
        <v>60</v>
      </c>
      <c r="I23" s="44">
        <v>2</v>
      </c>
      <c r="J23" s="44">
        <v>3</v>
      </c>
      <c r="K23" s="44"/>
      <c r="L23" s="44">
        <v>9</v>
      </c>
      <c r="M23" s="44"/>
      <c r="N23" s="44">
        <v>2</v>
      </c>
      <c r="O23" s="44"/>
      <c r="P23" s="46">
        <f>SUM(I23:O23)</f>
        <v>16</v>
      </c>
      <c r="Q23" s="44">
        <f>H23+P23</f>
        <v>76</v>
      </c>
      <c r="R23" s="48">
        <f>B23*$C$8+C23*$C$8+D23*$D$8+F23*$F$8+G23*$G$8+E23*$E$8</f>
        <v>2288</v>
      </c>
      <c r="S23" s="48">
        <f>I23*$J$8+J23*$J$8+L23*$L$8+N23*$N$8+O23*$O$8+M23*$M$8</f>
        <v>440</v>
      </c>
      <c r="T23" s="48">
        <f>SUM(R23:S23)</f>
        <v>2728</v>
      </c>
      <c r="U23" s="30"/>
    </row>
    <row r="24" spans="1:21" s="32" customFormat="1" ht="24.75" customHeight="1">
      <c r="A24" s="50" t="s">
        <v>44</v>
      </c>
      <c r="B24" s="51">
        <f aca="true" t="shared" si="2" ref="B24:O24">SUM(B22:B23)</f>
        <v>93</v>
      </c>
      <c r="C24" s="51">
        <f t="shared" si="2"/>
        <v>8</v>
      </c>
      <c r="D24" s="51">
        <f t="shared" si="2"/>
        <v>7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108</v>
      </c>
      <c r="I24" s="51">
        <f t="shared" si="2"/>
        <v>4</v>
      </c>
      <c r="J24" s="51">
        <f t="shared" si="2"/>
        <v>7</v>
      </c>
      <c r="K24" s="51">
        <f t="shared" si="2"/>
        <v>0</v>
      </c>
      <c r="L24" s="51">
        <f t="shared" si="2"/>
        <v>14</v>
      </c>
      <c r="M24" s="51">
        <f t="shared" si="2"/>
        <v>0</v>
      </c>
      <c r="N24" s="51">
        <f t="shared" si="2"/>
        <v>2</v>
      </c>
      <c r="O24" s="51">
        <f t="shared" si="2"/>
        <v>0</v>
      </c>
      <c r="P24" s="51">
        <f>SUM(P22:P23)</f>
        <v>27</v>
      </c>
      <c r="Q24" s="51">
        <f>SUM(Q22:Q23)</f>
        <v>135</v>
      </c>
      <c r="R24" s="51">
        <f>SUM(R22:R23)</f>
        <v>4208</v>
      </c>
      <c r="S24" s="51">
        <f>SUM(S22:S23)</f>
        <v>800</v>
      </c>
      <c r="T24" s="51">
        <f>SUM(T22:T23)</f>
        <v>5008</v>
      </c>
      <c r="U24" s="30"/>
    </row>
    <row r="25" spans="1:21" s="32" customFormat="1" ht="24.75" customHeigh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30"/>
    </row>
    <row r="26" spans="1:21" ht="24.75" customHeight="1">
      <c r="A26" s="43" t="s">
        <v>55</v>
      </c>
      <c r="B26" s="44">
        <v>43</v>
      </c>
      <c r="C26" s="44"/>
      <c r="D26" s="44"/>
      <c r="E26" s="44"/>
      <c r="F26" s="44"/>
      <c r="G26" s="44"/>
      <c r="H26" s="46">
        <f>SUM(B26:G26)</f>
        <v>43</v>
      </c>
      <c r="I26" s="46">
        <v>2</v>
      </c>
      <c r="J26" s="46">
        <v>4</v>
      </c>
      <c r="K26" s="46"/>
      <c r="L26" s="46">
        <v>0</v>
      </c>
      <c r="M26" s="46"/>
      <c r="N26" s="46"/>
      <c r="O26" s="46"/>
      <c r="P26" s="46">
        <f>SUM(I26:O26)</f>
        <v>6</v>
      </c>
      <c r="Q26" s="44">
        <f>SUM(P26,H26)</f>
        <v>49</v>
      </c>
      <c r="R26" s="48">
        <f>B26*$C$8+C26*$C$8+D26*$D$8+F26*$F$8+G26*$G$8+E26*$E$8</f>
        <v>1720</v>
      </c>
      <c r="S26" s="48">
        <f>I26*$J$8+J26*$J$8+L26*$L$8+N26*$N$8+O26*$O$8+M26*$M$8</f>
        <v>240</v>
      </c>
      <c r="T26" s="48">
        <f>SUM(R26:S26)</f>
        <v>1960</v>
      </c>
      <c r="U26" s="30"/>
    </row>
    <row r="27" spans="1:21" s="35" customFormat="1" ht="24.75" customHeight="1">
      <c r="A27" s="52" t="s">
        <v>56</v>
      </c>
      <c r="B27" s="44">
        <v>80</v>
      </c>
      <c r="C27" s="44">
        <v>1</v>
      </c>
      <c r="D27" s="44"/>
      <c r="E27" s="44"/>
      <c r="F27" s="44"/>
      <c r="G27" s="44"/>
      <c r="H27" s="46">
        <f>SUM(B27:G27)</f>
        <v>81</v>
      </c>
      <c r="I27" s="46">
        <v>16</v>
      </c>
      <c r="J27" s="46">
        <v>4</v>
      </c>
      <c r="K27" s="46"/>
      <c r="L27" s="46">
        <v>2</v>
      </c>
      <c r="M27" s="46"/>
      <c r="N27" s="46"/>
      <c r="O27" s="46"/>
      <c r="P27" s="46">
        <f>SUM(I27:O27)</f>
        <v>22</v>
      </c>
      <c r="Q27" s="44">
        <f>SUM(P27,H27)</f>
        <v>103</v>
      </c>
      <c r="R27" s="48">
        <f>B27*$C$8+C27*$C$8+D27*$D$8+F27*$F$8+G27*$G$8+E27*$E$8</f>
        <v>3240</v>
      </c>
      <c r="S27" s="48">
        <f>I27*$J$8+J27*$J$8+L27*$L$8+N27*$N$8+O27*$O$8+M27*$M$8</f>
        <v>848</v>
      </c>
      <c r="T27" s="48">
        <f>SUM(R27:S27)</f>
        <v>4088</v>
      </c>
      <c r="U27" s="34"/>
    </row>
    <row r="28" spans="1:21" ht="24.75" customHeight="1">
      <c r="A28" s="43" t="s">
        <v>50</v>
      </c>
      <c r="B28" s="44">
        <v>30</v>
      </c>
      <c r="C28" s="44">
        <v>10</v>
      </c>
      <c r="D28" s="44">
        <v>1</v>
      </c>
      <c r="E28" s="44"/>
      <c r="F28" s="44"/>
      <c r="G28" s="44"/>
      <c r="H28" s="46">
        <f>SUM(B28:G28)</f>
        <v>41</v>
      </c>
      <c r="I28" s="46"/>
      <c r="J28" s="46"/>
      <c r="K28" s="46"/>
      <c r="L28" s="46">
        <v>4</v>
      </c>
      <c r="M28" s="46"/>
      <c r="N28" s="46"/>
      <c r="O28" s="46"/>
      <c r="P28" s="46">
        <f>SUM(I28:O28)</f>
        <v>4</v>
      </c>
      <c r="Q28" s="44">
        <f>SUM(P28,H28)</f>
        <v>45</v>
      </c>
      <c r="R28" s="48">
        <f>B28*$C$8+C28*$C$8+D28*$D$8+F28*$F$8+G28*$G$8+E28*$E$8</f>
        <v>1624</v>
      </c>
      <c r="S28" s="53">
        <f>SUM(S26:S27)</f>
        <v>1088</v>
      </c>
      <c r="T28" s="48">
        <f>SUM(R28:S28)</f>
        <v>2712</v>
      </c>
      <c r="U28" s="30"/>
    </row>
    <row r="29" spans="1:21" s="32" customFormat="1" ht="24.75" customHeight="1">
      <c r="A29" s="50" t="s">
        <v>44</v>
      </c>
      <c r="B29" s="51">
        <f aca="true" t="shared" si="3" ref="B29:O29">SUM(B26:B28)</f>
        <v>153</v>
      </c>
      <c r="C29" s="51">
        <f t="shared" si="3"/>
        <v>11</v>
      </c>
      <c r="D29" s="51">
        <f t="shared" si="3"/>
        <v>1</v>
      </c>
      <c r="E29" s="51">
        <f t="shared" si="3"/>
        <v>0</v>
      </c>
      <c r="F29" s="51">
        <f t="shared" si="3"/>
        <v>0</v>
      </c>
      <c r="G29" s="51">
        <f t="shared" si="3"/>
        <v>0</v>
      </c>
      <c r="H29" s="51">
        <f t="shared" si="3"/>
        <v>165</v>
      </c>
      <c r="I29" s="51">
        <f t="shared" si="3"/>
        <v>18</v>
      </c>
      <c r="J29" s="51">
        <f t="shared" si="3"/>
        <v>8</v>
      </c>
      <c r="K29" s="51">
        <f t="shared" si="3"/>
        <v>0</v>
      </c>
      <c r="L29" s="51">
        <f t="shared" si="3"/>
        <v>6</v>
      </c>
      <c r="M29" s="51">
        <f t="shared" si="3"/>
        <v>0</v>
      </c>
      <c r="N29" s="51">
        <f t="shared" si="3"/>
        <v>0</v>
      </c>
      <c r="O29" s="51">
        <f t="shared" si="3"/>
        <v>0</v>
      </c>
      <c r="P29" s="51">
        <f>SUM(P28,P27,P26)</f>
        <v>32</v>
      </c>
      <c r="Q29" s="51">
        <f>SUM(Q26:Q28)</f>
        <v>197</v>
      </c>
      <c r="R29" s="51">
        <f>SUM(R26:R28)</f>
        <v>6584</v>
      </c>
      <c r="S29" s="51">
        <f>SUM(S26:S28)</f>
        <v>2176</v>
      </c>
      <c r="T29" s="51">
        <f>SUM(T26:T28)</f>
        <v>8760</v>
      </c>
      <c r="U29" s="30"/>
    </row>
    <row r="30" spans="1:21" s="32" customFormat="1" ht="24.75" customHeight="1">
      <c r="A30" s="94" t="s">
        <v>13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30"/>
    </row>
    <row r="31" spans="1:21" ht="24.75" customHeight="1">
      <c r="A31" s="43" t="s">
        <v>14</v>
      </c>
      <c r="B31" s="44">
        <v>43</v>
      </c>
      <c r="C31" s="44">
        <v>2</v>
      </c>
      <c r="D31" s="44">
        <v>1</v>
      </c>
      <c r="E31" s="44"/>
      <c r="F31" s="44"/>
      <c r="G31" s="44"/>
      <c r="H31" s="46">
        <f>SUM(B31:G31)</f>
        <v>46</v>
      </c>
      <c r="I31" s="46">
        <v>7</v>
      </c>
      <c r="J31" s="46">
        <v>2</v>
      </c>
      <c r="K31" s="46"/>
      <c r="L31" s="46">
        <v>2</v>
      </c>
      <c r="M31" s="46"/>
      <c r="N31" s="46"/>
      <c r="O31" s="46"/>
      <c r="P31" s="46">
        <f>SUM(I31:O31)</f>
        <v>11</v>
      </c>
      <c r="Q31" s="44">
        <f>SUM(P31,H31)</f>
        <v>57</v>
      </c>
      <c r="R31" s="48">
        <f>B31*$C$8+C31*$C$8+D31*$D$8+F31*$F$8+G31*$G$8+E31*$E$8</f>
        <v>1824</v>
      </c>
      <c r="S31" s="48">
        <f>I31*$J$8+J31*$J$8+L31*$L$8+N31*$N$8+O31*$O$8+M31*$M$8</f>
        <v>408</v>
      </c>
      <c r="T31" s="48">
        <f>SUM(R31:S31)</f>
        <v>2232</v>
      </c>
      <c r="U31" s="30"/>
    </row>
    <row r="32" spans="1:21" ht="24.75" customHeight="1">
      <c r="A32" s="43" t="s">
        <v>4</v>
      </c>
      <c r="B32" s="44">
        <v>43</v>
      </c>
      <c r="C32" s="44">
        <v>1</v>
      </c>
      <c r="D32" s="44">
        <v>2</v>
      </c>
      <c r="E32" s="44"/>
      <c r="F32" s="44">
        <v>1</v>
      </c>
      <c r="G32" s="44">
        <v>1</v>
      </c>
      <c r="H32" s="46">
        <f>SUM(B32:G32)</f>
        <v>48</v>
      </c>
      <c r="I32" s="46">
        <v>7</v>
      </c>
      <c r="J32" s="46">
        <v>1</v>
      </c>
      <c r="K32" s="46"/>
      <c r="L32" s="46">
        <v>3</v>
      </c>
      <c r="M32" s="46">
        <v>1</v>
      </c>
      <c r="N32" s="46"/>
      <c r="O32" s="46"/>
      <c r="P32" s="46">
        <f>SUM(I32:O32)</f>
        <v>12</v>
      </c>
      <c r="Q32" s="44">
        <f>SUM(P32,H32)</f>
        <v>60</v>
      </c>
      <c r="R32" s="48">
        <f>B32*$C$8+C32*$C$8+D32*$D$8+F32*$F$8+G32*$G$8+E32*$E$8</f>
        <v>1829</v>
      </c>
      <c r="S32" s="48">
        <f>I32*$J$8+J32*$J$8+L32*$L$8+N32*$N$8+O32*$O$8+M32*$M$8</f>
        <v>412</v>
      </c>
      <c r="T32" s="48">
        <f>SUM(R32:S32)</f>
        <v>2241</v>
      </c>
      <c r="U32" s="30"/>
    </row>
    <row r="33" spans="1:21" ht="24.75" customHeight="1">
      <c r="A33" s="43" t="s">
        <v>7</v>
      </c>
      <c r="B33" s="44">
        <v>64</v>
      </c>
      <c r="C33" s="44">
        <v>1</v>
      </c>
      <c r="D33" s="44"/>
      <c r="E33" s="44"/>
      <c r="F33" s="44"/>
      <c r="G33" s="44"/>
      <c r="H33" s="46">
        <f>SUM(B33:G33)</f>
        <v>65</v>
      </c>
      <c r="I33" s="46">
        <v>6</v>
      </c>
      <c r="J33" s="46">
        <v>5</v>
      </c>
      <c r="K33" s="46"/>
      <c r="L33" s="46">
        <v>1</v>
      </c>
      <c r="M33" s="46"/>
      <c r="N33" s="46"/>
      <c r="O33" s="46"/>
      <c r="P33" s="46">
        <f>SUM(I33:O33)</f>
        <v>12</v>
      </c>
      <c r="Q33" s="44">
        <f>SUM(P33,H33)</f>
        <v>77</v>
      </c>
      <c r="R33" s="48">
        <f>B33*$C$8+C33*$C$8+D33*$D$8+F33*$F$8+G33*$G$8+E33*$E$8</f>
        <v>2600</v>
      </c>
      <c r="S33" s="48">
        <f>I33*$J$8+J33*$J$8+L33*$L$8+N33*$N$8+O33*$O$8+M33*$M$8</f>
        <v>464</v>
      </c>
      <c r="T33" s="48">
        <f>SUM(R33:S33)</f>
        <v>3064</v>
      </c>
      <c r="U33" s="30"/>
    </row>
    <row r="34" spans="1:21" s="32" customFormat="1" ht="24.75" customHeight="1">
      <c r="A34" s="50" t="s">
        <v>44</v>
      </c>
      <c r="B34" s="51">
        <f aca="true" t="shared" si="4" ref="B34:O34">SUM(B31:B33)</f>
        <v>150</v>
      </c>
      <c r="C34" s="51">
        <f t="shared" si="4"/>
        <v>4</v>
      </c>
      <c r="D34" s="51">
        <f t="shared" si="4"/>
        <v>3</v>
      </c>
      <c r="E34" s="51">
        <f t="shared" si="4"/>
        <v>0</v>
      </c>
      <c r="F34" s="51">
        <f t="shared" si="4"/>
        <v>1</v>
      </c>
      <c r="G34" s="51">
        <f t="shared" si="4"/>
        <v>1</v>
      </c>
      <c r="H34" s="51">
        <f t="shared" si="4"/>
        <v>159</v>
      </c>
      <c r="I34" s="51">
        <f t="shared" si="4"/>
        <v>20</v>
      </c>
      <c r="J34" s="51">
        <f t="shared" si="4"/>
        <v>8</v>
      </c>
      <c r="K34" s="51">
        <f t="shared" si="4"/>
        <v>0</v>
      </c>
      <c r="L34" s="51">
        <f t="shared" si="4"/>
        <v>6</v>
      </c>
      <c r="M34" s="51">
        <f t="shared" si="4"/>
        <v>1</v>
      </c>
      <c r="N34" s="51">
        <f t="shared" si="4"/>
        <v>0</v>
      </c>
      <c r="O34" s="51">
        <f t="shared" si="4"/>
        <v>0</v>
      </c>
      <c r="P34" s="51">
        <f>SUM(P31:P33)</f>
        <v>35</v>
      </c>
      <c r="Q34" s="51">
        <f>SUM(Q31:Q33)</f>
        <v>194</v>
      </c>
      <c r="R34" s="51">
        <f>SUM(R31:R33)</f>
        <v>6253</v>
      </c>
      <c r="S34" s="51">
        <f>SUM(S31:S33)</f>
        <v>1284</v>
      </c>
      <c r="T34" s="51">
        <f>SUM(T31:T33)</f>
        <v>7537</v>
      </c>
      <c r="U34" s="30"/>
    </row>
    <row r="35" spans="1:21" s="32" customFormat="1" ht="15.75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  <c r="U35" s="30"/>
    </row>
    <row r="36" spans="1:21" s="32" customFormat="1" ht="24.75" customHeight="1">
      <c r="A36" s="54" t="s">
        <v>28</v>
      </c>
      <c r="B36" s="51">
        <f aca="true" t="shared" si="5" ref="B36:O36">SUM(B34,B29,B24,B20,B15)</f>
        <v>848</v>
      </c>
      <c r="C36" s="51">
        <f t="shared" si="5"/>
        <v>138</v>
      </c>
      <c r="D36" s="51">
        <f t="shared" si="5"/>
        <v>64</v>
      </c>
      <c r="E36" s="51">
        <f t="shared" si="5"/>
        <v>0</v>
      </c>
      <c r="F36" s="51">
        <f t="shared" si="5"/>
        <v>10</v>
      </c>
      <c r="G36" s="55">
        <f t="shared" si="5"/>
        <v>3</v>
      </c>
      <c r="H36" s="56">
        <f t="shared" si="5"/>
        <v>1063</v>
      </c>
      <c r="I36" s="51">
        <f t="shared" si="5"/>
        <v>85</v>
      </c>
      <c r="J36" s="51">
        <f t="shared" si="5"/>
        <v>43</v>
      </c>
      <c r="K36" s="51">
        <f t="shared" si="5"/>
        <v>2</v>
      </c>
      <c r="L36" s="51">
        <f t="shared" si="5"/>
        <v>79</v>
      </c>
      <c r="M36" s="51">
        <f t="shared" si="5"/>
        <v>10</v>
      </c>
      <c r="N36" s="51">
        <f t="shared" si="5"/>
        <v>12</v>
      </c>
      <c r="O36" s="51">
        <f t="shared" si="5"/>
        <v>5</v>
      </c>
      <c r="P36" s="57">
        <f>SUM(P34,P29,P24,P20,P15)</f>
        <v>236</v>
      </c>
      <c r="Q36" s="58">
        <f>SUM(Q34,Q29,Q24,Q20,Q15)</f>
        <v>1299</v>
      </c>
      <c r="R36" s="51">
        <f>SUM(R34,R29,R24,R20,R15)</f>
        <v>41123</v>
      </c>
      <c r="S36" s="51">
        <f>SUM(S34,S29,S24,S20,S15)</f>
        <v>8397</v>
      </c>
      <c r="T36" s="51">
        <f>SUM(T34,T29,T24,T20,T15)</f>
        <v>49520</v>
      </c>
      <c r="U36" s="30"/>
    </row>
    <row r="37" spans="1:21" ht="12.75">
      <c r="A37" s="37" t="s">
        <v>43</v>
      </c>
      <c r="B37" s="36"/>
      <c r="C37" s="37"/>
      <c r="D37" s="37"/>
      <c r="E37" s="37"/>
      <c r="F37" s="37"/>
      <c r="G37" s="37"/>
      <c r="H37" s="38"/>
      <c r="I37" s="38"/>
      <c r="J37" s="37"/>
      <c r="K37" s="37"/>
      <c r="L37" s="37"/>
      <c r="M37" s="37"/>
      <c r="N37" s="37"/>
      <c r="O37" s="37"/>
      <c r="R37" s="37"/>
      <c r="S37" s="37"/>
      <c r="T37" s="37"/>
      <c r="U37" s="37"/>
    </row>
  </sheetData>
  <sheetProtection selectLockedCells="1" selectUnlockedCells="1"/>
  <mergeCells count="18">
    <mergeCell ref="A30:T30"/>
    <mergeCell ref="A35:T35"/>
    <mergeCell ref="S7:S8"/>
    <mergeCell ref="T7:T8"/>
    <mergeCell ref="A9:T9"/>
    <mergeCell ref="A16:T16"/>
    <mergeCell ref="A21:T21"/>
    <mergeCell ref="A25:T25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5" zoomScaleNormal="75" zoomScalePageLayoutView="0" workbookViewId="0" topLeftCell="A1">
      <selection activeCell="R36" sqref="R36"/>
    </sheetView>
  </sheetViews>
  <sheetFormatPr defaultColWidth="9.140625" defaultRowHeight="12.75"/>
  <cols>
    <col min="1" max="1" width="44.28125" style="31" customWidth="1"/>
    <col min="2" max="2" width="7.7109375" style="31" customWidth="1"/>
    <col min="3" max="7" width="6.8515625" style="31" customWidth="1"/>
    <col min="8" max="9" width="7.7109375" style="32" customWidth="1"/>
    <col min="10" max="15" width="6.8515625" style="31" customWidth="1"/>
    <col min="16" max="16" width="8.421875" style="32" customWidth="1"/>
    <col min="17" max="17" width="10.28125" style="32" customWidth="1"/>
    <col min="18" max="18" width="10.28125" style="31" customWidth="1"/>
    <col min="19" max="19" width="12.421875" style="31" customWidth="1"/>
    <col min="20" max="20" width="8.57421875" style="31" bestFit="1" customWidth="1"/>
    <col min="21" max="21" width="5.57421875" style="31" customWidth="1"/>
    <col min="22" max="16384" width="9.140625" style="31" customWidth="1"/>
  </cols>
  <sheetData>
    <row r="1" spans="1:21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32" customFormat="1" ht="15.75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s="32" customFormat="1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32" customFormat="1" ht="15.75">
      <c r="A4" s="88" t="s">
        <v>58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32" customFormat="1" ht="15.75">
      <c r="A5" s="88" t="s">
        <v>59</v>
      </c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s="32" customFormat="1" ht="12.75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32" customFormat="1" ht="27" customHeight="1">
      <c r="A7" s="90" t="s">
        <v>45</v>
      </c>
      <c r="B7" s="91" t="s">
        <v>40</v>
      </c>
      <c r="C7" s="92"/>
      <c r="D7" s="92"/>
      <c r="E7" s="92"/>
      <c r="F7" s="92"/>
      <c r="G7" s="92"/>
      <c r="H7" s="93"/>
      <c r="I7" s="91" t="s">
        <v>41</v>
      </c>
      <c r="J7" s="92"/>
      <c r="K7" s="92"/>
      <c r="L7" s="92"/>
      <c r="M7" s="92"/>
      <c r="N7" s="92"/>
      <c r="O7" s="92"/>
      <c r="P7" s="93"/>
      <c r="Q7" s="76" t="s">
        <v>19</v>
      </c>
      <c r="R7" s="93" t="s">
        <v>42</v>
      </c>
      <c r="S7" s="90" t="s">
        <v>46</v>
      </c>
      <c r="T7" s="90" t="s">
        <v>22</v>
      </c>
      <c r="U7" s="33"/>
    </row>
    <row r="8" spans="1:21" s="32" customFormat="1" ht="16.5" customHeight="1">
      <c r="A8" s="90"/>
      <c r="B8" s="42" t="s">
        <v>32</v>
      </c>
      <c r="C8" s="40">
        <v>40</v>
      </c>
      <c r="D8" s="40">
        <v>24</v>
      </c>
      <c r="E8" s="40">
        <v>20</v>
      </c>
      <c r="F8" s="40">
        <v>12</v>
      </c>
      <c r="G8" s="40">
        <v>9</v>
      </c>
      <c r="H8" s="40" t="s">
        <v>18</v>
      </c>
      <c r="I8" s="40" t="s">
        <v>32</v>
      </c>
      <c r="J8" s="40">
        <v>40</v>
      </c>
      <c r="K8" s="40">
        <v>28</v>
      </c>
      <c r="L8" s="40">
        <v>24</v>
      </c>
      <c r="M8" s="40">
        <v>20</v>
      </c>
      <c r="N8" s="40">
        <v>12</v>
      </c>
      <c r="O8" s="40">
        <v>9</v>
      </c>
      <c r="P8" s="41" t="s">
        <v>18</v>
      </c>
      <c r="Q8" s="77"/>
      <c r="R8" s="93"/>
      <c r="S8" s="90"/>
      <c r="T8" s="90"/>
      <c r="U8" s="33"/>
    </row>
    <row r="9" spans="1:21" s="32" customFormat="1" ht="24.75" customHeight="1">
      <c r="A9" s="100" t="s">
        <v>15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33"/>
    </row>
    <row r="10" spans="1:21" ht="24.75" customHeight="1">
      <c r="A10" s="43" t="s">
        <v>47</v>
      </c>
      <c r="B10" s="44">
        <v>110</v>
      </c>
      <c r="C10" s="44">
        <v>26</v>
      </c>
      <c r="D10" s="44">
        <v>4</v>
      </c>
      <c r="E10" s="44"/>
      <c r="F10" s="44">
        <v>2</v>
      </c>
      <c r="G10" s="44"/>
      <c r="H10" s="45">
        <f>SUM(B10:G10)</f>
        <v>142</v>
      </c>
      <c r="I10" s="44">
        <v>9</v>
      </c>
      <c r="J10" s="44">
        <v>5</v>
      </c>
      <c r="K10" s="44"/>
      <c r="L10" s="44">
        <v>17</v>
      </c>
      <c r="M10" s="44"/>
      <c r="N10" s="44">
        <v>1</v>
      </c>
      <c r="O10" s="44"/>
      <c r="P10" s="46">
        <f>SUM(I10:O10)</f>
        <v>32</v>
      </c>
      <c r="Q10" s="44">
        <f>H10+P10</f>
        <v>174</v>
      </c>
      <c r="R10" s="47">
        <f>B10*$C$8+C10*$C$8+D10*$D$8+F10*$F$8+G10*$G$8+E10*$E$8</f>
        <v>5560</v>
      </c>
      <c r="S10" s="48">
        <f>I10*$J$8+J10*$J$8+L10*$L$8+N10*$N$8+O10*$O$8+M10*$M$8</f>
        <v>980</v>
      </c>
      <c r="T10" s="48">
        <f>SUM(R10:S10)</f>
        <v>6540</v>
      </c>
      <c r="U10" s="30"/>
    </row>
    <row r="11" spans="1:21" ht="24.75" customHeight="1">
      <c r="A11" s="43" t="s">
        <v>48</v>
      </c>
      <c r="B11" s="44">
        <v>45</v>
      </c>
      <c r="C11" s="44">
        <v>46</v>
      </c>
      <c r="D11" s="44">
        <v>27</v>
      </c>
      <c r="E11" s="44"/>
      <c r="F11" s="44">
        <v>7</v>
      </c>
      <c r="G11" s="44">
        <v>2</v>
      </c>
      <c r="H11" s="45">
        <f>SUM(B11:G11)</f>
        <v>127</v>
      </c>
      <c r="I11" s="44">
        <v>9</v>
      </c>
      <c r="J11" s="44">
        <v>4</v>
      </c>
      <c r="K11" s="44"/>
      <c r="L11" s="44">
        <v>3</v>
      </c>
      <c r="M11" s="44">
        <v>8</v>
      </c>
      <c r="N11" s="44"/>
      <c r="O11" s="44"/>
      <c r="P11" s="46">
        <f>SUM(I11:O11)</f>
        <v>24</v>
      </c>
      <c r="Q11" s="44">
        <f>H11+P11</f>
        <v>151</v>
      </c>
      <c r="R11" s="47">
        <f>B11*$C$8+C11*$C$8+D11*$D$8+F11*$F$8+G11*$G$8+E11*$E$8</f>
        <v>4390</v>
      </c>
      <c r="S11" s="48">
        <f>I11*$J$8+J11*$J$8+L11*$L$8+N11*$N$8+O11*$O$8+M11*$M$8</f>
        <v>752</v>
      </c>
      <c r="T11" s="48">
        <f>SUM(R11:S11)</f>
        <v>5142</v>
      </c>
      <c r="U11" s="30"/>
    </row>
    <row r="12" spans="1:21" ht="24.75" customHeight="1">
      <c r="A12" s="43" t="s">
        <v>49</v>
      </c>
      <c r="B12" s="44">
        <v>76</v>
      </c>
      <c r="C12" s="44">
        <v>5</v>
      </c>
      <c r="D12" s="44">
        <v>1</v>
      </c>
      <c r="E12" s="44"/>
      <c r="F12" s="44"/>
      <c r="G12" s="44"/>
      <c r="H12" s="45">
        <f>SUM(B12:G12)</f>
        <v>82</v>
      </c>
      <c r="I12" s="44">
        <v>3</v>
      </c>
      <c r="J12" s="44">
        <v>3</v>
      </c>
      <c r="K12" s="44">
        <v>1</v>
      </c>
      <c r="L12" s="44">
        <v>5</v>
      </c>
      <c r="M12" s="44">
        <v>1</v>
      </c>
      <c r="N12" s="44">
        <v>1</v>
      </c>
      <c r="O12" s="44"/>
      <c r="P12" s="46">
        <f>SUM(I12:O12)</f>
        <v>14</v>
      </c>
      <c r="Q12" s="44">
        <f>H12+P12</f>
        <v>96</v>
      </c>
      <c r="R12" s="47">
        <f>B12*$C$8+C12*$C$8+D12*$D$8+F12*$F$8+G12*$G$8</f>
        <v>3264</v>
      </c>
      <c r="S12" s="48">
        <f>I12*$J$8+J12*$J$8+L12*$L$8+N12*$N$8+O12*$O$8+M12*$M$8+K12*$K$8</f>
        <v>420</v>
      </c>
      <c r="T12" s="48">
        <f>SUM(R12:S12)</f>
        <v>3684</v>
      </c>
      <c r="U12" s="30"/>
    </row>
    <row r="13" spans="1:21" ht="24.75" customHeight="1">
      <c r="A13" s="43" t="s">
        <v>50</v>
      </c>
      <c r="B13" s="44">
        <v>29</v>
      </c>
      <c r="C13" s="44">
        <v>3</v>
      </c>
      <c r="D13" s="44">
        <v>4</v>
      </c>
      <c r="E13" s="44"/>
      <c r="F13" s="44"/>
      <c r="G13" s="44"/>
      <c r="H13" s="45">
        <f>SUM(B13:G13)</f>
        <v>36</v>
      </c>
      <c r="I13" s="44">
        <v>6</v>
      </c>
      <c r="J13" s="44">
        <v>1</v>
      </c>
      <c r="K13" s="44"/>
      <c r="L13" s="44">
        <v>6</v>
      </c>
      <c r="M13" s="44"/>
      <c r="N13" s="44"/>
      <c r="O13" s="44"/>
      <c r="P13" s="46">
        <f>SUM(I13:O13)</f>
        <v>13</v>
      </c>
      <c r="Q13" s="44">
        <f>H13+P13</f>
        <v>49</v>
      </c>
      <c r="R13" s="47">
        <f>B13*$C$8+C13*$C$8+D13*$D$8+F13*$F$8+G13*$G$8</f>
        <v>1376</v>
      </c>
      <c r="S13" s="48">
        <f>I13*$J$8+J13*$J$8+L13*$L$8+N13*$N$8+O13*$O$8+M13*$M$8</f>
        <v>424</v>
      </c>
      <c r="T13" s="48">
        <f>SUM(R13:S13)</f>
        <v>1800</v>
      </c>
      <c r="U13" s="30"/>
    </row>
    <row r="14" spans="1:21" ht="24.75" customHeight="1">
      <c r="A14" s="43" t="s">
        <v>51</v>
      </c>
      <c r="B14" s="44">
        <v>71</v>
      </c>
      <c r="C14" s="44">
        <v>3</v>
      </c>
      <c r="D14" s="44">
        <v>0</v>
      </c>
      <c r="E14" s="44"/>
      <c r="F14" s="44"/>
      <c r="G14" s="44"/>
      <c r="H14" s="45">
        <f>SUM(B14:G14)</f>
        <v>74</v>
      </c>
      <c r="I14" s="44">
        <v>8</v>
      </c>
      <c r="J14" s="44">
        <v>4</v>
      </c>
      <c r="K14" s="44"/>
      <c r="L14" s="44">
        <v>3</v>
      </c>
      <c r="M14" s="44"/>
      <c r="N14" s="44"/>
      <c r="O14" s="44"/>
      <c r="P14" s="46">
        <f>SUM(I14:O14)</f>
        <v>15</v>
      </c>
      <c r="Q14" s="44">
        <f>H14+P14</f>
        <v>89</v>
      </c>
      <c r="R14" s="47">
        <f>B14*$C$8+C14*$C$8+D14*$D$8+F14*$F$8+G14*$G$8</f>
        <v>2960</v>
      </c>
      <c r="S14" s="48">
        <f>I14*$J$8+J14*$J$8+L14*$L$8+N14*$N$8+O14*$O$8+M14*$M$8</f>
        <v>552</v>
      </c>
      <c r="T14" s="48">
        <f>SUM(R14:S14)</f>
        <v>3512</v>
      </c>
      <c r="U14" s="30"/>
    </row>
    <row r="15" spans="1:21" s="32" customFormat="1" ht="24.75" customHeight="1">
      <c r="A15" s="50" t="s">
        <v>44</v>
      </c>
      <c r="B15" s="51">
        <f aca="true" t="shared" si="0" ref="B15:T15">SUM(B10:B14)</f>
        <v>331</v>
      </c>
      <c r="C15" s="51">
        <f t="shared" si="0"/>
        <v>83</v>
      </c>
      <c r="D15" s="51">
        <f t="shared" si="0"/>
        <v>36</v>
      </c>
      <c r="E15" s="51">
        <f t="shared" si="0"/>
        <v>0</v>
      </c>
      <c r="F15" s="51">
        <f t="shared" si="0"/>
        <v>9</v>
      </c>
      <c r="G15" s="51">
        <f t="shared" si="0"/>
        <v>2</v>
      </c>
      <c r="H15" s="51">
        <f t="shared" si="0"/>
        <v>461</v>
      </c>
      <c r="I15" s="51">
        <f t="shared" si="0"/>
        <v>35</v>
      </c>
      <c r="J15" s="51">
        <f t="shared" si="0"/>
        <v>17</v>
      </c>
      <c r="K15" s="51">
        <f t="shared" si="0"/>
        <v>1</v>
      </c>
      <c r="L15" s="51">
        <f t="shared" si="0"/>
        <v>34</v>
      </c>
      <c r="M15" s="51">
        <f t="shared" si="0"/>
        <v>9</v>
      </c>
      <c r="N15" s="51">
        <f t="shared" si="0"/>
        <v>2</v>
      </c>
      <c r="O15" s="51">
        <f t="shared" si="0"/>
        <v>0</v>
      </c>
      <c r="P15" s="51">
        <f>SUM(P10:P14)</f>
        <v>98</v>
      </c>
      <c r="Q15" s="51">
        <f>SUM(Q10:Q14)</f>
        <v>559</v>
      </c>
      <c r="R15" s="51">
        <f t="shared" si="0"/>
        <v>17550</v>
      </c>
      <c r="S15" s="51">
        <f t="shared" si="0"/>
        <v>3128</v>
      </c>
      <c r="T15" s="51">
        <f t="shared" si="0"/>
        <v>20678</v>
      </c>
      <c r="U15" s="30"/>
    </row>
    <row r="16" spans="1:21" s="32" customFormat="1" ht="24.75" customHeight="1">
      <c r="A16" s="94" t="s">
        <v>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30"/>
    </row>
    <row r="17" spans="1:21" ht="24.75" customHeight="1">
      <c r="A17" s="43" t="s">
        <v>50</v>
      </c>
      <c r="B17" s="44">
        <v>32</v>
      </c>
      <c r="C17" s="44">
        <v>18</v>
      </c>
      <c r="D17" s="44">
        <v>4</v>
      </c>
      <c r="E17" s="44"/>
      <c r="F17" s="44"/>
      <c r="G17" s="44"/>
      <c r="H17" s="46">
        <f>SUM(B17:G17)</f>
        <v>54</v>
      </c>
      <c r="I17" s="44">
        <v>2</v>
      </c>
      <c r="J17" s="44">
        <v>1</v>
      </c>
      <c r="K17" s="44"/>
      <c r="L17" s="44">
        <v>5</v>
      </c>
      <c r="M17" s="44"/>
      <c r="N17" s="44">
        <v>1</v>
      </c>
      <c r="O17" s="44">
        <v>1</v>
      </c>
      <c r="P17" s="46">
        <f>SUM(I17:O17)</f>
        <v>10</v>
      </c>
      <c r="Q17" s="44">
        <f>H17+P17</f>
        <v>64</v>
      </c>
      <c r="R17" s="48">
        <f>B17*$C$8+C17*$C$8+D17*$D$8+F17*$F$8+G17*$G$8+E17*$E$8</f>
        <v>2096</v>
      </c>
      <c r="S17" s="48">
        <f>I17*$J$8+J17*$J$8+L17*$L$8+N17*$N$8+O17*$O$8+M17*$M$8</f>
        <v>261</v>
      </c>
      <c r="T17" s="48">
        <f>SUM(R17:S17)</f>
        <v>2357</v>
      </c>
      <c r="U17" s="30"/>
    </row>
    <row r="18" spans="1:21" ht="24.75" customHeight="1">
      <c r="A18" s="43" t="s">
        <v>52</v>
      </c>
      <c r="B18" s="44">
        <v>61</v>
      </c>
      <c r="C18" s="44">
        <v>3</v>
      </c>
      <c r="D18" s="44"/>
      <c r="E18" s="44"/>
      <c r="F18" s="44"/>
      <c r="G18" s="44"/>
      <c r="H18" s="46">
        <f>SUM(B18:G18)</f>
        <v>64</v>
      </c>
      <c r="I18" s="44">
        <v>2</v>
      </c>
      <c r="J18" s="44">
        <v>3</v>
      </c>
      <c r="K18" s="44"/>
      <c r="L18" s="44">
        <v>6</v>
      </c>
      <c r="M18" s="44"/>
      <c r="N18" s="44"/>
      <c r="O18" s="44"/>
      <c r="P18" s="46">
        <f>SUM(I18:O18)</f>
        <v>11</v>
      </c>
      <c r="Q18" s="44">
        <f>H18+P18</f>
        <v>75</v>
      </c>
      <c r="R18" s="48">
        <f>B18*$C$8+C18*$C$8+D18*$D$8+F18*$F$8+G18*$G$8+E18*$E$8</f>
        <v>2560</v>
      </c>
      <c r="S18" s="48">
        <f>I18*$J$8+J18*$J$8+L18*$L$8+N18*$N$8+O18*$O$8+M18*$M$8</f>
        <v>344</v>
      </c>
      <c r="T18" s="48">
        <f>SUM(R18:S18)</f>
        <v>2904</v>
      </c>
      <c r="U18" s="30"/>
    </row>
    <row r="19" spans="1:21" ht="24.75" customHeight="1">
      <c r="A19" s="43" t="s">
        <v>53</v>
      </c>
      <c r="B19" s="44">
        <v>38</v>
      </c>
      <c r="C19" s="44">
        <v>4</v>
      </c>
      <c r="D19" s="44">
        <v>12</v>
      </c>
      <c r="E19" s="44"/>
      <c r="F19" s="44"/>
      <c r="G19" s="44"/>
      <c r="H19" s="46">
        <f>SUM(B19:G19)</f>
        <v>54</v>
      </c>
      <c r="I19" s="44">
        <v>6</v>
      </c>
      <c r="J19" s="44">
        <v>2</v>
      </c>
      <c r="K19" s="49"/>
      <c r="L19" s="44">
        <v>2</v>
      </c>
      <c r="M19" s="44"/>
      <c r="N19" s="44">
        <v>6</v>
      </c>
      <c r="O19" s="44">
        <v>4</v>
      </c>
      <c r="P19" s="46">
        <f>SUM(I19:O19)</f>
        <v>20</v>
      </c>
      <c r="Q19" s="44">
        <f>H19+P19</f>
        <v>74</v>
      </c>
      <c r="R19" s="48">
        <f>B19*$C$8+C19*$C$8+D19*$D$8+F19*$F$8+G19*$G$8+E19*$E$8</f>
        <v>1968</v>
      </c>
      <c r="S19" s="48">
        <f>I19*$J$8+J19*$J$8+L19*$L$8+N19*$N$8+O19*$O$8+M19*$M$8</f>
        <v>476</v>
      </c>
      <c r="T19" s="48">
        <f>SUM(R19:S19)</f>
        <v>2444</v>
      </c>
      <c r="U19" s="30"/>
    </row>
    <row r="20" spans="1:21" s="32" customFormat="1" ht="24.75" customHeight="1">
      <c r="A20" s="50" t="s">
        <v>44</v>
      </c>
      <c r="B20" s="51">
        <f aca="true" t="shared" si="1" ref="B20:P20">SUM(B17:B19)</f>
        <v>131</v>
      </c>
      <c r="C20" s="51">
        <f t="shared" si="1"/>
        <v>25</v>
      </c>
      <c r="D20" s="51">
        <f t="shared" si="1"/>
        <v>16</v>
      </c>
      <c r="E20" s="51">
        <f t="shared" si="1"/>
        <v>0</v>
      </c>
      <c r="F20" s="51">
        <f t="shared" si="1"/>
        <v>0</v>
      </c>
      <c r="G20" s="51">
        <f t="shared" si="1"/>
        <v>0</v>
      </c>
      <c r="H20" s="51">
        <f t="shared" si="1"/>
        <v>172</v>
      </c>
      <c r="I20" s="51">
        <f t="shared" si="1"/>
        <v>10</v>
      </c>
      <c r="J20" s="51">
        <f t="shared" si="1"/>
        <v>6</v>
      </c>
      <c r="K20" s="51">
        <f t="shared" si="1"/>
        <v>0</v>
      </c>
      <c r="L20" s="51">
        <f t="shared" si="1"/>
        <v>13</v>
      </c>
      <c r="M20" s="51">
        <f t="shared" si="1"/>
        <v>0</v>
      </c>
      <c r="N20" s="51">
        <f t="shared" si="1"/>
        <v>7</v>
      </c>
      <c r="O20" s="51">
        <f t="shared" si="1"/>
        <v>5</v>
      </c>
      <c r="P20" s="51">
        <f t="shared" si="1"/>
        <v>41</v>
      </c>
      <c r="Q20" s="51">
        <f>SUM(Q17:Q19)</f>
        <v>213</v>
      </c>
      <c r="R20" s="51">
        <f>SUM(R17:R19)</f>
        <v>6624</v>
      </c>
      <c r="S20" s="51">
        <f>SUM(S17:S19)</f>
        <v>1081</v>
      </c>
      <c r="T20" s="51">
        <f>SUM(T17:T19)</f>
        <v>7705</v>
      </c>
      <c r="U20" s="30"/>
    </row>
    <row r="21" spans="1:21" s="32" customFormat="1" ht="24.75" customHeight="1">
      <c r="A21" s="94" t="s">
        <v>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30"/>
    </row>
    <row r="22" spans="1:21" ht="24.75" customHeight="1">
      <c r="A22" s="43" t="s">
        <v>54</v>
      </c>
      <c r="B22" s="44">
        <v>47</v>
      </c>
      <c r="C22" s="44">
        <v>1</v>
      </c>
      <c r="D22" s="44"/>
      <c r="E22" s="44"/>
      <c r="F22" s="44"/>
      <c r="G22" s="44"/>
      <c r="H22" s="46">
        <f>SUM(B22:G22)</f>
        <v>48</v>
      </c>
      <c r="I22" s="44">
        <v>3</v>
      </c>
      <c r="J22" s="44">
        <v>2</v>
      </c>
      <c r="K22" s="44"/>
      <c r="L22" s="44">
        <v>6</v>
      </c>
      <c r="M22" s="44"/>
      <c r="N22" s="44"/>
      <c r="O22" s="44"/>
      <c r="P22" s="46">
        <f>SUM(I22:O22)</f>
        <v>11</v>
      </c>
      <c r="Q22" s="44">
        <f>H22+P22</f>
        <v>59</v>
      </c>
      <c r="R22" s="48">
        <f>B22*$C$8+C22*$C$8+D22*$D$8+F22*$F$8+G22*$G$8+E22*$E$8</f>
        <v>1920</v>
      </c>
      <c r="S22" s="48">
        <f>I22*$J$8+J22*$J$8+L22*$L$8+N22*$N$8+O22*$O$8+M22*$M$8</f>
        <v>344</v>
      </c>
      <c r="T22" s="48">
        <f>SUM(R22:S22)</f>
        <v>2264</v>
      </c>
      <c r="U22" s="30"/>
    </row>
    <row r="23" spans="1:21" ht="24.75" customHeight="1">
      <c r="A23" s="43" t="s">
        <v>50</v>
      </c>
      <c r="B23" s="44">
        <v>46</v>
      </c>
      <c r="C23" s="44">
        <v>7</v>
      </c>
      <c r="D23" s="44">
        <v>7</v>
      </c>
      <c r="E23" s="44"/>
      <c r="F23" s="44"/>
      <c r="G23" s="44"/>
      <c r="H23" s="46">
        <f>SUM(B23:G23)</f>
        <v>60</v>
      </c>
      <c r="I23" s="44">
        <v>1</v>
      </c>
      <c r="J23" s="44">
        <v>2</v>
      </c>
      <c r="K23" s="44"/>
      <c r="L23" s="44">
        <v>9</v>
      </c>
      <c r="M23" s="44"/>
      <c r="N23" s="44">
        <v>2</v>
      </c>
      <c r="O23" s="44"/>
      <c r="P23" s="46">
        <f>SUM(I23:O23)</f>
        <v>14</v>
      </c>
      <c r="Q23" s="44">
        <f>H23+P23</f>
        <v>74</v>
      </c>
      <c r="R23" s="48">
        <f>B23*$C$8+C23*$C$8+D23*$D$8+F23*$F$8+G23*$G$8+E23*$E$8</f>
        <v>2288</v>
      </c>
      <c r="S23" s="48">
        <f>I23*$J$8+J23*$J$8+L23*$L$8+N23*$N$8+O23*$O$8+M23*$M$8</f>
        <v>360</v>
      </c>
      <c r="T23" s="48">
        <f>SUM(R23:S23)</f>
        <v>2648</v>
      </c>
      <c r="U23" s="30"/>
    </row>
    <row r="24" spans="1:21" s="32" customFormat="1" ht="24.75" customHeight="1">
      <c r="A24" s="50" t="s">
        <v>44</v>
      </c>
      <c r="B24" s="51">
        <f aca="true" t="shared" si="2" ref="B24:O24">SUM(B22:B23)</f>
        <v>93</v>
      </c>
      <c r="C24" s="51">
        <f t="shared" si="2"/>
        <v>8</v>
      </c>
      <c r="D24" s="51">
        <f t="shared" si="2"/>
        <v>7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108</v>
      </c>
      <c r="I24" s="51">
        <f t="shared" si="2"/>
        <v>4</v>
      </c>
      <c r="J24" s="51">
        <f t="shared" si="2"/>
        <v>4</v>
      </c>
      <c r="K24" s="51">
        <f t="shared" si="2"/>
        <v>0</v>
      </c>
      <c r="L24" s="51">
        <f t="shared" si="2"/>
        <v>15</v>
      </c>
      <c r="M24" s="51">
        <f t="shared" si="2"/>
        <v>0</v>
      </c>
      <c r="N24" s="51">
        <f t="shared" si="2"/>
        <v>2</v>
      </c>
      <c r="O24" s="51">
        <f t="shared" si="2"/>
        <v>0</v>
      </c>
      <c r="P24" s="51">
        <f>SUM(P22:P23)</f>
        <v>25</v>
      </c>
      <c r="Q24" s="51">
        <f>SUM(Q22:Q23)</f>
        <v>133</v>
      </c>
      <c r="R24" s="51">
        <f>SUM(R22:R23)</f>
        <v>4208</v>
      </c>
      <c r="S24" s="51">
        <f>SUM(S22:S23)</f>
        <v>704</v>
      </c>
      <c r="T24" s="51">
        <f>SUM(T22:T23)</f>
        <v>4912</v>
      </c>
      <c r="U24" s="30"/>
    </row>
    <row r="25" spans="1:21" s="32" customFormat="1" ht="24.75" customHeigh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30"/>
    </row>
    <row r="26" spans="1:21" ht="24.75" customHeight="1">
      <c r="A26" s="43" t="s">
        <v>55</v>
      </c>
      <c r="B26" s="44">
        <v>43</v>
      </c>
      <c r="C26" s="44"/>
      <c r="D26" s="44"/>
      <c r="E26" s="44"/>
      <c r="F26" s="44"/>
      <c r="G26" s="44"/>
      <c r="H26" s="46">
        <f>SUM(B26:G26)</f>
        <v>43</v>
      </c>
      <c r="I26" s="46">
        <v>4</v>
      </c>
      <c r="J26" s="46">
        <v>2</v>
      </c>
      <c r="K26" s="46"/>
      <c r="L26" s="46">
        <v>0</v>
      </c>
      <c r="M26" s="46"/>
      <c r="N26" s="46"/>
      <c r="O26" s="46"/>
      <c r="P26" s="46">
        <f>SUM(I26:O26)</f>
        <v>6</v>
      </c>
      <c r="Q26" s="44">
        <f>SUM(P26,H26)</f>
        <v>49</v>
      </c>
      <c r="R26" s="48">
        <f>B26*$C$8+C26*$C$8+D26*$D$8+F26*$F$8+G26*$G$8+E26*$E$8</f>
        <v>1720</v>
      </c>
      <c r="S26" s="48">
        <f>I26*$J$8+J26*$J$8+L26*$L$8+N26*$N$8+O26*$O$8+M26*$M$8</f>
        <v>240</v>
      </c>
      <c r="T26" s="48">
        <f>SUM(R26:S26)</f>
        <v>1960</v>
      </c>
      <c r="U26" s="30"/>
    </row>
    <row r="27" spans="1:21" s="35" customFormat="1" ht="24.75" customHeight="1">
      <c r="A27" s="52" t="s">
        <v>56</v>
      </c>
      <c r="B27" s="44">
        <v>80</v>
      </c>
      <c r="C27" s="44">
        <v>1</v>
      </c>
      <c r="D27" s="44"/>
      <c r="E27" s="44"/>
      <c r="F27" s="44"/>
      <c r="G27" s="44"/>
      <c r="H27" s="46">
        <f>SUM(B27:G27)</f>
        <v>81</v>
      </c>
      <c r="I27" s="46">
        <v>15</v>
      </c>
      <c r="J27" s="46">
        <v>5</v>
      </c>
      <c r="K27" s="46"/>
      <c r="L27" s="46">
        <v>2</v>
      </c>
      <c r="M27" s="46"/>
      <c r="N27" s="46"/>
      <c r="O27" s="46"/>
      <c r="P27" s="46">
        <f>SUM(I27:O27)</f>
        <v>22</v>
      </c>
      <c r="Q27" s="44">
        <f>SUM(P27,H27)</f>
        <v>103</v>
      </c>
      <c r="R27" s="48">
        <f>B27*$C$8+C27*$C$8+D27*$D$8+F27*$F$8+G27*$G$8+E27*$E$8</f>
        <v>3240</v>
      </c>
      <c r="S27" s="48">
        <f>I27*$J$8+J27*$J$8+L27*$L$8+N27*$N$8+O27*$O$8+M27*$M$8</f>
        <v>848</v>
      </c>
      <c r="T27" s="48">
        <f>SUM(R27:S27)</f>
        <v>4088</v>
      </c>
      <c r="U27" s="34"/>
    </row>
    <row r="28" spans="1:21" ht="24.75" customHeight="1">
      <c r="A28" s="43" t="s">
        <v>50</v>
      </c>
      <c r="B28" s="44">
        <v>30</v>
      </c>
      <c r="C28" s="44">
        <v>10</v>
      </c>
      <c r="D28" s="44">
        <v>1</v>
      </c>
      <c r="E28" s="44"/>
      <c r="F28" s="44"/>
      <c r="G28" s="44"/>
      <c r="H28" s="46">
        <f>SUM(B28:G28)</f>
        <v>41</v>
      </c>
      <c r="I28" s="46"/>
      <c r="J28" s="46"/>
      <c r="K28" s="46"/>
      <c r="L28" s="46">
        <v>4</v>
      </c>
      <c r="M28" s="46"/>
      <c r="N28" s="46"/>
      <c r="O28" s="46"/>
      <c r="P28" s="46">
        <f>SUM(I28:O28)</f>
        <v>4</v>
      </c>
      <c r="Q28" s="44">
        <f>SUM(P28,H28)</f>
        <v>45</v>
      </c>
      <c r="R28" s="48">
        <f>B28*$C$8+C28*$C$8+D28*$D$8+F28*$F$8+G28*$G$8+E28*$E$8</f>
        <v>1624</v>
      </c>
      <c r="S28" s="48">
        <f>I28*$J$8+J28*$J$8+L28*$L$8+N28*$N$8+O28*$O$8+M28*$M$8</f>
        <v>96</v>
      </c>
      <c r="T28" s="48">
        <f>SUM(R28:S28)</f>
        <v>1720</v>
      </c>
      <c r="U28" s="30"/>
    </row>
    <row r="29" spans="1:21" s="32" customFormat="1" ht="24.75" customHeight="1">
      <c r="A29" s="50" t="s">
        <v>44</v>
      </c>
      <c r="B29" s="51">
        <f aca="true" t="shared" si="3" ref="B29:O29">SUM(B26:B28)</f>
        <v>153</v>
      </c>
      <c r="C29" s="51">
        <f t="shared" si="3"/>
        <v>11</v>
      </c>
      <c r="D29" s="51">
        <f t="shared" si="3"/>
        <v>1</v>
      </c>
      <c r="E29" s="51">
        <f t="shared" si="3"/>
        <v>0</v>
      </c>
      <c r="F29" s="51">
        <f t="shared" si="3"/>
        <v>0</v>
      </c>
      <c r="G29" s="51">
        <f t="shared" si="3"/>
        <v>0</v>
      </c>
      <c r="H29" s="51">
        <f t="shared" si="3"/>
        <v>165</v>
      </c>
      <c r="I29" s="51">
        <f t="shared" si="3"/>
        <v>19</v>
      </c>
      <c r="J29" s="51">
        <f t="shared" si="3"/>
        <v>7</v>
      </c>
      <c r="K29" s="51">
        <f t="shared" si="3"/>
        <v>0</v>
      </c>
      <c r="L29" s="51">
        <f t="shared" si="3"/>
        <v>6</v>
      </c>
      <c r="M29" s="51">
        <f t="shared" si="3"/>
        <v>0</v>
      </c>
      <c r="N29" s="51">
        <f t="shared" si="3"/>
        <v>0</v>
      </c>
      <c r="O29" s="51">
        <f t="shared" si="3"/>
        <v>0</v>
      </c>
      <c r="P29" s="51">
        <f>SUM(P28,P27,P26)</f>
        <v>32</v>
      </c>
      <c r="Q29" s="51">
        <f>SUM(Q26:Q28)</f>
        <v>197</v>
      </c>
      <c r="R29" s="51">
        <f>SUM(R26:R28)</f>
        <v>6584</v>
      </c>
      <c r="S29" s="51">
        <f>SUM(S26:S28)</f>
        <v>1184</v>
      </c>
      <c r="T29" s="51">
        <f>SUM(T26:T28)</f>
        <v>7768</v>
      </c>
      <c r="U29" s="30"/>
    </row>
    <row r="30" spans="1:21" s="32" customFormat="1" ht="24.75" customHeight="1">
      <c r="A30" s="94" t="s">
        <v>13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30"/>
    </row>
    <row r="31" spans="1:21" ht="24.75" customHeight="1">
      <c r="A31" s="43" t="s">
        <v>14</v>
      </c>
      <c r="B31" s="44">
        <v>42</v>
      </c>
      <c r="C31" s="44">
        <v>2</v>
      </c>
      <c r="D31" s="44">
        <v>1</v>
      </c>
      <c r="E31" s="44"/>
      <c r="F31" s="44"/>
      <c r="G31" s="44"/>
      <c r="H31" s="46">
        <f>SUM(B31:G31)</f>
        <v>45</v>
      </c>
      <c r="I31" s="46">
        <v>7</v>
      </c>
      <c r="J31" s="46">
        <v>2</v>
      </c>
      <c r="K31" s="46"/>
      <c r="L31" s="46">
        <v>2</v>
      </c>
      <c r="M31" s="46"/>
      <c r="N31" s="46"/>
      <c r="O31" s="46"/>
      <c r="P31" s="46">
        <f>SUM(I31:O31)</f>
        <v>11</v>
      </c>
      <c r="Q31" s="44">
        <f>SUM(P31,H31)</f>
        <v>56</v>
      </c>
      <c r="R31" s="48">
        <f>B31*$C$8+C31*$C$8+D31*$D$8+F31*$F$8+G31*$G$8+E31*$E$8</f>
        <v>1784</v>
      </c>
      <c r="S31" s="48">
        <f>I31*$J$8+J31*$J$8+L31*$L$8+N31*$N$8+O31*$O$8+M31*$M$8</f>
        <v>408</v>
      </c>
      <c r="T31" s="48">
        <f>SUM(R31:S31)</f>
        <v>2192</v>
      </c>
      <c r="U31" s="30"/>
    </row>
    <row r="32" spans="1:21" ht="24.75" customHeight="1">
      <c r="A32" s="43" t="s">
        <v>4</v>
      </c>
      <c r="B32" s="44">
        <v>43</v>
      </c>
      <c r="C32" s="44">
        <v>1</v>
      </c>
      <c r="D32" s="44">
        <v>2</v>
      </c>
      <c r="E32" s="44"/>
      <c r="F32" s="44">
        <v>1</v>
      </c>
      <c r="G32" s="44">
        <v>1</v>
      </c>
      <c r="H32" s="46">
        <f>SUM(B32:G32)</f>
        <v>48</v>
      </c>
      <c r="I32" s="46">
        <v>7</v>
      </c>
      <c r="J32" s="46">
        <v>1</v>
      </c>
      <c r="K32" s="46"/>
      <c r="L32" s="46">
        <v>3</v>
      </c>
      <c r="M32" s="46">
        <v>1</v>
      </c>
      <c r="N32" s="46"/>
      <c r="O32" s="46"/>
      <c r="P32" s="46">
        <f>SUM(I32:O32)</f>
        <v>12</v>
      </c>
      <c r="Q32" s="44">
        <f>SUM(P32,H32)</f>
        <v>60</v>
      </c>
      <c r="R32" s="48">
        <f>B32*$C$8+C32*$C$8+D32*$D$8+F32*$F$8+G32*$G$8+E32*$E$8</f>
        <v>1829</v>
      </c>
      <c r="S32" s="48">
        <f>I32*$J$8+J32*$J$8+L32*$L$8+N32*$N$8+O32*$O$8+M32*$M$8</f>
        <v>412</v>
      </c>
      <c r="T32" s="48">
        <f>SUM(R32:S32)</f>
        <v>2241</v>
      </c>
      <c r="U32" s="30"/>
    </row>
    <row r="33" spans="1:21" ht="24.75" customHeight="1">
      <c r="A33" s="43" t="s">
        <v>7</v>
      </c>
      <c r="B33" s="44">
        <v>64</v>
      </c>
      <c r="C33" s="44">
        <v>1</v>
      </c>
      <c r="D33" s="44"/>
      <c r="E33" s="44"/>
      <c r="F33" s="44"/>
      <c r="G33" s="44"/>
      <c r="H33" s="46">
        <f>SUM(B33:G33)</f>
        <v>65</v>
      </c>
      <c r="I33" s="46">
        <v>6</v>
      </c>
      <c r="J33" s="46">
        <v>5</v>
      </c>
      <c r="K33" s="46"/>
      <c r="L33" s="46">
        <v>1</v>
      </c>
      <c r="M33" s="46"/>
      <c r="N33" s="46"/>
      <c r="O33" s="46"/>
      <c r="P33" s="46">
        <f>SUM(I33:O33)</f>
        <v>12</v>
      </c>
      <c r="Q33" s="44">
        <f>SUM(P33,H33)</f>
        <v>77</v>
      </c>
      <c r="R33" s="48">
        <f>B33*$C$8+C33*$C$8+D33*$D$8+F33*$F$8+G33*$G$8+E33*$E$8</f>
        <v>2600</v>
      </c>
      <c r="S33" s="48">
        <f>I33*$J$8+J33*$J$8+L33*$L$8+N33*$N$8+O33*$O$8+M33*$M$8</f>
        <v>464</v>
      </c>
      <c r="T33" s="48">
        <f>SUM(R33:S33)</f>
        <v>3064</v>
      </c>
      <c r="U33" s="30"/>
    </row>
    <row r="34" spans="1:21" s="32" customFormat="1" ht="24.75" customHeight="1">
      <c r="A34" s="50" t="s">
        <v>44</v>
      </c>
      <c r="B34" s="51">
        <f aca="true" t="shared" si="4" ref="B34:O34">SUM(B31:B33)</f>
        <v>149</v>
      </c>
      <c r="C34" s="51">
        <f t="shared" si="4"/>
        <v>4</v>
      </c>
      <c r="D34" s="51">
        <f t="shared" si="4"/>
        <v>3</v>
      </c>
      <c r="E34" s="51">
        <f t="shared" si="4"/>
        <v>0</v>
      </c>
      <c r="F34" s="51">
        <f t="shared" si="4"/>
        <v>1</v>
      </c>
      <c r="G34" s="51">
        <f t="shared" si="4"/>
        <v>1</v>
      </c>
      <c r="H34" s="51">
        <f t="shared" si="4"/>
        <v>158</v>
      </c>
      <c r="I34" s="51">
        <f t="shared" si="4"/>
        <v>20</v>
      </c>
      <c r="J34" s="51">
        <f t="shared" si="4"/>
        <v>8</v>
      </c>
      <c r="K34" s="51">
        <f t="shared" si="4"/>
        <v>0</v>
      </c>
      <c r="L34" s="51">
        <f t="shared" si="4"/>
        <v>6</v>
      </c>
      <c r="M34" s="51">
        <f t="shared" si="4"/>
        <v>1</v>
      </c>
      <c r="N34" s="51">
        <f t="shared" si="4"/>
        <v>0</v>
      </c>
      <c r="O34" s="51">
        <f t="shared" si="4"/>
        <v>0</v>
      </c>
      <c r="P34" s="51">
        <f>SUM(P31:P33)</f>
        <v>35</v>
      </c>
      <c r="Q34" s="51">
        <f>SUM(Q31:Q33)</f>
        <v>193</v>
      </c>
      <c r="R34" s="51">
        <f>SUM(R31:R33)</f>
        <v>6213</v>
      </c>
      <c r="S34" s="51">
        <f>SUM(S31:S33)</f>
        <v>1284</v>
      </c>
      <c r="T34" s="51">
        <f>SUM(T31:T33)</f>
        <v>7497</v>
      </c>
      <c r="U34" s="30"/>
    </row>
    <row r="35" spans="1:21" s="32" customFormat="1" ht="15.75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  <c r="U35" s="30"/>
    </row>
    <row r="36" spans="1:21" s="32" customFormat="1" ht="24.75" customHeight="1">
      <c r="A36" s="54" t="s">
        <v>28</v>
      </c>
      <c r="B36" s="51">
        <f aca="true" t="shared" si="5" ref="B36:O36">SUM(B34,B29,B24,B20,B15)</f>
        <v>857</v>
      </c>
      <c r="C36" s="51">
        <f t="shared" si="5"/>
        <v>131</v>
      </c>
      <c r="D36" s="51">
        <f t="shared" si="5"/>
        <v>63</v>
      </c>
      <c r="E36" s="51">
        <f t="shared" si="5"/>
        <v>0</v>
      </c>
      <c r="F36" s="51">
        <f t="shared" si="5"/>
        <v>10</v>
      </c>
      <c r="G36" s="55">
        <f t="shared" si="5"/>
        <v>3</v>
      </c>
      <c r="H36" s="62">
        <f t="shared" si="5"/>
        <v>1064</v>
      </c>
      <c r="I36" s="51">
        <f t="shared" si="5"/>
        <v>88</v>
      </c>
      <c r="J36" s="51">
        <f t="shared" si="5"/>
        <v>42</v>
      </c>
      <c r="K36" s="51">
        <f t="shared" si="5"/>
        <v>1</v>
      </c>
      <c r="L36" s="51">
        <f t="shared" si="5"/>
        <v>74</v>
      </c>
      <c r="M36" s="51">
        <f t="shared" si="5"/>
        <v>10</v>
      </c>
      <c r="N36" s="51">
        <f t="shared" si="5"/>
        <v>11</v>
      </c>
      <c r="O36" s="51">
        <f t="shared" si="5"/>
        <v>5</v>
      </c>
      <c r="P36" s="59">
        <f>SUM(P34,P29,P24,P20,P15)</f>
        <v>231</v>
      </c>
      <c r="Q36" s="57">
        <f>SUM(Q34,Q29,Q24,Q20,Q15)</f>
        <v>1295</v>
      </c>
      <c r="R36" s="63">
        <f>SUM(R34,R29,R24,R20,R15)</f>
        <v>41179</v>
      </c>
      <c r="S36" s="59">
        <f>SUM(S34,S29,S24,S20,S15)</f>
        <v>7381</v>
      </c>
      <c r="T36" s="60">
        <f>SUM(T34,T29,T24,T20,T15)</f>
        <v>48560</v>
      </c>
      <c r="U36" s="30"/>
    </row>
    <row r="37" spans="1:21" ht="12.75">
      <c r="A37" s="37" t="s">
        <v>43</v>
      </c>
      <c r="B37" s="36"/>
      <c r="C37" s="37"/>
      <c r="D37" s="37"/>
      <c r="E37" s="37"/>
      <c r="F37" s="37"/>
      <c r="G37" s="37"/>
      <c r="H37" s="38"/>
      <c r="I37" s="38"/>
      <c r="J37" s="37"/>
      <c r="K37" s="37"/>
      <c r="L37" s="37"/>
      <c r="M37" s="37"/>
      <c r="N37" s="37"/>
      <c r="O37" s="37"/>
      <c r="R37" s="37"/>
      <c r="S37" s="37"/>
      <c r="T37" s="37"/>
      <c r="U37" s="37"/>
    </row>
  </sheetData>
  <sheetProtection selectLockedCells="1" selectUnlockedCells="1"/>
  <mergeCells count="18">
    <mergeCell ref="A30:T30"/>
    <mergeCell ref="A35:T35"/>
    <mergeCell ref="S7:S8"/>
    <mergeCell ref="T7:T8"/>
    <mergeCell ref="A9:T9"/>
    <mergeCell ref="A16:T16"/>
    <mergeCell ref="A21:T21"/>
    <mergeCell ref="A25:T25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5" zoomScaleNormal="75" zoomScalePageLayoutView="0" workbookViewId="0" topLeftCell="A1">
      <selection activeCell="A5" sqref="A5:U5"/>
    </sheetView>
  </sheetViews>
  <sheetFormatPr defaultColWidth="9.140625" defaultRowHeight="12.75"/>
  <cols>
    <col min="1" max="1" width="44.28125" style="31" customWidth="1"/>
    <col min="2" max="2" width="7.7109375" style="31" customWidth="1"/>
    <col min="3" max="7" width="6.8515625" style="31" customWidth="1"/>
    <col min="8" max="9" width="7.7109375" style="32" customWidth="1"/>
    <col min="10" max="15" width="6.8515625" style="31" customWidth="1"/>
    <col min="16" max="16" width="8.421875" style="32" customWidth="1"/>
    <col min="17" max="17" width="10.28125" style="32" customWidth="1"/>
    <col min="18" max="18" width="10.28125" style="31" customWidth="1"/>
    <col min="19" max="19" width="12.421875" style="31" customWidth="1"/>
    <col min="20" max="20" width="8.57421875" style="31" bestFit="1" customWidth="1"/>
    <col min="21" max="21" width="5.57421875" style="31" customWidth="1"/>
    <col min="22" max="16384" width="9.140625" style="31" customWidth="1"/>
  </cols>
  <sheetData>
    <row r="1" spans="1:21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32" customFormat="1" ht="15.75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s="32" customFormat="1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32" customFormat="1" ht="15.75">
      <c r="A4" s="88" t="s">
        <v>58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32" customFormat="1" ht="15.75">
      <c r="A5" s="88" t="s">
        <v>60</v>
      </c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s="32" customFormat="1" ht="12.75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32" customFormat="1" ht="27" customHeight="1">
      <c r="A7" s="90" t="s">
        <v>45</v>
      </c>
      <c r="B7" s="91" t="s">
        <v>40</v>
      </c>
      <c r="C7" s="92"/>
      <c r="D7" s="92"/>
      <c r="E7" s="92"/>
      <c r="F7" s="92"/>
      <c r="G7" s="92"/>
      <c r="H7" s="93"/>
      <c r="I7" s="91" t="s">
        <v>41</v>
      </c>
      <c r="J7" s="92"/>
      <c r="K7" s="92"/>
      <c r="L7" s="92"/>
      <c r="M7" s="92"/>
      <c r="N7" s="92"/>
      <c r="O7" s="92"/>
      <c r="P7" s="93"/>
      <c r="Q7" s="76" t="s">
        <v>19</v>
      </c>
      <c r="R7" s="93" t="s">
        <v>42</v>
      </c>
      <c r="S7" s="90" t="s">
        <v>46</v>
      </c>
      <c r="T7" s="90" t="s">
        <v>22</v>
      </c>
      <c r="U7" s="33"/>
    </row>
    <row r="8" spans="1:21" s="32" customFormat="1" ht="16.5" customHeight="1">
      <c r="A8" s="90"/>
      <c r="B8" s="61" t="s">
        <v>32</v>
      </c>
      <c r="C8" s="40">
        <v>40</v>
      </c>
      <c r="D8" s="40">
        <v>24</v>
      </c>
      <c r="E8" s="40">
        <v>20</v>
      </c>
      <c r="F8" s="40">
        <v>12</v>
      </c>
      <c r="G8" s="40">
        <v>9</v>
      </c>
      <c r="H8" s="40" t="s">
        <v>18</v>
      </c>
      <c r="I8" s="40" t="s">
        <v>32</v>
      </c>
      <c r="J8" s="40">
        <v>40</v>
      </c>
      <c r="K8" s="40">
        <v>28</v>
      </c>
      <c r="L8" s="40">
        <v>24</v>
      </c>
      <c r="M8" s="40">
        <v>20</v>
      </c>
      <c r="N8" s="40">
        <v>12</v>
      </c>
      <c r="O8" s="40">
        <v>9</v>
      </c>
      <c r="P8" s="41" t="s">
        <v>18</v>
      </c>
      <c r="Q8" s="77"/>
      <c r="R8" s="93"/>
      <c r="S8" s="90"/>
      <c r="T8" s="90"/>
      <c r="U8" s="33"/>
    </row>
    <row r="9" spans="1:21" s="32" customFormat="1" ht="24.75" customHeight="1">
      <c r="A9" s="100" t="s">
        <v>15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33"/>
    </row>
    <row r="10" spans="1:21" ht="24.75" customHeight="1">
      <c r="A10" s="43" t="s">
        <v>47</v>
      </c>
      <c r="B10" s="44">
        <v>109</v>
      </c>
      <c r="C10" s="44">
        <v>27</v>
      </c>
      <c r="D10" s="44">
        <v>4</v>
      </c>
      <c r="E10" s="44"/>
      <c r="F10" s="44">
        <v>2</v>
      </c>
      <c r="G10" s="44"/>
      <c r="H10" s="45">
        <f>SUM(B10:G10)</f>
        <v>142</v>
      </c>
      <c r="I10" s="44">
        <v>8</v>
      </c>
      <c r="J10" s="44">
        <v>5</v>
      </c>
      <c r="K10" s="44"/>
      <c r="L10" s="44">
        <v>17</v>
      </c>
      <c r="M10" s="44"/>
      <c r="N10" s="44">
        <v>1</v>
      </c>
      <c r="O10" s="44"/>
      <c r="P10" s="44">
        <f>SUM(I10:O10)</f>
        <v>31</v>
      </c>
      <c r="Q10" s="44">
        <f>H10+P10</f>
        <v>173</v>
      </c>
      <c r="R10" s="47">
        <f>B10*$C$8+C10*$C$8+D10*$D$8+F10*$F$8+G10*$G$8+E10*$E$8</f>
        <v>5560</v>
      </c>
      <c r="S10" s="48">
        <f>I10*$J$8+J10*$J$8+L10*$L$8+N10*$N$8+O10*$O$8+M10*$M$8</f>
        <v>940</v>
      </c>
      <c r="T10" s="48">
        <f>SUM(R10:S10)</f>
        <v>6500</v>
      </c>
      <c r="U10" s="30"/>
    </row>
    <row r="11" spans="1:21" ht="24.75" customHeight="1">
      <c r="A11" s="43" t="s">
        <v>48</v>
      </c>
      <c r="B11" s="44">
        <v>45</v>
      </c>
      <c r="C11" s="44">
        <v>47</v>
      </c>
      <c r="D11" s="44">
        <v>27</v>
      </c>
      <c r="E11" s="44"/>
      <c r="F11" s="44">
        <v>7</v>
      </c>
      <c r="G11" s="44">
        <v>2</v>
      </c>
      <c r="H11" s="45">
        <f>SUM(B11:G11)</f>
        <v>128</v>
      </c>
      <c r="I11" s="44">
        <v>9</v>
      </c>
      <c r="J11" s="44">
        <v>4</v>
      </c>
      <c r="K11" s="44"/>
      <c r="L11" s="44">
        <v>3</v>
      </c>
      <c r="M11" s="44">
        <v>8</v>
      </c>
      <c r="N11" s="44"/>
      <c r="O11" s="44"/>
      <c r="P11" s="44">
        <f>SUM(I11:O11)</f>
        <v>24</v>
      </c>
      <c r="Q11" s="44">
        <f>H11+P11</f>
        <v>152</v>
      </c>
      <c r="R11" s="47">
        <f>B11*$C$8+C11*$C$8+D11*$D$8+F11*$F$8+G11*$G$8+E11*$E$8</f>
        <v>4430</v>
      </c>
      <c r="S11" s="48">
        <f>I11*$J$8+J11*$J$8+L11*$L$8+N11*$N$8+O11*$O$8+M11*$M$8</f>
        <v>752</v>
      </c>
      <c r="T11" s="48">
        <f>SUM(R11:S11)</f>
        <v>5182</v>
      </c>
      <c r="U11" s="30"/>
    </row>
    <row r="12" spans="1:21" ht="24.75" customHeight="1">
      <c r="A12" s="43" t="s">
        <v>49</v>
      </c>
      <c r="B12" s="44">
        <v>76</v>
      </c>
      <c r="C12" s="44">
        <v>5</v>
      </c>
      <c r="D12" s="44">
        <v>1</v>
      </c>
      <c r="E12" s="44"/>
      <c r="F12" s="44"/>
      <c r="G12" s="44"/>
      <c r="H12" s="45">
        <f>SUM(B12:G12)</f>
        <v>82</v>
      </c>
      <c r="I12" s="44">
        <v>3</v>
      </c>
      <c r="J12" s="44">
        <v>3</v>
      </c>
      <c r="K12" s="44">
        <v>1</v>
      </c>
      <c r="L12" s="44">
        <v>5</v>
      </c>
      <c r="M12" s="44">
        <v>1</v>
      </c>
      <c r="N12" s="44">
        <v>1</v>
      </c>
      <c r="O12" s="44"/>
      <c r="P12" s="44">
        <f>SUM(I12:O12)</f>
        <v>14</v>
      </c>
      <c r="Q12" s="44">
        <f>H12+P12</f>
        <v>96</v>
      </c>
      <c r="R12" s="47">
        <f>B12*$C$8+C12*$C$8+D12*$D$8+F12*$F$8+G12*$G$8</f>
        <v>3264</v>
      </c>
      <c r="S12" s="48">
        <f>I12*$J$8+J12*$J$8+L12*$L$8+N12*$N$8+O12*$O$8+M12*$M$8+K12*$K$8</f>
        <v>420</v>
      </c>
      <c r="T12" s="48">
        <f>SUM(R12:S12)</f>
        <v>3684</v>
      </c>
      <c r="U12" s="30"/>
    </row>
    <row r="13" spans="1:21" ht="24.75" customHeight="1">
      <c r="A13" s="43" t="s">
        <v>50</v>
      </c>
      <c r="B13" s="44">
        <v>31</v>
      </c>
      <c r="C13" s="44">
        <v>3</v>
      </c>
      <c r="D13" s="44">
        <v>4</v>
      </c>
      <c r="E13" s="44"/>
      <c r="F13" s="44"/>
      <c r="G13" s="44"/>
      <c r="H13" s="45">
        <f>SUM(B13:G13)</f>
        <v>38</v>
      </c>
      <c r="I13" s="44">
        <v>5</v>
      </c>
      <c r="J13" s="44">
        <v>1</v>
      </c>
      <c r="K13" s="44"/>
      <c r="L13" s="44">
        <v>5</v>
      </c>
      <c r="M13" s="44"/>
      <c r="N13" s="44"/>
      <c r="O13" s="44"/>
      <c r="P13" s="44">
        <f>SUM(I13:O13)</f>
        <v>11</v>
      </c>
      <c r="Q13" s="44">
        <f>H13+P13</f>
        <v>49</v>
      </c>
      <c r="R13" s="47">
        <f>B13*$C$8+C13*$C$8+D13*$D$8+F13*$F$8+G13*$G$8</f>
        <v>1456</v>
      </c>
      <c r="S13" s="48">
        <f>I13*$J$8+J13*$J$8+L13*$L$8+N13*$N$8+O13*$O$8+M13*$M$8</f>
        <v>360</v>
      </c>
      <c r="T13" s="48">
        <f>SUM(R13:S13)</f>
        <v>1816</v>
      </c>
      <c r="U13" s="30"/>
    </row>
    <row r="14" spans="1:21" ht="24.75" customHeight="1">
      <c r="A14" s="43" t="s">
        <v>51</v>
      </c>
      <c r="B14" s="44">
        <v>72</v>
      </c>
      <c r="C14" s="44">
        <v>3</v>
      </c>
      <c r="D14" s="44">
        <v>0</v>
      </c>
      <c r="E14" s="44"/>
      <c r="F14" s="44"/>
      <c r="G14" s="44"/>
      <c r="H14" s="45">
        <f>SUM(B14:G14)</f>
        <v>75</v>
      </c>
      <c r="I14" s="44">
        <v>8</v>
      </c>
      <c r="J14" s="44">
        <v>6</v>
      </c>
      <c r="K14" s="44"/>
      <c r="L14" s="44">
        <v>1</v>
      </c>
      <c r="M14" s="44"/>
      <c r="N14" s="44"/>
      <c r="O14" s="44"/>
      <c r="P14" s="44">
        <f>SUM(I14:O14)</f>
        <v>15</v>
      </c>
      <c r="Q14" s="44">
        <f>H14+P14</f>
        <v>90</v>
      </c>
      <c r="R14" s="47">
        <f>B14*$C$8+C14*$C$8+D14*$D$8+F14*$F$8+G14*$G$8</f>
        <v>3000</v>
      </c>
      <c r="S14" s="48">
        <f>I14*$J$8+J14*$J$8+L14*$L$8+N14*$N$8+O14*$O$8+M14*$M$8</f>
        <v>584</v>
      </c>
      <c r="T14" s="48">
        <f>SUM(R14:S14)</f>
        <v>3584</v>
      </c>
      <c r="U14" s="30"/>
    </row>
    <row r="15" spans="1:21" s="32" customFormat="1" ht="24.75" customHeight="1">
      <c r="A15" s="50" t="s">
        <v>44</v>
      </c>
      <c r="B15" s="51">
        <f aca="true" t="shared" si="0" ref="B15:T15">SUM(B10:B14)</f>
        <v>333</v>
      </c>
      <c r="C15" s="51">
        <f t="shared" si="0"/>
        <v>85</v>
      </c>
      <c r="D15" s="51">
        <f t="shared" si="0"/>
        <v>36</v>
      </c>
      <c r="E15" s="51">
        <f t="shared" si="0"/>
        <v>0</v>
      </c>
      <c r="F15" s="51">
        <f t="shared" si="0"/>
        <v>9</v>
      </c>
      <c r="G15" s="51">
        <f t="shared" si="0"/>
        <v>2</v>
      </c>
      <c r="H15" s="51">
        <f t="shared" si="0"/>
        <v>465</v>
      </c>
      <c r="I15" s="51">
        <f t="shared" si="0"/>
        <v>33</v>
      </c>
      <c r="J15" s="51">
        <f t="shared" si="0"/>
        <v>19</v>
      </c>
      <c r="K15" s="51">
        <f t="shared" si="0"/>
        <v>1</v>
      </c>
      <c r="L15" s="51">
        <f t="shared" si="0"/>
        <v>31</v>
      </c>
      <c r="M15" s="51">
        <f t="shared" si="0"/>
        <v>9</v>
      </c>
      <c r="N15" s="51">
        <f t="shared" si="0"/>
        <v>2</v>
      </c>
      <c r="O15" s="51">
        <f t="shared" si="0"/>
        <v>0</v>
      </c>
      <c r="P15" s="51">
        <f>SUM(P10:P14)</f>
        <v>95</v>
      </c>
      <c r="Q15" s="51">
        <f>SUM(Q10:Q14)</f>
        <v>560</v>
      </c>
      <c r="R15" s="51">
        <f t="shared" si="0"/>
        <v>17710</v>
      </c>
      <c r="S15" s="51">
        <f t="shared" si="0"/>
        <v>3056</v>
      </c>
      <c r="T15" s="51">
        <f t="shared" si="0"/>
        <v>20766</v>
      </c>
      <c r="U15" s="30"/>
    </row>
    <row r="16" spans="1:21" s="32" customFormat="1" ht="24.75" customHeight="1">
      <c r="A16" s="94" t="s">
        <v>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30"/>
    </row>
    <row r="17" spans="1:21" ht="24.75" customHeight="1">
      <c r="A17" s="43" t="s">
        <v>50</v>
      </c>
      <c r="B17" s="44">
        <v>32</v>
      </c>
      <c r="C17" s="44">
        <v>18</v>
      </c>
      <c r="D17" s="44">
        <v>4</v>
      </c>
      <c r="E17" s="44"/>
      <c r="F17" s="44"/>
      <c r="G17" s="44"/>
      <c r="H17" s="46">
        <f>SUM(B17:G17)</f>
        <v>54</v>
      </c>
      <c r="I17" s="44">
        <v>2</v>
      </c>
      <c r="J17" s="44">
        <v>3</v>
      </c>
      <c r="K17" s="44"/>
      <c r="L17" s="44">
        <v>7</v>
      </c>
      <c r="M17" s="44"/>
      <c r="N17" s="44">
        <v>1</v>
      </c>
      <c r="O17" s="44">
        <v>1</v>
      </c>
      <c r="P17" s="44">
        <f>SUM(I17:O17)</f>
        <v>14</v>
      </c>
      <c r="Q17" s="44">
        <f>H17+P17</f>
        <v>68</v>
      </c>
      <c r="R17" s="48">
        <f>B17*$C$8+C17*$C$8+D17*$D$8+F17*$F$8+G17*$G$8+E17*$E$8</f>
        <v>2096</v>
      </c>
      <c r="S17" s="48">
        <f>I17*$J$8+J17*$J$8+L17*$L$8+N17*$N$8+O17*$O$8+M17*$M$8</f>
        <v>389</v>
      </c>
      <c r="T17" s="48">
        <f>SUM(R17:S17)</f>
        <v>2485</v>
      </c>
      <c r="U17" s="30"/>
    </row>
    <row r="18" spans="1:21" ht="24.75" customHeight="1">
      <c r="A18" s="43" t="s">
        <v>52</v>
      </c>
      <c r="B18" s="44">
        <v>61</v>
      </c>
      <c r="C18" s="44">
        <v>3</v>
      </c>
      <c r="D18" s="44"/>
      <c r="E18" s="44"/>
      <c r="F18" s="44"/>
      <c r="G18" s="44"/>
      <c r="H18" s="46">
        <f>SUM(B18:G18)</f>
        <v>64</v>
      </c>
      <c r="I18" s="44">
        <v>2</v>
      </c>
      <c r="J18" s="44">
        <v>3</v>
      </c>
      <c r="K18" s="44"/>
      <c r="L18" s="44">
        <v>6</v>
      </c>
      <c r="M18" s="44"/>
      <c r="N18" s="44"/>
      <c r="O18" s="44"/>
      <c r="P18" s="44">
        <f>SUM(I18:O18)</f>
        <v>11</v>
      </c>
      <c r="Q18" s="44">
        <f>H18+P18</f>
        <v>75</v>
      </c>
      <c r="R18" s="48">
        <f>B18*$C$8+C18*$C$8+D18*$D$8+F18*$F$8+G18*$G$8+E18*$E$8</f>
        <v>2560</v>
      </c>
      <c r="S18" s="48">
        <f>I18*$J$8+J18*$J$8+L18*$L$8+N18*$N$8+O18*$O$8+M18*$M$8</f>
        <v>344</v>
      </c>
      <c r="T18" s="48">
        <f>SUM(R18:S18)</f>
        <v>2904</v>
      </c>
      <c r="U18" s="30"/>
    </row>
    <row r="19" spans="1:21" ht="24.75" customHeight="1">
      <c r="A19" s="43" t="s">
        <v>53</v>
      </c>
      <c r="B19" s="44">
        <v>39</v>
      </c>
      <c r="C19" s="44">
        <v>4</v>
      </c>
      <c r="D19" s="44">
        <v>12</v>
      </c>
      <c r="E19" s="44"/>
      <c r="F19" s="44"/>
      <c r="G19" s="44"/>
      <c r="H19" s="46">
        <f>SUM(B19:G19)</f>
        <v>55</v>
      </c>
      <c r="I19" s="44">
        <v>4</v>
      </c>
      <c r="J19" s="44">
        <v>2</v>
      </c>
      <c r="K19" s="49"/>
      <c r="L19" s="44">
        <v>1</v>
      </c>
      <c r="M19" s="44"/>
      <c r="N19" s="44">
        <v>5</v>
      </c>
      <c r="O19" s="44">
        <v>5</v>
      </c>
      <c r="P19" s="44">
        <f>SUM(I19:O19)</f>
        <v>17</v>
      </c>
      <c r="Q19" s="44">
        <f>H19+P19</f>
        <v>72</v>
      </c>
      <c r="R19" s="48">
        <f>B19*$C$8+C19*$C$8+D19*$D$8+F19*$F$8+G19*$G$8+E19*$E$8</f>
        <v>2008</v>
      </c>
      <c r="S19" s="48">
        <f>I19*$J$8+J19*$J$8+L19*$L$8+N19*$N$8+O19*$O$8+M19*$M$8</f>
        <v>369</v>
      </c>
      <c r="T19" s="48">
        <f>SUM(R19:S19)</f>
        <v>2377</v>
      </c>
      <c r="U19" s="30"/>
    </row>
    <row r="20" spans="1:21" s="32" customFormat="1" ht="24.75" customHeight="1">
      <c r="A20" s="50" t="s">
        <v>44</v>
      </c>
      <c r="B20" s="51">
        <f aca="true" t="shared" si="1" ref="B20:P20">SUM(B17:B19)</f>
        <v>132</v>
      </c>
      <c r="C20" s="51">
        <f t="shared" si="1"/>
        <v>25</v>
      </c>
      <c r="D20" s="51">
        <f t="shared" si="1"/>
        <v>16</v>
      </c>
      <c r="E20" s="51">
        <f t="shared" si="1"/>
        <v>0</v>
      </c>
      <c r="F20" s="51">
        <f t="shared" si="1"/>
        <v>0</v>
      </c>
      <c r="G20" s="51">
        <f t="shared" si="1"/>
        <v>0</v>
      </c>
      <c r="H20" s="51">
        <f t="shared" si="1"/>
        <v>173</v>
      </c>
      <c r="I20" s="51">
        <f t="shared" si="1"/>
        <v>8</v>
      </c>
      <c r="J20" s="51">
        <f t="shared" si="1"/>
        <v>8</v>
      </c>
      <c r="K20" s="51">
        <f t="shared" si="1"/>
        <v>0</v>
      </c>
      <c r="L20" s="51">
        <f t="shared" si="1"/>
        <v>14</v>
      </c>
      <c r="M20" s="51">
        <f t="shared" si="1"/>
        <v>0</v>
      </c>
      <c r="N20" s="51">
        <f t="shared" si="1"/>
        <v>6</v>
      </c>
      <c r="O20" s="51">
        <f t="shared" si="1"/>
        <v>6</v>
      </c>
      <c r="P20" s="51">
        <f t="shared" si="1"/>
        <v>42</v>
      </c>
      <c r="Q20" s="51">
        <f>SUM(Q17:Q19)</f>
        <v>215</v>
      </c>
      <c r="R20" s="51">
        <f>SUM(R17:R19)</f>
        <v>6664</v>
      </c>
      <c r="S20" s="51">
        <f>SUM(S17:S19)</f>
        <v>1102</v>
      </c>
      <c r="T20" s="51">
        <f>SUM(T17:T19)</f>
        <v>7766</v>
      </c>
      <c r="U20" s="30"/>
    </row>
    <row r="21" spans="1:21" s="32" customFormat="1" ht="24.75" customHeight="1">
      <c r="A21" s="94" t="s">
        <v>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30"/>
    </row>
    <row r="22" spans="1:21" ht="24.75" customHeight="1">
      <c r="A22" s="43" t="s">
        <v>54</v>
      </c>
      <c r="B22" s="44">
        <v>46</v>
      </c>
      <c r="C22" s="44">
        <v>1</v>
      </c>
      <c r="D22" s="44"/>
      <c r="E22" s="44"/>
      <c r="F22" s="44"/>
      <c r="G22" s="44"/>
      <c r="H22" s="46">
        <f>SUM(B22:G22)</f>
        <v>47</v>
      </c>
      <c r="I22" s="44">
        <v>3</v>
      </c>
      <c r="J22" s="44">
        <v>2</v>
      </c>
      <c r="K22" s="44"/>
      <c r="L22" s="44">
        <v>6</v>
      </c>
      <c r="M22" s="44"/>
      <c r="N22" s="44"/>
      <c r="O22" s="44"/>
      <c r="P22" s="44">
        <f>SUM(I22:O22)</f>
        <v>11</v>
      </c>
      <c r="Q22" s="44">
        <f>H22+P22</f>
        <v>58</v>
      </c>
      <c r="R22" s="48">
        <f>B22*$C$8+C22*$C$8+D22*$D$8+F22*$F$8+G22*$G$8+E22*$E$8</f>
        <v>1880</v>
      </c>
      <c r="S22" s="48">
        <f>I22*$J$8+J22*$J$8+L22*$L$8+N22*$N$8+O22*$O$8+M22*$M$8</f>
        <v>344</v>
      </c>
      <c r="T22" s="48">
        <f>SUM(R22:S22)</f>
        <v>2224</v>
      </c>
      <c r="U22" s="30"/>
    </row>
    <row r="23" spans="1:21" ht="24.75" customHeight="1">
      <c r="A23" s="43" t="s">
        <v>50</v>
      </c>
      <c r="B23" s="44">
        <v>49</v>
      </c>
      <c r="C23" s="44">
        <v>7</v>
      </c>
      <c r="D23" s="44">
        <v>7</v>
      </c>
      <c r="E23" s="44"/>
      <c r="F23" s="44"/>
      <c r="G23" s="44"/>
      <c r="H23" s="46">
        <f>SUM(B23:G23)</f>
        <v>63</v>
      </c>
      <c r="I23" s="44">
        <v>1</v>
      </c>
      <c r="J23" s="44">
        <v>3</v>
      </c>
      <c r="K23" s="44"/>
      <c r="L23" s="44">
        <v>9</v>
      </c>
      <c r="M23" s="44"/>
      <c r="N23" s="44">
        <v>2</v>
      </c>
      <c r="O23" s="44"/>
      <c r="P23" s="44">
        <f>SUM(I23:O23)</f>
        <v>15</v>
      </c>
      <c r="Q23" s="44">
        <f>H23+P23</f>
        <v>78</v>
      </c>
      <c r="R23" s="48">
        <f>B23*$C$8+C23*$C$8+D23*$D$8+F23*$F$8+G23*$G$8+E23*$E$8</f>
        <v>2408</v>
      </c>
      <c r="S23" s="48">
        <f>I23*$J$8+J23*$J$8+L23*$L$8+N23*$N$8+O23*$O$8+M23*$M$8</f>
        <v>400</v>
      </c>
      <c r="T23" s="48">
        <f>SUM(R23:S23)</f>
        <v>2808</v>
      </c>
      <c r="U23" s="30"/>
    </row>
    <row r="24" spans="1:21" s="32" customFormat="1" ht="24.75" customHeight="1">
      <c r="A24" s="50" t="s">
        <v>44</v>
      </c>
      <c r="B24" s="51">
        <f aca="true" t="shared" si="2" ref="B24:O24">SUM(B22:B23)</f>
        <v>95</v>
      </c>
      <c r="C24" s="51">
        <f t="shared" si="2"/>
        <v>8</v>
      </c>
      <c r="D24" s="51">
        <f t="shared" si="2"/>
        <v>7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110</v>
      </c>
      <c r="I24" s="51">
        <f t="shared" si="2"/>
        <v>4</v>
      </c>
      <c r="J24" s="51">
        <f t="shared" si="2"/>
        <v>5</v>
      </c>
      <c r="K24" s="51">
        <f t="shared" si="2"/>
        <v>0</v>
      </c>
      <c r="L24" s="51">
        <f t="shared" si="2"/>
        <v>15</v>
      </c>
      <c r="M24" s="51">
        <f t="shared" si="2"/>
        <v>0</v>
      </c>
      <c r="N24" s="51">
        <f t="shared" si="2"/>
        <v>2</v>
      </c>
      <c r="O24" s="51">
        <f t="shared" si="2"/>
        <v>0</v>
      </c>
      <c r="P24" s="51">
        <f>SUM(P22:P23)</f>
        <v>26</v>
      </c>
      <c r="Q24" s="51">
        <f>SUM(Q22:Q23)</f>
        <v>136</v>
      </c>
      <c r="R24" s="51">
        <f>SUM(R22:R23)</f>
        <v>4288</v>
      </c>
      <c r="S24" s="51">
        <f>SUM(S22:S23)</f>
        <v>744</v>
      </c>
      <c r="T24" s="51">
        <f>SUM(T22:T23)</f>
        <v>5032</v>
      </c>
      <c r="U24" s="30"/>
    </row>
    <row r="25" spans="1:21" s="32" customFormat="1" ht="24.75" customHeigh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30"/>
    </row>
    <row r="26" spans="1:21" ht="24.75" customHeight="1">
      <c r="A26" s="43" t="s">
        <v>55</v>
      </c>
      <c r="B26" s="44">
        <v>43</v>
      </c>
      <c r="C26" s="44"/>
      <c r="D26" s="44"/>
      <c r="E26" s="44"/>
      <c r="F26" s="44"/>
      <c r="G26" s="44"/>
      <c r="H26" s="46">
        <f>SUM(B26:G26)</f>
        <v>43</v>
      </c>
      <c r="I26" s="44">
        <v>2</v>
      </c>
      <c r="J26" s="44">
        <v>4</v>
      </c>
      <c r="K26" s="44"/>
      <c r="L26" s="44">
        <v>0</v>
      </c>
      <c r="M26" s="44"/>
      <c r="N26" s="44"/>
      <c r="O26" s="44"/>
      <c r="P26" s="44">
        <f>SUM(I26:O26)</f>
        <v>6</v>
      </c>
      <c r="Q26" s="44">
        <f>SUM(P26,H26)</f>
        <v>49</v>
      </c>
      <c r="R26" s="48">
        <f>B26*$C$8+C26*$C$8+D26*$D$8+F26*$F$8+G26*$G$8+E26*$E$8</f>
        <v>1720</v>
      </c>
      <c r="S26" s="48">
        <f>I26*$J$8+J26*$J$8+L26*$L$8+N26*$N$8+O26*$O$8+M26*$M$8</f>
        <v>240</v>
      </c>
      <c r="T26" s="48">
        <f>SUM(R26:S26)</f>
        <v>1960</v>
      </c>
      <c r="U26" s="30"/>
    </row>
    <row r="27" spans="1:21" s="35" customFormat="1" ht="24.75" customHeight="1">
      <c r="A27" s="52" t="s">
        <v>56</v>
      </c>
      <c r="B27" s="44">
        <v>83</v>
      </c>
      <c r="C27" s="44">
        <v>1</v>
      </c>
      <c r="D27" s="44"/>
      <c r="E27" s="44"/>
      <c r="F27" s="44"/>
      <c r="G27" s="44"/>
      <c r="H27" s="46">
        <f>SUM(B27:G27)</f>
        <v>84</v>
      </c>
      <c r="I27" s="44">
        <v>13</v>
      </c>
      <c r="J27" s="44">
        <v>4</v>
      </c>
      <c r="K27" s="44"/>
      <c r="L27" s="44">
        <v>3</v>
      </c>
      <c r="M27" s="44"/>
      <c r="N27" s="44"/>
      <c r="O27" s="44"/>
      <c r="P27" s="44">
        <f>SUM(I27:O27)</f>
        <v>20</v>
      </c>
      <c r="Q27" s="44">
        <f>SUM(P27,H27)</f>
        <v>104</v>
      </c>
      <c r="R27" s="48">
        <f>B27*$C$8+C27*$C$8+D27*$D$8+F27*$F$8+G27*$G$8+E27*$E$8</f>
        <v>3360</v>
      </c>
      <c r="S27" s="48">
        <f>I27*$J$8+J27*$J$8+L27*$L$8+N27*$N$8+O27*$O$8+M27*$M$8</f>
        <v>752</v>
      </c>
      <c r="T27" s="48">
        <f>SUM(R27:S27)</f>
        <v>4112</v>
      </c>
      <c r="U27" s="34"/>
    </row>
    <row r="28" spans="1:21" ht="24.75" customHeight="1">
      <c r="A28" s="43" t="s">
        <v>50</v>
      </c>
      <c r="B28" s="44">
        <v>30</v>
      </c>
      <c r="C28" s="44">
        <v>11</v>
      </c>
      <c r="D28" s="44">
        <v>1</v>
      </c>
      <c r="E28" s="44"/>
      <c r="F28" s="44"/>
      <c r="G28" s="44"/>
      <c r="H28" s="46">
        <f>SUM(B28:G28)</f>
        <v>42</v>
      </c>
      <c r="I28" s="44"/>
      <c r="J28" s="44"/>
      <c r="K28" s="44"/>
      <c r="L28" s="44">
        <v>4</v>
      </c>
      <c r="M28" s="44"/>
      <c r="N28" s="44"/>
      <c r="O28" s="44"/>
      <c r="P28" s="44">
        <f>SUM(I28:O28)</f>
        <v>4</v>
      </c>
      <c r="Q28" s="44">
        <f>SUM(P28,H28)</f>
        <v>46</v>
      </c>
      <c r="R28" s="48">
        <f>B28*$C$8+C28*$C$8+D28*$D$8+F28*$F$8+G28*$G$8+E28*$E$8</f>
        <v>1664</v>
      </c>
      <c r="S28" s="48">
        <f>I28*$J$8+J28*$J$8+L28*$L$8+N28*$N$8+O28*$O$8+M28*$M$8</f>
        <v>96</v>
      </c>
      <c r="T28" s="48">
        <f>SUM(R28:S28)</f>
        <v>1760</v>
      </c>
      <c r="U28" s="30"/>
    </row>
    <row r="29" spans="1:21" s="32" customFormat="1" ht="24.75" customHeight="1">
      <c r="A29" s="50" t="s">
        <v>44</v>
      </c>
      <c r="B29" s="51">
        <f aca="true" t="shared" si="3" ref="B29:O29">SUM(B26:B28)</f>
        <v>156</v>
      </c>
      <c r="C29" s="51">
        <f t="shared" si="3"/>
        <v>12</v>
      </c>
      <c r="D29" s="51">
        <f t="shared" si="3"/>
        <v>1</v>
      </c>
      <c r="E29" s="51">
        <f t="shared" si="3"/>
        <v>0</v>
      </c>
      <c r="F29" s="51">
        <f t="shared" si="3"/>
        <v>0</v>
      </c>
      <c r="G29" s="51">
        <f t="shared" si="3"/>
        <v>0</v>
      </c>
      <c r="H29" s="51">
        <f t="shared" si="3"/>
        <v>169</v>
      </c>
      <c r="I29" s="51">
        <f t="shared" si="3"/>
        <v>15</v>
      </c>
      <c r="J29" s="51">
        <f t="shared" si="3"/>
        <v>8</v>
      </c>
      <c r="K29" s="51">
        <f t="shared" si="3"/>
        <v>0</v>
      </c>
      <c r="L29" s="51">
        <f t="shared" si="3"/>
        <v>7</v>
      </c>
      <c r="M29" s="51">
        <f t="shared" si="3"/>
        <v>0</v>
      </c>
      <c r="N29" s="51">
        <f t="shared" si="3"/>
        <v>0</v>
      </c>
      <c r="O29" s="51">
        <f t="shared" si="3"/>
        <v>0</v>
      </c>
      <c r="P29" s="51">
        <f>SUM(P28,P27,P26)</f>
        <v>30</v>
      </c>
      <c r="Q29" s="51">
        <f>SUM(Q26:Q28)</f>
        <v>199</v>
      </c>
      <c r="R29" s="51">
        <f>SUM(R26:R28)</f>
        <v>6744</v>
      </c>
      <c r="S29" s="51">
        <f>SUM(S26:S28)</f>
        <v>1088</v>
      </c>
      <c r="T29" s="51">
        <f>SUM(T26:T28)</f>
        <v>7832</v>
      </c>
      <c r="U29" s="30"/>
    </row>
    <row r="30" spans="1:21" s="32" customFormat="1" ht="24.75" customHeight="1">
      <c r="A30" s="94" t="s">
        <v>13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30"/>
    </row>
    <row r="31" spans="1:21" ht="24.75" customHeight="1">
      <c r="A31" s="43" t="s">
        <v>14</v>
      </c>
      <c r="B31" s="44">
        <v>42</v>
      </c>
      <c r="C31" s="44">
        <v>2</v>
      </c>
      <c r="D31" s="44">
        <v>1</v>
      </c>
      <c r="E31" s="44"/>
      <c r="F31" s="44"/>
      <c r="G31" s="44"/>
      <c r="H31" s="46">
        <f>SUM(B31:G31)</f>
        <v>45</v>
      </c>
      <c r="I31" s="44">
        <v>7</v>
      </c>
      <c r="J31" s="44">
        <v>2</v>
      </c>
      <c r="K31" s="44"/>
      <c r="L31" s="44">
        <v>2</v>
      </c>
      <c r="M31" s="44"/>
      <c r="N31" s="44"/>
      <c r="O31" s="44"/>
      <c r="P31" s="44">
        <f>SUM(I31:O31)</f>
        <v>11</v>
      </c>
      <c r="Q31" s="44">
        <f>SUM(P31,H31)</f>
        <v>56</v>
      </c>
      <c r="R31" s="48">
        <f>B31*$C$8+C31*$C$8+D31*$D$8+F31*$F$8+G31*$G$8+E31*$E$8</f>
        <v>1784</v>
      </c>
      <c r="S31" s="48">
        <f>I31*$J$8+J31*$J$8+L31*$L$8+N31*$N$8+O31*$O$8+M31*$M$8</f>
        <v>408</v>
      </c>
      <c r="T31" s="48">
        <f>SUM(R31:S31)</f>
        <v>2192</v>
      </c>
      <c r="U31" s="30"/>
    </row>
    <row r="32" spans="1:21" ht="24.75" customHeight="1">
      <c r="A32" s="43" t="s">
        <v>4</v>
      </c>
      <c r="B32" s="44">
        <v>43</v>
      </c>
      <c r="C32" s="44">
        <v>1</v>
      </c>
      <c r="D32" s="44">
        <v>2</v>
      </c>
      <c r="E32" s="44"/>
      <c r="F32" s="44">
        <v>1</v>
      </c>
      <c r="G32" s="44">
        <v>1</v>
      </c>
      <c r="H32" s="46">
        <f>SUM(B32:G32)</f>
        <v>48</v>
      </c>
      <c r="I32" s="44">
        <v>7</v>
      </c>
      <c r="J32" s="44">
        <v>1</v>
      </c>
      <c r="K32" s="44"/>
      <c r="L32" s="44">
        <v>3</v>
      </c>
      <c r="M32" s="44">
        <v>3</v>
      </c>
      <c r="N32" s="44"/>
      <c r="O32" s="44"/>
      <c r="P32" s="44">
        <f>SUM(I32:O32)</f>
        <v>14</v>
      </c>
      <c r="Q32" s="44">
        <f>SUM(P32,H32)</f>
        <v>62</v>
      </c>
      <c r="R32" s="48">
        <f>B32*$C$8+C32*$C$8+D32*$D$8+F32*$F$8+G32*$G$8+E32*$E$8</f>
        <v>1829</v>
      </c>
      <c r="S32" s="48">
        <f>I32*$J$8+J32*$J$8+L32*$L$8+N32*$N$8+O32*$O$8+M32*$M$8</f>
        <v>452</v>
      </c>
      <c r="T32" s="48">
        <f>SUM(R32:S32)</f>
        <v>2281</v>
      </c>
      <c r="U32" s="30"/>
    </row>
    <row r="33" spans="1:21" ht="24.75" customHeight="1">
      <c r="A33" s="43" t="s">
        <v>7</v>
      </c>
      <c r="B33" s="44">
        <v>64</v>
      </c>
      <c r="C33" s="44">
        <v>1</v>
      </c>
      <c r="D33" s="44"/>
      <c r="E33" s="44"/>
      <c r="F33" s="44"/>
      <c r="G33" s="44"/>
      <c r="H33" s="46">
        <f>SUM(B33:G33)</f>
        <v>65</v>
      </c>
      <c r="I33" s="44">
        <v>8</v>
      </c>
      <c r="J33" s="44">
        <v>4</v>
      </c>
      <c r="K33" s="44"/>
      <c r="L33" s="44"/>
      <c r="M33" s="44"/>
      <c r="N33" s="44"/>
      <c r="O33" s="44"/>
      <c r="P33" s="44">
        <f>SUM(I33:O33)</f>
        <v>12</v>
      </c>
      <c r="Q33" s="44">
        <f>SUM(P33,H33)</f>
        <v>77</v>
      </c>
      <c r="R33" s="48">
        <f>B33*$C$8+C33*$C$8+D33*$D$8+F33*$F$8+G33*$G$8+E33*$E$8</f>
        <v>2600</v>
      </c>
      <c r="S33" s="48">
        <f>I33*$J$8+J33*$J$8+L33*$L$8+N33*$N$8+O33*$O$8+M33*$M$8</f>
        <v>480</v>
      </c>
      <c r="T33" s="48">
        <f>SUM(R33:S33)</f>
        <v>3080</v>
      </c>
      <c r="U33" s="30"/>
    </row>
    <row r="34" spans="1:21" s="32" customFormat="1" ht="24.75" customHeight="1">
      <c r="A34" s="50" t="s">
        <v>44</v>
      </c>
      <c r="B34" s="51">
        <f aca="true" t="shared" si="4" ref="B34:O34">SUM(B31:B33)</f>
        <v>149</v>
      </c>
      <c r="C34" s="51">
        <f t="shared" si="4"/>
        <v>4</v>
      </c>
      <c r="D34" s="51">
        <f t="shared" si="4"/>
        <v>3</v>
      </c>
      <c r="E34" s="51">
        <f t="shared" si="4"/>
        <v>0</v>
      </c>
      <c r="F34" s="51">
        <f t="shared" si="4"/>
        <v>1</v>
      </c>
      <c r="G34" s="51">
        <f t="shared" si="4"/>
        <v>1</v>
      </c>
      <c r="H34" s="51">
        <f t="shared" si="4"/>
        <v>158</v>
      </c>
      <c r="I34" s="51">
        <f t="shared" si="4"/>
        <v>22</v>
      </c>
      <c r="J34" s="51">
        <f t="shared" si="4"/>
        <v>7</v>
      </c>
      <c r="K34" s="51">
        <f t="shared" si="4"/>
        <v>0</v>
      </c>
      <c r="L34" s="51">
        <f t="shared" si="4"/>
        <v>5</v>
      </c>
      <c r="M34" s="51">
        <f t="shared" si="4"/>
        <v>3</v>
      </c>
      <c r="N34" s="51">
        <f t="shared" si="4"/>
        <v>0</v>
      </c>
      <c r="O34" s="51">
        <f t="shared" si="4"/>
        <v>0</v>
      </c>
      <c r="P34" s="51">
        <f>SUM(P31:P33)</f>
        <v>37</v>
      </c>
      <c r="Q34" s="51">
        <f>SUM(Q31:Q33)</f>
        <v>195</v>
      </c>
      <c r="R34" s="51">
        <f>SUM(R31:R33)</f>
        <v>6213</v>
      </c>
      <c r="S34" s="51">
        <f>SUM(S31:S33)</f>
        <v>1340</v>
      </c>
      <c r="T34" s="51">
        <f>SUM(T31:T33)</f>
        <v>7553</v>
      </c>
      <c r="U34" s="30"/>
    </row>
    <row r="35" spans="1:21" s="32" customFormat="1" ht="15.75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  <c r="U35" s="30"/>
    </row>
    <row r="36" spans="1:21" s="32" customFormat="1" ht="24.75" customHeight="1">
      <c r="A36" s="54" t="s">
        <v>28</v>
      </c>
      <c r="B36" s="51">
        <f aca="true" t="shared" si="5" ref="B36:O36">SUM(B34,B29,B24,B20,B15)</f>
        <v>865</v>
      </c>
      <c r="C36" s="51">
        <f t="shared" si="5"/>
        <v>134</v>
      </c>
      <c r="D36" s="51">
        <f t="shared" si="5"/>
        <v>63</v>
      </c>
      <c r="E36" s="51">
        <f t="shared" si="5"/>
        <v>0</v>
      </c>
      <c r="F36" s="51">
        <f t="shared" si="5"/>
        <v>10</v>
      </c>
      <c r="G36" s="55">
        <f t="shared" si="5"/>
        <v>3</v>
      </c>
      <c r="H36" s="62">
        <f t="shared" si="5"/>
        <v>1075</v>
      </c>
      <c r="I36" s="51">
        <f t="shared" si="5"/>
        <v>82</v>
      </c>
      <c r="J36" s="51">
        <f t="shared" si="5"/>
        <v>47</v>
      </c>
      <c r="K36" s="51">
        <f t="shared" si="5"/>
        <v>1</v>
      </c>
      <c r="L36" s="51">
        <f t="shared" si="5"/>
        <v>72</v>
      </c>
      <c r="M36" s="51">
        <f t="shared" si="5"/>
        <v>12</v>
      </c>
      <c r="N36" s="51">
        <f t="shared" si="5"/>
        <v>10</v>
      </c>
      <c r="O36" s="51">
        <f t="shared" si="5"/>
        <v>6</v>
      </c>
      <c r="P36" s="59">
        <f>SUM(P34,P29,P24,P20,P15)</f>
        <v>230</v>
      </c>
      <c r="Q36" s="57">
        <f>SUM(Q34,Q29,Q24,Q20,Q15)</f>
        <v>1305</v>
      </c>
      <c r="R36" s="63">
        <f>SUM(R34,R29,R24,R20,R15)</f>
        <v>41619</v>
      </c>
      <c r="S36" s="59">
        <f>SUM(S34,S29,S24,S20,S15)</f>
        <v>7330</v>
      </c>
      <c r="T36" s="60">
        <f>SUM(T34,T29,T24,T20,T15)</f>
        <v>48949</v>
      </c>
      <c r="U36" s="30"/>
    </row>
    <row r="37" spans="1:21" ht="12.75">
      <c r="A37" s="37" t="s">
        <v>43</v>
      </c>
      <c r="B37" s="36"/>
      <c r="C37" s="37"/>
      <c r="D37" s="37"/>
      <c r="E37" s="37"/>
      <c r="F37" s="37"/>
      <c r="G37" s="37"/>
      <c r="H37" s="38"/>
      <c r="I37" s="38"/>
      <c r="J37" s="37"/>
      <c r="K37" s="37"/>
      <c r="L37" s="37"/>
      <c r="M37" s="37"/>
      <c r="N37" s="37"/>
      <c r="O37" s="37"/>
      <c r="R37" s="37"/>
      <c r="S37" s="37"/>
      <c r="T37" s="37"/>
      <c r="U37" s="37"/>
    </row>
  </sheetData>
  <sheetProtection selectLockedCells="1" selectUnlockedCells="1"/>
  <mergeCells count="18"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  <mergeCell ref="A30:T30"/>
    <mergeCell ref="A35:T35"/>
    <mergeCell ref="S7:S8"/>
    <mergeCell ref="T7:T8"/>
    <mergeCell ref="A9:T9"/>
    <mergeCell ref="A16:T16"/>
    <mergeCell ref="A21:T21"/>
    <mergeCell ref="A25:T2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1" max="1" width="44.28125" style="31" customWidth="1"/>
    <col min="2" max="2" width="7.7109375" style="31" customWidth="1"/>
    <col min="3" max="7" width="6.8515625" style="31" customWidth="1"/>
    <col min="8" max="9" width="7.7109375" style="32" customWidth="1"/>
    <col min="10" max="15" width="6.8515625" style="31" customWidth="1"/>
    <col min="16" max="16" width="8.421875" style="32" customWidth="1"/>
    <col min="17" max="17" width="10.28125" style="32" customWidth="1"/>
    <col min="18" max="18" width="10.28125" style="31" customWidth="1"/>
    <col min="19" max="19" width="12.421875" style="31" customWidth="1"/>
    <col min="20" max="20" width="8.57421875" style="31" bestFit="1" customWidth="1"/>
    <col min="21" max="21" width="5.57421875" style="31" customWidth="1"/>
    <col min="22" max="16384" width="9.140625" style="31" customWidth="1"/>
  </cols>
  <sheetData>
    <row r="1" spans="1:21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s="32" customFormat="1" ht="15.75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s="32" customFormat="1" ht="4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s="32" customFormat="1" ht="15.75">
      <c r="A4" s="88" t="s">
        <v>58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s="32" customFormat="1" ht="15.75">
      <c r="A5" s="88" t="s">
        <v>61</v>
      </c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s="32" customFormat="1" ht="12.75">
      <c r="A6" s="29"/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32" customFormat="1" ht="27" customHeight="1">
      <c r="A7" s="90" t="s">
        <v>45</v>
      </c>
      <c r="B7" s="91" t="s">
        <v>40</v>
      </c>
      <c r="C7" s="92"/>
      <c r="D7" s="92"/>
      <c r="E7" s="92"/>
      <c r="F7" s="92"/>
      <c r="G7" s="92"/>
      <c r="H7" s="93"/>
      <c r="I7" s="91" t="s">
        <v>41</v>
      </c>
      <c r="J7" s="92"/>
      <c r="K7" s="92"/>
      <c r="L7" s="92"/>
      <c r="M7" s="92"/>
      <c r="N7" s="92"/>
      <c r="O7" s="92"/>
      <c r="P7" s="93"/>
      <c r="Q7" s="76" t="s">
        <v>19</v>
      </c>
      <c r="R7" s="93" t="s">
        <v>42</v>
      </c>
      <c r="S7" s="90" t="s">
        <v>46</v>
      </c>
      <c r="T7" s="90" t="s">
        <v>22</v>
      </c>
      <c r="U7" s="33"/>
    </row>
    <row r="8" spans="1:21" s="32" customFormat="1" ht="16.5" customHeight="1">
      <c r="A8" s="90"/>
      <c r="B8" s="64" t="s">
        <v>32</v>
      </c>
      <c r="C8" s="40">
        <v>40</v>
      </c>
      <c r="D8" s="40">
        <v>24</v>
      </c>
      <c r="E8" s="40">
        <v>20</v>
      </c>
      <c r="F8" s="40">
        <v>12</v>
      </c>
      <c r="G8" s="40">
        <v>9</v>
      </c>
      <c r="H8" s="40" t="s">
        <v>18</v>
      </c>
      <c r="I8" s="40" t="s">
        <v>32</v>
      </c>
      <c r="J8" s="40">
        <v>40</v>
      </c>
      <c r="K8" s="40">
        <v>28</v>
      </c>
      <c r="L8" s="40">
        <v>24</v>
      </c>
      <c r="M8" s="40">
        <v>20</v>
      </c>
      <c r="N8" s="40">
        <v>12</v>
      </c>
      <c r="O8" s="40">
        <v>9</v>
      </c>
      <c r="P8" s="41" t="s">
        <v>18</v>
      </c>
      <c r="Q8" s="77"/>
      <c r="R8" s="93"/>
      <c r="S8" s="90"/>
      <c r="T8" s="90"/>
      <c r="U8" s="33"/>
    </row>
    <row r="9" spans="1:21" s="32" customFormat="1" ht="24.75" customHeight="1">
      <c r="A9" s="100" t="s">
        <v>15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33"/>
    </row>
    <row r="10" spans="1:21" ht="24.75" customHeight="1">
      <c r="A10" s="43" t="s">
        <v>47</v>
      </c>
      <c r="B10" s="44">
        <v>112</v>
      </c>
      <c r="C10" s="44">
        <v>23</v>
      </c>
      <c r="D10" s="44">
        <v>4</v>
      </c>
      <c r="E10" s="44"/>
      <c r="F10" s="44">
        <v>2</v>
      </c>
      <c r="G10" s="44"/>
      <c r="H10" s="44">
        <f>SUM(B10:G10)</f>
        <v>141</v>
      </c>
      <c r="I10" s="44">
        <v>8</v>
      </c>
      <c r="J10" s="44">
        <v>5</v>
      </c>
      <c r="K10" s="44"/>
      <c r="L10" s="44">
        <v>17</v>
      </c>
      <c r="M10" s="44"/>
      <c r="N10" s="44">
        <v>1</v>
      </c>
      <c r="O10" s="44"/>
      <c r="P10" s="44">
        <f>SUM(I10:O10)</f>
        <v>31</v>
      </c>
      <c r="Q10" s="44">
        <f>H10+P10</f>
        <v>172</v>
      </c>
      <c r="R10" s="47">
        <f>B10*$C$8+C10*$C$8+D10*$D$8+F10*$F$8+G10*$G$8+E10*$E$8</f>
        <v>5520</v>
      </c>
      <c r="S10" s="48">
        <f>I10*$J$8+J10*$J$8+L10*$L$8+N10*$N$8+O10*$O$8+M10*$M$8</f>
        <v>940</v>
      </c>
      <c r="T10" s="48">
        <f>SUM(R10:S10)</f>
        <v>6460</v>
      </c>
      <c r="U10" s="30"/>
    </row>
    <row r="11" spans="1:21" ht="24.75" customHeight="1">
      <c r="A11" s="43" t="s">
        <v>48</v>
      </c>
      <c r="B11" s="44">
        <v>45</v>
      </c>
      <c r="C11" s="44">
        <v>47</v>
      </c>
      <c r="D11" s="44">
        <v>28</v>
      </c>
      <c r="E11" s="44"/>
      <c r="F11" s="44">
        <v>7</v>
      </c>
      <c r="G11" s="44">
        <v>1</v>
      </c>
      <c r="H11" s="44">
        <f>SUM(B11:G11)</f>
        <v>128</v>
      </c>
      <c r="I11" s="44">
        <v>9</v>
      </c>
      <c r="J11" s="44">
        <v>4</v>
      </c>
      <c r="K11" s="44"/>
      <c r="L11" s="44">
        <v>2</v>
      </c>
      <c r="M11" s="44">
        <v>8</v>
      </c>
      <c r="N11" s="44"/>
      <c r="O11" s="44"/>
      <c r="P11" s="44">
        <f>SUM(I11:O11)</f>
        <v>23</v>
      </c>
      <c r="Q11" s="44">
        <f>H11+P11</f>
        <v>151</v>
      </c>
      <c r="R11" s="47">
        <f>B11*$C$8+C11*$C$8+D11*$D$8+F11*$F$8+G11*$G$8+E11*$E$8</f>
        <v>4445</v>
      </c>
      <c r="S11" s="48">
        <f>I11*$J$8+J11*$J$8+L11*$L$8+N11*$N$8+O11*$O$8+M11*$M$8</f>
        <v>728</v>
      </c>
      <c r="T11" s="48">
        <f>SUM(R11:S11)</f>
        <v>5173</v>
      </c>
      <c r="U11" s="30"/>
    </row>
    <row r="12" spans="1:21" ht="24.75" customHeight="1">
      <c r="A12" s="43" t="s">
        <v>49</v>
      </c>
      <c r="B12" s="44">
        <v>78</v>
      </c>
      <c r="C12" s="44">
        <v>2</v>
      </c>
      <c r="D12" s="44">
        <v>1</v>
      </c>
      <c r="E12" s="44"/>
      <c r="F12" s="44"/>
      <c r="G12" s="44"/>
      <c r="H12" s="44">
        <f>SUM(B12:G12)</f>
        <v>81</v>
      </c>
      <c r="I12" s="44">
        <v>3</v>
      </c>
      <c r="J12" s="44">
        <v>3</v>
      </c>
      <c r="K12" s="44">
        <v>1</v>
      </c>
      <c r="L12" s="44">
        <v>5</v>
      </c>
      <c r="M12" s="44">
        <v>1</v>
      </c>
      <c r="N12" s="44">
        <v>1</v>
      </c>
      <c r="O12" s="44"/>
      <c r="P12" s="44">
        <f>SUM(I12:O12)</f>
        <v>14</v>
      </c>
      <c r="Q12" s="44">
        <f>H12+P12</f>
        <v>95</v>
      </c>
      <c r="R12" s="47">
        <f>B12*$C$8+C12*$C$8+D12*$D$8+F12*$F$8+G12*$G$8</f>
        <v>3224</v>
      </c>
      <c r="S12" s="48">
        <f>I12*$J$8+J12*$J$8+L12*$L$8+N12*$N$8+O12*$O$8+M12*$M$8+K12*$K$8</f>
        <v>420</v>
      </c>
      <c r="T12" s="48">
        <f>SUM(R12:S12)</f>
        <v>3644</v>
      </c>
      <c r="U12" s="30"/>
    </row>
    <row r="13" spans="1:21" ht="24.75" customHeight="1">
      <c r="A13" s="43" t="s">
        <v>50</v>
      </c>
      <c r="B13" s="44">
        <v>31</v>
      </c>
      <c r="C13" s="44">
        <v>3</v>
      </c>
      <c r="D13" s="44">
        <v>4</v>
      </c>
      <c r="E13" s="44"/>
      <c r="F13" s="44"/>
      <c r="G13" s="44"/>
      <c r="H13" s="44">
        <f>SUM(B13:G13)</f>
        <v>38</v>
      </c>
      <c r="I13" s="44">
        <v>5</v>
      </c>
      <c r="J13" s="44">
        <v>1</v>
      </c>
      <c r="K13" s="44"/>
      <c r="L13" s="44">
        <v>5</v>
      </c>
      <c r="M13" s="44"/>
      <c r="N13" s="44"/>
      <c r="O13" s="44"/>
      <c r="P13" s="44">
        <f>SUM(I13:O13)</f>
        <v>11</v>
      </c>
      <c r="Q13" s="44">
        <f>H13+P13</f>
        <v>49</v>
      </c>
      <c r="R13" s="47">
        <f>B13*$C$8+C13*$C$8+D13*$D$8+F13*$F$8+G13*$G$8</f>
        <v>1456</v>
      </c>
      <c r="S13" s="48">
        <f>I13*$J$8+J13*$J$8+L13*$L$8+N13*$N$8+O13*$O$8+M13*$M$8</f>
        <v>360</v>
      </c>
      <c r="T13" s="48">
        <f>SUM(R13:S13)</f>
        <v>1816</v>
      </c>
      <c r="U13" s="30"/>
    </row>
    <row r="14" spans="1:21" ht="24.75" customHeight="1">
      <c r="A14" s="43" t="s">
        <v>51</v>
      </c>
      <c r="B14" s="44">
        <v>72</v>
      </c>
      <c r="C14" s="44">
        <v>3</v>
      </c>
      <c r="D14" s="44"/>
      <c r="E14" s="44"/>
      <c r="F14" s="44"/>
      <c r="G14" s="44"/>
      <c r="H14" s="44">
        <f>SUM(B14:G14)</f>
        <v>75</v>
      </c>
      <c r="I14" s="44">
        <v>8</v>
      </c>
      <c r="J14" s="44">
        <v>6</v>
      </c>
      <c r="K14" s="44"/>
      <c r="L14" s="44">
        <v>3</v>
      </c>
      <c r="M14" s="44"/>
      <c r="N14" s="44"/>
      <c r="O14" s="44"/>
      <c r="P14" s="44">
        <f>SUM(I14:O14)</f>
        <v>17</v>
      </c>
      <c r="Q14" s="44">
        <f>H14+P14</f>
        <v>92</v>
      </c>
      <c r="R14" s="47">
        <f>B14*$C$8+C14*$C$8+D14*$D$8+F14*$F$8+G14*$G$8</f>
        <v>3000</v>
      </c>
      <c r="S14" s="48">
        <f>I14*$J$8+J14*$J$8+L14*$L$8+N14*$N$8+O14*$O$8+M14*$M$8</f>
        <v>632</v>
      </c>
      <c r="T14" s="48">
        <f>SUM(R14:S14)</f>
        <v>3632</v>
      </c>
      <c r="U14" s="30"/>
    </row>
    <row r="15" spans="1:21" s="32" customFormat="1" ht="24.75" customHeight="1">
      <c r="A15" s="50" t="s">
        <v>44</v>
      </c>
      <c r="B15" s="51">
        <f aca="true" t="shared" si="0" ref="B15:T15">SUM(B10:B14)</f>
        <v>338</v>
      </c>
      <c r="C15" s="51">
        <f t="shared" si="0"/>
        <v>78</v>
      </c>
      <c r="D15" s="51">
        <f t="shared" si="0"/>
        <v>37</v>
      </c>
      <c r="E15" s="51">
        <f t="shared" si="0"/>
        <v>0</v>
      </c>
      <c r="F15" s="51">
        <f t="shared" si="0"/>
        <v>9</v>
      </c>
      <c r="G15" s="51">
        <f t="shared" si="0"/>
        <v>1</v>
      </c>
      <c r="H15" s="51">
        <f t="shared" si="0"/>
        <v>463</v>
      </c>
      <c r="I15" s="51">
        <f t="shared" si="0"/>
        <v>33</v>
      </c>
      <c r="J15" s="51">
        <f t="shared" si="0"/>
        <v>19</v>
      </c>
      <c r="K15" s="51">
        <f t="shared" si="0"/>
        <v>1</v>
      </c>
      <c r="L15" s="51">
        <f t="shared" si="0"/>
        <v>32</v>
      </c>
      <c r="M15" s="51">
        <f t="shared" si="0"/>
        <v>9</v>
      </c>
      <c r="N15" s="51">
        <f t="shared" si="0"/>
        <v>2</v>
      </c>
      <c r="O15" s="51">
        <f t="shared" si="0"/>
        <v>0</v>
      </c>
      <c r="P15" s="51">
        <f>SUM(P10:P14)</f>
        <v>96</v>
      </c>
      <c r="Q15" s="51">
        <f>SUM(Q10:Q14)</f>
        <v>559</v>
      </c>
      <c r="R15" s="51">
        <f t="shared" si="0"/>
        <v>17645</v>
      </c>
      <c r="S15" s="51">
        <f t="shared" si="0"/>
        <v>3080</v>
      </c>
      <c r="T15" s="51">
        <f t="shared" si="0"/>
        <v>20725</v>
      </c>
      <c r="U15" s="30"/>
    </row>
    <row r="16" spans="1:21" s="32" customFormat="1" ht="24.75" customHeight="1">
      <c r="A16" s="94" t="s">
        <v>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/>
      <c r="U16" s="30"/>
    </row>
    <row r="17" spans="1:21" ht="24.75" customHeight="1">
      <c r="A17" s="43" t="s">
        <v>50</v>
      </c>
      <c r="B17" s="44">
        <v>33</v>
      </c>
      <c r="C17" s="44">
        <v>17</v>
      </c>
      <c r="D17" s="44">
        <v>4</v>
      </c>
      <c r="E17" s="44"/>
      <c r="F17" s="44"/>
      <c r="G17" s="44"/>
      <c r="H17" s="44">
        <f>SUM(B17:G17)</f>
        <v>54</v>
      </c>
      <c r="I17" s="44">
        <v>2</v>
      </c>
      <c r="J17" s="44">
        <v>3</v>
      </c>
      <c r="K17" s="44"/>
      <c r="L17" s="44">
        <v>6</v>
      </c>
      <c r="M17" s="44"/>
      <c r="N17" s="44">
        <v>1</v>
      </c>
      <c r="O17" s="44">
        <v>1</v>
      </c>
      <c r="P17" s="44">
        <f>SUM(I17:O17)</f>
        <v>13</v>
      </c>
      <c r="Q17" s="44">
        <f>H17+P17</f>
        <v>67</v>
      </c>
      <c r="R17" s="48">
        <f>B17*$C$8+C17*$C$8+D17*$D$8+F17*$F$8+G17*$G$8+E17*$E$8</f>
        <v>2096</v>
      </c>
      <c r="S17" s="48">
        <f>I17*$J$8+J17*$J$8+L17*$L$8+N17*$N$8+O17*$O$8+M17*$M$8</f>
        <v>365</v>
      </c>
      <c r="T17" s="48">
        <f>SUM(R17:S17)</f>
        <v>2461</v>
      </c>
      <c r="U17" s="30"/>
    </row>
    <row r="18" spans="1:21" ht="24.75" customHeight="1">
      <c r="A18" s="43" t="s">
        <v>52</v>
      </c>
      <c r="B18" s="44">
        <v>61</v>
      </c>
      <c r="C18" s="44">
        <v>2</v>
      </c>
      <c r="D18" s="44"/>
      <c r="E18" s="44"/>
      <c r="F18" s="44"/>
      <c r="G18" s="44"/>
      <c r="H18" s="44">
        <f>SUM(B18:G18)</f>
        <v>63</v>
      </c>
      <c r="I18" s="44">
        <v>2</v>
      </c>
      <c r="J18" s="44">
        <v>3</v>
      </c>
      <c r="K18" s="44"/>
      <c r="L18" s="44">
        <v>5</v>
      </c>
      <c r="M18" s="44"/>
      <c r="N18" s="44"/>
      <c r="O18" s="44"/>
      <c r="P18" s="44">
        <f>SUM(I18:O18)</f>
        <v>10</v>
      </c>
      <c r="Q18" s="44">
        <f>H18+P18</f>
        <v>73</v>
      </c>
      <c r="R18" s="48">
        <f>B18*$C$8+C18*$C$8+D18*$D$8+F18*$F$8+G18*$G$8+E18*$E$8</f>
        <v>2520</v>
      </c>
      <c r="S18" s="48">
        <f>I18*$J$8+J18*$J$8+L18*$L$8+N18*$N$8+O18*$O$8+M18*$M$8</f>
        <v>320</v>
      </c>
      <c r="T18" s="48">
        <f>SUM(R18:S18)</f>
        <v>2840</v>
      </c>
      <c r="U18" s="30"/>
    </row>
    <row r="19" spans="1:21" ht="24.75" customHeight="1">
      <c r="A19" s="43" t="s">
        <v>53</v>
      </c>
      <c r="B19" s="44">
        <v>39</v>
      </c>
      <c r="C19" s="44">
        <v>4</v>
      </c>
      <c r="D19" s="44">
        <v>12</v>
      </c>
      <c r="E19" s="44"/>
      <c r="F19" s="44"/>
      <c r="G19" s="44"/>
      <c r="H19" s="44">
        <f>SUM(B19:G19)</f>
        <v>55</v>
      </c>
      <c r="I19" s="44">
        <v>4</v>
      </c>
      <c r="J19" s="44">
        <v>3</v>
      </c>
      <c r="K19" s="49"/>
      <c r="L19" s="44">
        <v>1</v>
      </c>
      <c r="M19" s="44"/>
      <c r="N19" s="44">
        <v>5</v>
      </c>
      <c r="O19" s="44">
        <v>5</v>
      </c>
      <c r="P19" s="44">
        <f>SUM(I19:O19)</f>
        <v>18</v>
      </c>
      <c r="Q19" s="44">
        <f>H19+P19</f>
        <v>73</v>
      </c>
      <c r="R19" s="48">
        <f>B19*$C$8+C19*$C$8+D19*$D$8+F19*$F$8+G19*$G$8+E19*$E$8</f>
        <v>2008</v>
      </c>
      <c r="S19" s="48">
        <f>I19*$J$8+J19*$J$8+L19*$L$8+N19*$N$8+O19*$O$8+M19*$M$8</f>
        <v>409</v>
      </c>
      <c r="T19" s="48">
        <f>SUM(R19:S19)</f>
        <v>2417</v>
      </c>
      <c r="U19" s="30"/>
    </row>
    <row r="20" spans="1:21" s="32" customFormat="1" ht="24.75" customHeight="1">
      <c r="A20" s="50" t="s">
        <v>44</v>
      </c>
      <c r="B20" s="51">
        <f aca="true" t="shared" si="1" ref="B20:P20">SUM(B17:B19)</f>
        <v>133</v>
      </c>
      <c r="C20" s="51">
        <f t="shared" si="1"/>
        <v>23</v>
      </c>
      <c r="D20" s="51">
        <f t="shared" si="1"/>
        <v>16</v>
      </c>
      <c r="E20" s="51">
        <f t="shared" si="1"/>
        <v>0</v>
      </c>
      <c r="F20" s="51">
        <f t="shared" si="1"/>
        <v>0</v>
      </c>
      <c r="G20" s="51">
        <f t="shared" si="1"/>
        <v>0</v>
      </c>
      <c r="H20" s="51">
        <f t="shared" si="1"/>
        <v>172</v>
      </c>
      <c r="I20" s="51">
        <f t="shared" si="1"/>
        <v>8</v>
      </c>
      <c r="J20" s="51">
        <f t="shared" si="1"/>
        <v>9</v>
      </c>
      <c r="K20" s="51">
        <f t="shared" si="1"/>
        <v>0</v>
      </c>
      <c r="L20" s="51">
        <f t="shared" si="1"/>
        <v>12</v>
      </c>
      <c r="M20" s="51">
        <f t="shared" si="1"/>
        <v>0</v>
      </c>
      <c r="N20" s="51">
        <f t="shared" si="1"/>
        <v>6</v>
      </c>
      <c r="O20" s="51">
        <f t="shared" si="1"/>
        <v>6</v>
      </c>
      <c r="P20" s="51">
        <f t="shared" si="1"/>
        <v>41</v>
      </c>
      <c r="Q20" s="51">
        <f>SUM(Q17:Q19)</f>
        <v>213</v>
      </c>
      <c r="R20" s="51">
        <f>SUM(R17:R19)</f>
        <v>6624</v>
      </c>
      <c r="S20" s="51">
        <f>SUM(S17:S19)</f>
        <v>1094</v>
      </c>
      <c r="T20" s="51">
        <f>SUM(T17:T19)</f>
        <v>7718</v>
      </c>
      <c r="U20" s="30"/>
    </row>
    <row r="21" spans="1:21" s="32" customFormat="1" ht="24.75" customHeight="1">
      <c r="A21" s="94" t="s">
        <v>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  <c r="U21" s="30"/>
    </row>
    <row r="22" spans="1:21" ht="24.75" customHeight="1">
      <c r="A22" s="43" t="s">
        <v>54</v>
      </c>
      <c r="B22" s="44">
        <v>46</v>
      </c>
      <c r="C22" s="44">
        <v>1</v>
      </c>
      <c r="D22" s="44"/>
      <c r="E22" s="44"/>
      <c r="F22" s="44"/>
      <c r="G22" s="44"/>
      <c r="H22" s="44">
        <f>SUM(B22:G22)</f>
        <v>47</v>
      </c>
      <c r="I22" s="44">
        <v>2</v>
      </c>
      <c r="J22" s="44">
        <v>3</v>
      </c>
      <c r="K22" s="44"/>
      <c r="L22" s="44">
        <v>7</v>
      </c>
      <c r="M22" s="44"/>
      <c r="N22" s="44"/>
      <c r="O22" s="44"/>
      <c r="P22" s="44">
        <f>SUM(I22:O22)</f>
        <v>12</v>
      </c>
      <c r="Q22" s="44">
        <f>H22+P22</f>
        <v>59</v>
      </c>
      <c r="R22" s="48">
        <f>B22*$C$8+C22*$C$8+D22*$D$8+F22*$F$8+G22*$G$8+E22*$E$8</f>
        <v>1880</v>
      </c>
      <c r="S22" s="48">
        <f>I22*$J$8+J22*$J$8+L22*$L$8+N22*$N$8+O22*$O$8+M22*$M$8</f>
        <v>368</v>
      </c>
      <c r="T22" s="48">
        <f>SUM(R22:S22)</f>
        <v>2248</v>
      </c>
      <c r="U22" s="30"/>
    </row>
    <row r="23" spans="1:21" ht="24.75" customHeight="1">
      <c r="A23" s="43" t="s">
        <v>50</v>
      </c>
      <c r="B23" s="44">
        <v>49</v>
      </c>
      <c r="C23" s="44">
        <v>7</v>
      </c>
      <c r="D23" s="44">
        <v>7</v>
      </c>
      <c r="E23" s="44"/>
      <c r="F23" s="44"/>
      <c r="G23" s="44"/>
      <c r="H23" s="44">
        <f>SUM(B23:G23)</f>
        <v>63</v>
      </c>
      <c r="I23" s="44">
        <v>1</v>
      </c>
      <c r="J23" s="44">
        <v>3</v>
      </c>
      <c r="K23" s="44"/>
      <c r="L23" s="44">
        <v>9</v>
      </c>
      <c r="M23" s="44"/>
      <c r="N23" s="44">
        <v>2</v>
      </c>
      <c r="O23" s="44"/>
      <c r="P23" s="44">
        <f>SUM(I23:O23)</f>
        <v>15</v>
      </c>
      <c r="Q23" s="44">
        <f>H23+P23</f>
        <v>78</v>
      </c>
      <c r="R23" s="48">
        <f>B23*$C$8+C23*$C$8+D23*$D$8+F23*$F$8+G23*$G$8+E23*$E$8</f>
        <v>2408</v>
      </c>
      <c r="S23" s="48">
        <f>I23*$J$8+J23*$J$8+L23*$L$8+N23*$N$8+O23*$O$8+M23*$M$8</f>
        <v>400</v>
      </c>
      <c r="T23" s="48">
        <f>SUM(R23:S23)</f>
        <v>2808</v>
      </c>
      <c r="U23" s="30"/>
    </row>
    <row r="24" spans="1:21" s="32" customFormat="1" ht="24.75" customHeight="1">
      <c r="A24" s="50" t="s">
        <v>44</v>
      </c>
      <c r="B24" s="51">
        <f aca="true" t="shared" si="2" ref="B24:O24">SUM(B22:B23)</f>
        <v>95</v>
      </c>
      <c r="C24" s="51">
        <f t="shared" si="2"/>
        <v>8</v>
      </c>
      <c r="D24" s="51">
        <f t="shared" si="2"/>
        <v>7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110</v>
      </c>
      <c r="I24" s="51">
        <f t="shared" si="2"/>
        <v>3</v>
      </c>
      <c r="J24" s="51">
        <f t="shared" si="2"/>
        <v>6</v>
      </c>
      <c r="K24" s="51">
        <f t="shared" si="2"/>
        <v>0</v>
      </c>
      <c r="L24" s="51">
        <f t="shared" si="2"/>
        <v>16</v>
      </c>
      <c r="M24" s="51">
        <f t="shared" si="2"/>
        <v>0</v>
      </c>
      <c r="N24" s="51">
        <f t="shared" si="2"/>
        <v>2</v>
      </c>
      <c r="O24" s="51">
        <f t="shared" si="2"/>
        <v>0</v>
      </c>
      <c r="P24" s="51">
        <f>SUM(P22:P23)</f>
        <v>27</v>
      </c>
      <c r="Q24" s="51">
        <f>SUM(Q22:Q23)</f>
        <v>137</v>
      </c>
      <c r="R24" s="51">
        <f>SUM(R22:R23)</f>
        <v>4288</v>
      </c>
      <c r="S24" s="51">
        <f>SUM(S22:S23)</f>
        <v>768</v>
      </c>
      <c r="T24" s="51">
        <f>SUM(T22:T23)</f>
        <v>5056</v>
      </c>
      <c r="U24" s="30"/>
    </row>
    <row r="25" spans="1:21" s="32" customFormat="1" ht="24.75" customHeigh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30"/>
    </row>
    <row r="26" spans="1:21" ht="24.75" customHeight="1">
      <c r="A26" s="43" t="s">
        <v>55</v>
      </c>
      <c r="B26" s="44">
        <v>43</v>
      </c>
      <c r="C26" s="44"/>
      <c r="D26" s="44"/>
      <c r="E26" s="44"/>
      <c r="F26" s="44"/>
      <c r="G26" s="44"/>
      <c r="H26" s="44">
        <f>SUM(B26:G26)</f>
        <v>43</v>
      </c>
      <c r="I26" s="44">
        <v>2</v>
      </c>
      <c r="J26" s="44">
        <v>4</v>
      </c>
      <c r="K26" s="44"/>
      <c r="L26" s="44">
        <v>1</v>
      </c>
      <c r="M26" s="44"/>
      <c r="N26" s="44"/>
      <c r="O26" s="44"/>
      <c r="P26" s="44">
        <f>SUM(I26:O26)</f>
        <v>7</v>
      </c>
      <c r="Q26" s="44">
        <f>SUM(P26,H26)</f>
        <v>50</v>
      </c>
      <c r="R26" s="48">
        <f>B26*$C$8+C26*$C$8+D26*$D$8+F26*$F$8+G26*$G$8+E26*$E$8</f>
        <v>1720</v>
      </c>
      <c r="S26" s="48">
        <f>I26*$J$8+J26*$J$8+L26*$L$8+N26*$N$8+O26*$O$8+M26*$M$8</f>
        <v>264</v>
      </c>
      <c r="T26" s="48">
        <f>SUM(R26:S26)</f>
        <v>1984</v>
      </c>
      <c r="U26" s="30"/>
    </row>
    <row r="27" spans="1:21" s="35" customFormat="1" ht="24.75" customHeight="1">
      <c r="A27" s="52" t="s">
        <v>56</v>
      </c>
      <c r="B27" s="44">
        <v>83</v>
      </c>
      <c r="C27" s="44">
        <v>1</v>
      </c>
      <c r="D27" s="44"/>
      <c r="E27" s="44"/>
      <c r="F27" s="44"/>
      <c r="G27" s="44"/>
      <c r="H27" s="44">
        <f>SUM(B27:G27)</f>
        <v>84</v>
      </c>
      <c r="I27" s="44">
        <v>13</v>
      </c>
      <c r="J27" s="44">
        <v>4</v>
      </c>
      <c r="K27" s="44"/>
      <c r="L27" s="44">
        <v>3</v>
      </c>
      <c r="M27" s="44"/>
      <c r="N27" s="44"/>
      <c r="O27" s="44"/>
      <c r="P27" s="44">
        <f>SUM(I27:O27)</f>
        <v>20</v>
      </c>
      <c r="Q27" s="44">
        <f>SUM(P27,H27)</f>
        <v>104</v>
      </c>
      <c r="R27" s="48">
        <f>B27*$C$8+C27*$C$8+D27*$D$8+F27*$F$8+G27*$G$8+E27*$E$8</f>
        <v>3360</v>
      </c>
      <c r="S27" s="48">
        <f>I27*$J$8+J27*$J$8+L27*$L$8+N27*$N$8+O27*$O$8+M27*$M$8</f>
        <v>752</v>
      </c>
      <c r="T27" s="48">
        <f>SUM(R27:S27)</f>
        <v>4112</v>
      </c>
      <c r="U27" s="34"/>
    </row>
    <row r="28" spans="1:21" ht="24.75" customHeight="1">
      <c r="A28" s="43" t="s">
        <v>50</v>
      </c>
      <c r="B28" s="44">
        <v>30</v>
      </c>
      <c r="C28" s="44">
        <v>11</v>
      </c>
      <c r="D28" s="44">
        <v>1</v>
      </c>
      <c r="E28" s="44"/>
      <c r="F28" s="44"/>
      <c r="G28" s="44"/>
      <c r="H28" s="44">
        <f>SUM(B28:G28)</f>
        <v>42</v>
      </c>
      <c r="I28" s="44"/>
      <c r="J28" s="44"/>
      <c r="K28" s="44"/>
      <c r="L28" s="44">
        <v>4</v>
      </c>
      <c r="M28" s="44"/>
      <c r="N28" s="44"/>
      <c r="O28" s="44"/>
      <c r="P28" s="44">
        <f>SUM(I28:O28)</f>
        <v>4</v>
      </c>
      <c r="Q28" s="44">
        <f>SUM(P28,H28)</f>
        <v>46</v>
      </c>
      <c r="R28" s="48">
        <f>B28*$C$8+C28*$C$8+D28*$D$8+F28*$F$8+G28*$G$8+E28*$E$8</f>
        <v>1664</v>
      </c>
      <c r="S28" s="48">
        <f>I28*$J$8+J28*$J$8+L28*$L$8+N28*$N$8+O28*$O$8+M28*$M$8</f>
        <v>96</v>
      </c>
      <c r="T28" s="48">
        <f>SUM(R28:S28)</f>
        <v>1760</v>
      </c>
      <c r="U28" s="30"/>
    </row>
    <row r="29" spans="1:21" s="32" customFormat="1" ht="24.75" customHeight="1">
      <c r="A29" s="50" t="s">
        <v>44</v>
      </c>
      <c r="B29" s="51">
        <f aca="true" t="shared" si="3" ref="B29:O29">SUM(B26:B28)</f>
        <v>156</v>
      </c>
      <c r="C29" s="51">
        <f t="shared" si="3"/>
        <v>12</v>
      </c>
      <c r="D29" s="51">
        <f t="shared" si="3"/>
        <v>1</v>
      </c>
      <c r="E29" s="51">
        <f t="shared" si="3"/>
        <v>0</v>
      </c>
      <c r="F29" s="51">
        <f t="shared" si="3"/>
        <v>0</v>
      </c>
      <c r="G29" s="51">
        <f t="shared" si="3"/>
        <v>0</v>
      </c>
      <c r="H29" s="51">
        <f t="shared" si="3"/>
        <v>169</v>
      </c>
      <c r="I29" s="51">
        <f t="shared" si="3"/>
        <v>15</v>
      </c>
      <c r="J29" s="51">
        <f t="shared" si="3"/>
        <v>8</v>
      </c>
      <c r="K29" s="51">
        <f t="shared" si="3"/>
        <v>0</v>
      </c>
      <c r="L29" s="51">
        <f t="shared" si="3"/>
        <v>8</v>
      </c>
      <c r="M29" s="51">
        <f t="shared" si="3"/>
        <v>0</v>
      </c>
      <c r="N29" s="51">
        <f t="shared" si="3"/>
        <v>0</v>
      </c>
      <c r="O29" s="51">
        <f t="shared" si="3"/>
        <v>0</v>
      </c>
      <c r="P29" s="51">
        <f>SUM(P28,P27,P26)</f>
        <v>31</v>
      </c>
      <c r="Q29" s="51">
        <f>SUM(Q26:Q28)</f>
        <v>200</v>
      </c>
      <c r="R29" s="51">
        <f>SUM(R26:R28)</f>
        <v>6744</v>
      </c>
      <c r="S29" s="51">
        <f>SUM(S26:S28)</f>
        <v>1112</v>
      </c>
      <c r="T29" s="51">
        <f>SUM(T26:T28)</f>
        <v>7856</v>
      </c>
      <c r="U29" s="30"/>
    </row>
    <row r="30" spans="1:21" s="32" customFormat="1" ht="24.75" customHeight="1">
      <c r="A30" s="94" t="s">
        <v>13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6"/>
      <c r="U30" s="30"/>
    </row>
    <row r="31" spans="1:21" ht="24.75" customHeight="1">
      <c r="A31" s="43" t="s">
        <v>14</v>
      </c>
      <c r="B31" s="44">
        <v>42</v>
      </c>
      <c r="C31" s="44">
        <v>2</v>
      </c>
      <c r="D31" s="44">
        <v>1</v>
      </c>
      <c r="E31" s="44"/>
      <c r="F31" s="44"/>
      <c r="G31" s="44"/>
      <c r="H31" s="44">
        <f>SUM(B31:G31)</f>
        <v>45</v>
      </c>
      <c r="I31" s="44">
        <v>8</v>
      </c>
      <c r="J31" s="44">
        <v>2</v>
      </c>
      <c r="K31" s="44"/>
      <c r="L31" s="44">
        <v>2</v>
      </c>
      <c r="M31" s="44"/>
      <c r="N31" s="44"/>
      <c r="O31" s="44"/>
      <c r="P31" s="44">
        <f>SUM(I31:O31)</f>
        <v>12</v>
      </c>
      <c r="Q31" s="44">
        <f>SUM(P31,H31)</f>
        <v>57</v>
      </c>
      <c r="R31" s="48">
        <f>B31*$C$8+C31*$C$8+D31*$D$8+F31*$F$8+G31*$G$8+E31*$E$8</f>
        <v>1784</v>
      </c>
      <c r="S31" s="48">
        <f>I31*$J$8+J31*$J$8+L31*$L$8+N31*$N$8+O31*$O$8+M31*$M$8</f>
        <v>448</v>
      </c>
      <c r="T31" s="48">
        <f>SUM(R31:S31)</f>
        <v>2232</v>
      </c>
      <c r="U31" s="30"/>
    </row>
    <row r="32" spans="1:21" ht="24.75" customHeight="1">
      <c r="A32" s="43" t="s">
        <v>4</v>
      </c>
      <c r="B32" s="44">
        <v>43</v>
      </c>
      <c r="C32" s="44">
        <v>1</v>
      </c>
      <c r="D32" s="44">
        <v>2</v>
      </c>
      <c r="E32" s="44"/>
      <c r="F32" s="44">
        <v>1</v>
      </c>
      <c r="G32" s="44">
        <v>1</v>
      </c>
      <c r="H32" s="44">
        <f>SUM(B32:G32)</f>
        <v>48</v>
      </c>
      <c r="I32" s="44">
        <v>7</v>
      </c>
      <c r="J32" s="44">
        <v>1</v>
      </c>
      <c r="K32" s="44"/>
      <c r="L32" s="44">
        <v>4</v>
      </c>
      <c r="M32" s="44">
        <v>3</v>
      </c>
      <c r="N32" s="44"/>
      <c r="O32" s="44"/>
      <c r="P32" s="44">
        <f>SUM(I32:O32)</f>
        <v>15</v>
      </c>
      <c r="Q32" s="44">
        <f>SUM(P32,H32)</f>
        <v>63</v>
      </c>
      <c r="R32" s="48">
        <f>B32*$C$8+C32*$C$8+D32*$D$8+F32*$F$8+G32*$G$8+E32*$E$8</f>
        <v>1829</v>
      </c>
      <c r="S32" s="48">
        <f>I32*$J$8+J32*$J$8+L32*$L$8+N32*$N$8+O32*$O$8+M32*$M$8</f>
        <v>476</v>
      </c>
      <c r="T32" s="48">
        <f>SUM(R32:S32)</f>
        <v>2305</v>
      </c>
      <c r="U32" s="30"/>
    </row>
    <row r="33" spans="1:21" ht="24.75" customHeight="1">
      <c r="A33" s="43" t="s">
        <v>7</v>
      </c>
      <c r="B33" s="44">
        <v>64</v>
      </c>
      <c r="C33" s="44">
        <v>1</v>
      </c>
      <c r="D33" s="44"/>
      <c r="E33" s="44"/>
      <c r="F33" s="44"/>
      <c r="G33" s="44"/>
      <c r="H33" s="44">
        <f>SUM(B33:G33)</f>
        <v>65</v>
      </c>
      <c r="I33" s="44">
        <v>8</v>
      </c>
      <c r="J33" s="44">
        <v>4</v>
      </c>
      <c r="K33" s="44"/>
      <c r="L33" s="44">
        <v>1</v>
      </c>
      <c r="M33" s="44"/>
      <c r="N33" s="44"/>
      <c r="O33" s="44"/>
      <c r="P33" s="44">
        <f>SUM(I33:O33)</f>
        <v>13</v>
      </c>
      <c r="Q33" s="44">
        <f>SUM(P33,H33)</f>
        <v>78</v>
      </c>
      <c r="R33" s="48">
        <f>B33*$C$8+C33*$C$8+D33*$D$8+F33*$F$8+G33*$G$8+E33*$E$8</f>
        <v>2600</v>
      </c>
      <c r="S33" s="48">
        <f>I33*$J$8+J33*$J$8+L33*$L$8+N33*$N$8+O33*$O$8+M33*$M$8</f>
        <v>504</v>
      </c>
      <c r="T33" s="48">
        <f>SUM(R33:S33)</f>
        <v>3104</v>
      </c>
      <c r="U33" s="30"/>
    </row>
    <row r="34" spans="1:21" s="32" customFormat="1" ht="24.75" customHeight="1">
      <c r="A34" s="50" t="s">
        <v>44</v>
      </c>
      <c r="B34" s="51">
        <f aca="true" t="shared" si="4" ref="B34:O34">SUM(B31:B33)</f>
        <v>149</v>
      </c>
      <c r="C34" s="51">
        <f t="shared" si="4"/>
        <v>4</v>
      </c>
      <c r="D34" s="51">
        <f t="shared" si="4"/>
        <v>3</v>
      </c>
      <c r="E34" s="51">
        <f t="shared" si="4"/>
        <v>0</v>
      </c>
      <c r="F34" s="51">
        <f t="shared" si="4"/>
        <v>1</v>
      </c>
      <c r="G34" s="51">
        <f t="shared" si="4"/>
        <v>1</v>
      </c>
      <c r="H34" s="51">
        <f t="shared" si="4"/>
        <v>158</v>
      </c>
      <c r="I34" s="51">
        <f t="shared" si="4"/>
        <v>23</v>
      </c>
      <c r="J34" s="51">
        <f t="shared" si="4"/>
        <v>7</v>
      </c>
      <c r="K34" s="51">
        <f t="shared" si="4"/>
        <v>0</v>
      </c>
      <c r="L34" s="51">
        <f t="shared" si="4"/>
        <v>7</v>
      </c>
      <c r="M34" s="51">
        <f t="shared" si="4"/>
        <v>3</v>
      </c>
      <c r="N34" s="51">
        <f t="shared" si="4"/>
        <v>0</v>
      </c>
      <c r="O34" s="51">
        <f t="shared" si="4"/>
        <v>0</v>
      </c>
      <c r="P34" s="51">
        <f>SUM(P31:P33)</f>
        <v>40</v>
      </c>
      <c r="Q34" s="51">
        <f>SUM(Q31:Q33)</f>
        <v>198</v>
      </c>
      <c r="R34" s="51">
        <f>SUM(R31:R33)</f>
        <v>6213</v>
      </c>
      <c r="S34" s="51">
        <f>SUM(S31:S33)</f>
        <v>1428</v>
      </c>
      <c r="T34" s="51">
        <f>SUM(T31:T33)</f>
        <v>7641</v>
      </c>
      <c r="U34" s="30"/>
    </row>
    <row r="35" spans="1:21" s="32" customFormat="1" ht="15.75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9"/>
      <c r="U35" s="30"/>
    </row>
    <row r="36" spans="1:21" s="32" customFormat="1" ht="24.75" customHeight="1">
      <c r="A36" s="54" t="s">
        <v>28</v>
      </c>
      <c r="B36" s="51">
        <f aca="true" t="shared" si="5" ref="B36:O36">SUM(B34,B29,B24,B20,B15)</f>
        <v>871</v>
      </c>
      <c r="C36" s="51">
        <f t="shared" si="5"/>
        <v>125</v>
      </c>
      <c r="D36" s="51">
        <f t="shared" si="5"/>
        <v>64</v>
      </c>
      <c r="E36" s="51">
        <f t="shared" si="5"/>
        <v>0</v>
      </c>
      <c r="F36" s="51">
        <f t="shared" si="5"/>
        <v>10</v>
      </c>
      <c r="G36" s="55">
        <f t="shared" si="5"/>
        <v>2</v>
      </c>
      <c r="H36" s="62">
        <f t="shared" si="5"/>
        <v>1072</v>
      </c>
      <c r="I36" s="51">
        <f t="shared" si="5"/>
        <v>82</v>
      </c>
      <c r="J36" s="51">
        <f t="shared" si="5"/>
        <v>49</v>
      </c>
      <c r="K36" s="51">
        <f t="shared" si="5"/>
        <v>1</v>
      </c>
      <c r="L36" s="51">
        <f t="shared" si="5"/>
        <v>75</v>
      </c>
      <c r="M36" s="51">
        <f t="shared" si="5"/>
        <v>12</v>
      </c>
      <c r="N36" s="51">
        <f t="shared" si="5"/>
        <v>10</v>
      </c>
      <c r="O36" s="51">
        <f t="shared" si="5"/>
        <v>6</v>
      </c>
      <c r="P36" s="59">
        <f>SUM(P34,P29,P24,P20,P15)</f>
        <v>235</v>
      </c>
      <c r="Q36" s="57">
        <f>SUM(Q34,Q29,Q24,Q20,Q15)</f>
        <v>1307</v>
      </c>
      <c r="R36" s="63">
        <f>SUM(R34,R29,R24,R20,R15)</f>
        <v>41514</v>
      </c>
      <c r="S36" s="59">
        <f>SUM(S34,S29,S24,S20,S15)</f>
        <v>7482</v>
      </c>
      <c r="T36" s="60">
        <f>SUM(T34,T29,T24,T20,T15)</f>
        <v>48996</v>
      </c>
      <c r="U36" s="30"/>
    </row>
    <row r="37" spans="1:21" ht="12.75">
      <c r="A37" s="37" t="s">
        <v>43</v>
      </c>
      <c r="B37" s="36"/>
      <c r="C37" s="37"/>
      <c r="D37" s="37"/>
      <c r="E37" s="37"/>
      <c r="F37" s="37"/>
      <c r="G37" s="37"/>
      <c r="H37" s="38"/>
      <c r="I37" s="38"/>
      <c r="J37" s="37"/>
      <c r="K37" s="37"/>
      <c r="L37" s="37"/>
      <c r="M37" s="37"/>
      <c r="N37" s="37"/>
      <c r="O37" s="37"/>
      <c r="R37" s="37"/>
      <c r="S37" s="37"/>
      <c r="T37" s="37"/>
      <c r="U37" s="37"/>
    </row>
  </sheetData>
  <sheetProtection selectLockedCells="1" selectUnlockedCells="1"/>
  <mergeCells count="18">
    <mergeCell ref="A30:T30"/>
    <mergeCell ref="A35:T35"/>
    <mergeCell ref="S7:S8"/>
    <mergeCell ref="T7:T8"/>
    <mergeCell ref="A9:T9"/>
    <mergeCell ref="A16:T16"/>
    <mergeCell ref="A21:T21"/>
    <mergeCell ref="A25:T25"/>
    <mergeCell ref="A1:U1"/>
    <mergeCell ref="A2:U2"/>
    <mergeCell ref="A3:U3"/>
    <mergeCell ref="A4:U4"/>
    <mergeCell ref="A5:U5"/>
    <mergeCell ref="A7:A8"/>
    <mergeCell ref="B7:H7"/>
    <mergeCell ref="I7:P7"/>
    <mergeCell ref="Q7:Q8"/>
    <mergeCell ref="R7:R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2014-12-10T11:59:03Z</cp:lastPrinted>
  <dcterms:created xsi:type="dcterms:W3CDTF">2010-02-11T13:10:26Z</dcterms:created>
  <dcterms:modified xsi:type="dcterms:W3CDTF">2015-01-19T19:20:41Z</dcterms:modified>
  <cp:category/>
  <cp:version/>
  <cp:contentType/>
  <cp:contentStatus/>
</cp:coreProperties>
</file>